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5_財政G\☆02_調査\000_データ類\07_財政状況資料集\H29決算\09_ＨＰ掲載\02_２回目（R111月中旬）\確定版\政令\"/>
    </mc:Choice>
  </mc:AlternateContent>
  <bookViews>
    <workbookView xWindow="-15" yWindow="-15" windowWidth="14520" windowHeight="12240" tabRatio="93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BW37" i="10"/>
  <c r="BE37" i="10"/>
  <c r="AM37" i="10"/>
  <c r="BW36" i="10"/>
  <c r="BE36" i="10"/>
  <c r="AM36" i="10"/>
  <c r="BW35" i="10"/>
  <c r="BE35" i="10"/>
  <c r="AM35" i="10"/>
  <c r="BW34" i="10"/>
  <c r="C34" i="10"/>
  <c r="C35" i="10" s="1"/>
  <c r="U34" i="10" l="1"/>
  <c r="U35" i="10" s="1"/>
  <c r="U36" i="10" s="1"/>
  <c r="U37" i="10" s="1"/>
  <c r="U38" i="10" s="1"/>
  <c r="C36" i="10"/>
  <c r="C37" i="10" s="1"/>
  <c r="C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 r="CO34" i="10" l="1"/>
  <c r="CO35" i="10" s="1"/>
  <c r="CO36" i="10" s="1"/>
  <c r="CO37" i="10" s="1"/>
  <c r="CO38" i="10" s="1"/>
  <c r="CO39" i="10" s="1"/>
  <c r="CO40" i="10" s="1"/>
  <c r="CO41" i="10" s="1"/>
  <c r="CO42" i="10" s="1"/>
  <c r="CO43" i="10" s="1"/>
</calcChain>
</file>

<file path=xl/sharedStrings.xml><?xml version="1.0" encoding="utf-8"?>
<sst xmlns="http://schemas.openxmlformats.org/spreadsheetml/2006/main" count="1020" uniqueCount="593">
  <si>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</si>
  <si>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</si>
  <si>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</si>
  <si>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</si>
  <si>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</si>
  <si>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</si>
  <si>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</si>
  <si>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</si>
  <si>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</si>
  <si>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</si>
  <si>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</si>
  <si>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</si>
  <si>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</si>
  <si>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</si>
  <si>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</si>
  <si>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</si>
  <si>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</si>
  <si>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</si>
  <si>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</si>
  <si>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</si>
  <si>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</si>
  <si>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</si>
  <si>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</si>
  <si>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</si>
  <si>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</si>
  <si>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</si>
  <si>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</si>
  <si>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</si>
  <si>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</si>
  <si>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</si>
  <si>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</si>
  <si>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</si>
  <si>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</si>
  <si>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</si>
  <si>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</si>
  <si>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</si>
  <si>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</si>
  <si>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</si>
  <si>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</si>
  <si>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</si>
  <si>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</si>
  <si>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</si>
  <si>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</si>
  <si>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</si>
  <si>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</si>
  <si>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</si>
  <si>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</si>
  <si>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</si>
  <si>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</si>
  <si>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</si>
  <si>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</si>
  <si>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</si>
  <si>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</si>
  <si>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</si>
  <si>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</si>
  <si>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</si>
  <si>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</si>
  <si>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</si>
  <si>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</si>
  <si>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</si>
  <si>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</si>
  <si>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</si>
  <si>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</si>
  <si>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</si>
  <si>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</si>
  <si>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</si>
  <si>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</si>
  <si>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</si>
  <si>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</si>
  <si>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</si>
  <si>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</si>
  <si>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</si>
  <si>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</si>
  <si>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</si>
  <si>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</si>
  <si>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</si>
  <si>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</si>
  <si>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</si>
  <si>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政令指定都市</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</si>
  <si>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</si>
  <si>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</si>
  <si>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</si>
  <si>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</si>
  <si>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</si>
  <si>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</si>
  <si>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</si>
  <si>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</si>
  <si>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</si>
  <si>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</si>
  <si>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</si>
  <si>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</si>
  <si>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相模原市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</si>
  <si>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</si>
  <si>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</si>
  <si>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</si>
  <si>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</si>
  <si>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</si>
  <si>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</si>
  <si>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</si>
  <si>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</si>
  <si>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</si>
  <si>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</si>
  <si>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</si>
  <si>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</si>
  <si>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</si>
  <si>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</si>
  <si>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</si>
  <si>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</si>
  <si>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</si>
  <si>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</si>
  <si>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</si>
  <si>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</si>
  <si>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</si>
  <si>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</si>
  <si>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</si>
  <si>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</si>
  <si>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</si>
  <si>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</si>
  <si>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</si>
  <si>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</si>
  <si>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</si>
  <si>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</si>
  <si>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</si>
  <si>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</si>
  <si>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</si>
  <si>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</si>
  <si>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</si>
  <si>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</si>
  <si>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</si>
  <si>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</si>
  <si>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</si>
  <si>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</si>
  <si>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</si>
  <si>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</si>
  <si>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</si>
  <si>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</si>
  <si>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</si>
  <si>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</si>
  <si>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</si>
  <si>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</si>
  <si>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</si>
  <si>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</si>
  <si>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</si>
  <si>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</si>
  <si>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</si>
  <si>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</si>
  <si>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0"/>
  </si>
  <si>
    <t>うち日本人(％)</t>
    <phoneticPr fontId="5"/>
  </si>
  <si>
    <t>0.0</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</si>
  <si>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</si>
  <si>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</si>
  <si>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</si>
  <si>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</si>
  <si>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</si>
  <si>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</si>
  <si>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</si>
  <si>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</si>
  <si>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</si>
  <si>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</si>
  <si>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</si>
  <si>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</si>
  <si>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</si>
  <si>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</si>
  <si>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</si>
  <si>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</si>
  <si>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</si>
  <si>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</si>
  <si>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</si>
  <si>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</si>
  <si>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</si>
  <si>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</si>
  <si>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</si>
  <si>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</si>
  <si>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</si>
  <si>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</si>
  <si>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</si>
  <si>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</si>
  <si>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</si>
  <si>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</si>
  <si>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</si>
  <si>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</si>
  <si>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</si>
  <si>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</si>
  <si>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</si>
  <si>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</si>
  <si>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</si>
  <si>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</si>
  <si>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</si>
  <si>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</si>
  <si>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</si>
  <si>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</si>
  <si>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</si>
  <si>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</si>
  <si>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</si>
  <si>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</si>
  <si>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</si>
  <si>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</si>
  <si>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</si>
  <si>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</si>
  <si>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</si>
  <si>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</si>
  <si>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</si>
  <si>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</si>
  <si>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</si>
  <si>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</si>
  <si>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</si>
  <si>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</si>
  <si>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神奈川県相模原市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</si>
  <si>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</si>
  <si>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</si>
  <si>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</si>
  <si>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</si>
  <si>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</si>
  <si>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</si>
  <si>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</si>
  <si>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</si>
  <si>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</si>
  <si>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</si>
  <si>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</si>
  <si>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</si>
  <si>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</si>
  <si>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</si>
  <si>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</si>
  <si>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</si>
  <si>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</si>
  <si>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</si>
  <si>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</si>
  <si>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</si>
  <si>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</si>
  <si>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</si>
  <si>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</si>
  <si>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</si>
  <si>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</si>
  <si>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</si>
  <si>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</si>
  <si>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</si>
  <si>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</si>
  <si>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</si>
  <si>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</si>
  <si>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</si>
  <si>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</si>
  <si>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</si>
  <si>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</si>
  <si>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</si>
  <si>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</si>
  <si>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</si>
  <si>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</si>
  <si>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</si>
  <si>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</si>
  <si>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</si>
  <si>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</si>
  <si>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</si>
  <si>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</si>
  <si>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</si>
  <si>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</si>
  <si>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</si>
  <si>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</si>
  <si>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</si>
  <si>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</si>
  <si>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</si>
  <si>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</si>
  <si>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</si>
  <si>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</si>
  <si>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</si>
  <si>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</si>
  <si>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</si>
  <si>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</si>
  <si>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</si>
  <si>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</si>
  <si>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</si>
  <si>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</si>
  <si>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</si>
  <si>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</si>
  <si>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</si>
  <si>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</si>
  <si>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</si>
  <si>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</si>
  <si>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</si>
  <si>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</si>
  <si>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</si>
  <si>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</si>
  <si>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</si>
  <si>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</si>
  <si>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</si>
  <si>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</si>
  <si>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</si>
  <si>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</si>
  <si>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</si>
  <si>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</si>
  <si>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</si>
  <si>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</si>
  <si>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</si>
  <si>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</si>
  <si>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</si>
  <si>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</si>
  <si>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</si>
  <si>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</si>
  <si>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</si>
  <si>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</si>
  <si>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</si>
  <si>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</si>
  <si>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</si>
  <si>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</si>
  <si>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</si>
  <si>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</si>
  <si>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</si>
  <si>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</si>
  <si>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</si>
  <si>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</si>
  <si>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</si>
  <si>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</si>
  <si>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</si>
  <si>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</si>
  <si>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</si>
  <si>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</si>
  <si>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</si>
  <si>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</si>
  <si>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</si>
  <si>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</si>
  <si>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</si>
  <si>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</si>
  <si>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</si>
  <si>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</si>
  <si>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</si>
  <si>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</si>
  <si>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</si>
  <si>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</si>
  <si>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駐車場整備</t>
    <phoneticPr fontId="5"/>
  </si>
  <si>
    <t>加入世帯数(世帯)</t>
  </si>
  <si>
    <t>　　うち一部事務組合負担金</t>
    <phoneticPr fontId="5"/>
  </si>
  <si>
    <t>歳入合計</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</si>
  <si>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</si>
  <si>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</si>
  <si>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</si>
  <si>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</si>
  <si>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</si>
  <si>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</si>
  <si>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</si>
  <si>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</si>
  <si>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</si>
  <si>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</si>
  <si>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</si>
  <si>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</si>
  <si>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</si>
  <si>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</si>
  <si>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</si>
  <si>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</si>
  <si>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</si>
  <si>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</si>
  <si>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</si>
  <si>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</si>
  <si>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</si>
  <si>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</si>
  <si>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</si>
  <si>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</si>
  <si>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</si>
  <si>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</si>
  <si>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神奈川県相模原市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</si>
  <si>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</si>
  <si>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</si>
  <si>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</si>
  <si>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</si>
  <si>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</si>
  <si>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</si>
  <si>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</si>
  <si>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</si>
  <si>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</si>
  <si>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</si>
  <si>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</si>
  <si>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</si>
  <si>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</si>
  <si>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</si>
  <si>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</si>
  <si>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</si>
  <si>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</si>
  <si>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</si>
  <si>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</si>
  <si>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</si>
  <si>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</si>
  <si>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公債管理特別会計</t>
    <phoneticPr fontId="5"/>
  </si>
  <si>
    <t>公共用地先行取得事業特別会計</t>
    <phoneticPr fontId="5"/>
  </si>
  <si>
    <t>麻溝台・新磯野第一整備地区土地区画整理事業特別会計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</si>
  <si>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</si>
  <si>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</si>
  <si>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</si>
  <si>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</si>
  <si>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</si>
  <si>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</si>
  <si>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</si>
  <si>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</si>
  <si>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</si>
  <si>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</si>
  <si>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</si>
  <si>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</si>
  <si>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</si>
  <si>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</si>
  <si>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国民健康保険事業特別会計（直営診療勘定）</t>
    <phoneticPr fontId="5"/>
  </si>
  <si>
    <t>自動車駐車場事業特別会計</t>
    <phoneticPr fontId="5"/>
  </si>
  <si>
    <t>介護保険事業特別会計</t>
    <phoneticPr fontId="5"/>
  </si>
  <si>
    <t>後期高齢者医療事業特別会計</t>
    <phoneticPr fontId="5"/>
  </si>
  <si>
    <t>下水道事業会計</t>
    <phoneticPr fontId="5"/>
  </si>
  <si>
    <t>法適用企業</t>
    <phoneticPr fontId="5"/>
  </si>
  <si>
    <t>簡易水道事業特別会計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</si>
  <si>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</si>
  <si>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</si>
  <si>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</si>
  <si>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</si>
  <si>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</si>
  <si>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</si>
  <si>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</si>
  <si>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</si>
  <si>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</si>
  <si>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</si>
  <si>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</si>
  <si>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</si>
  <si>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</si>
  <si>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</si>
  <si>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</si>
  <si>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</si>
  <si>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</si>
  <si>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</si>
  <si>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</si>
  <si>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</si>
  <si>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</si>
  <si>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</si>
  <si>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</si>
  <si>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</si>
  <si>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</si>
  <si>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</si>
  <si>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</si>
  <si>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</si>
  <si>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</si>
  <si>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</si>
  <si>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</si>
  <si>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</si>
  <si>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</si>
  <si>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</si>
  <si>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</si>
  <si>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</si>
  <si>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</si>
  <si>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</si>
  <si>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</si>
  <si>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</si>
  <si>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</si>
  <si>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</si>
  <si>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</si>
  <si>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</si>
  <si>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</si>
  <si>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</si>
  <si>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</si>
  <si>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</si>
  <si>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</si>
  <si>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</si>
  <si>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</si>
  <si>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</si>
  <si>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</si>
  <si>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</si>
  <si>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</si>
  <si>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</si>
  <si>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</si>
  <si>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</si>
  <si>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国民健康保険事業特別会計（直営診療勘定）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</si>
  <si>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</si>
  <si>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</si>
  <si>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</si>
  <si>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</si>
  <si>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</si>
  <si>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</si>
  <si>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</si>
  <si>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</si>
  <si>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</si>
  <si>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</si>
  <si>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</si>
  <si>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</si>
  <si>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</si>
  <si>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</si>
  <si>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</si>
  <si>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</si>
  <si>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</si>
  <si>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</si>
  <si>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</si>
  <si>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</si>
  <si>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</si>
  <si>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</si>
  <si>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</si>
  <si>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</si>
  <si>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</si>
  <si>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</si>
  <si>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</si>
  <si>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</si>
  <si>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</si>
  <si>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</si>
  <si>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</si>
  <si>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</si>
  <si>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</si>
  <si>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</si>
  <si>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</si>
  <si>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</si>
  <si>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</si>
  <si>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</si>
  <si>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</si>
  <si>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</si>
  <si>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</si>
  <si>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</si>
  <si>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</si>
  <si>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</si>
  <si>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</si>
  <si>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</si>
  <si>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</si>
  <si>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</si>
  <si>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</si>
  <si>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</si>
  <si>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</si>
  <si>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</si>
  <si>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</si>
  <si>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</si>
  <si>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</si>
  <si>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</si>
  <si>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</si>
  <si>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</si>
  <si>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</si>
  <si>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</si>
  <si>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</si>
  <si>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</si>
  <si>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</si>
  <si>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</si>
  <si>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</si>
  <si>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</si>
  <si>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</si>
  <si>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</si>
  <si>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</si>
  <si>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</si>
  <si>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</si>
  <si>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</si>
  <si>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</si>
  <si>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</si>
  <si>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</si>
  <si>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</si>
  <si>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</si>
  <si>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</si>
  <si>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</si>
  <si>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</si>
  <si>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</si>
  <si>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</si>
  <si>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</si>
  <si>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</si>
  <si>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</si>
  <si>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</si>
  <si>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1.54</t>
  </si>
  <si>
    <t>▲ 3.69</t>
  </si>
  <si>
    <t>▲ 3.34</t>
  </si>
  <si>
    <t>▲ 6.38</t>
  </si>
  <si>
    <t>▲ 1.89</t>
  </si>
  <si>
    <t>一般会計</t>
  </si>
  <si>
    <t>国民健康保険事業特別会計（事業勘定）</t>
  </si>
  <si>
    <t>下水道事業会計</t>
  </si>
  <si>
    <t>介護保険事業特別会計</t>
  </si>
  <si>
    <t>後期高齢者医療事業特別会計</t>
  </si>
  <si>
    <t>自動車駐車場事業特別会計</t>
  </si>
  <si>
    <t>簡易水道事業特別会計</t>
  </si>
  <si>
    <t>国民健康保険事業特別会計（直営診療勘定）</t>
  </si>
  <si>
    <t>その他会計（赤字）</t>
  </si>
  <si>
    <t>その他会計（黒字）</t>
  </si>
  <si>
    <t>相模原市土地開発公社</t>
  </si>
  <si>
    <t>相模原市まち・みどり公社</t>
  </si>
  <si>
    <t>相模原市社会福祉協議会</t>
  </si>
  <si>
    <t>相模原市民文化財団</t>
    <rPh sb="0" eb="3">
      <t>サガミハラ</t>
    </rPh>
    <rPh sb="3" eb="5">
      <t>シミン</t>
    </rPh>
    <rPh sb="5" eb="7">
      <t>ブンカ</t>
    </rPh>
    <rPh sb="7" eb="9">
      <t>ザイダン</t>
    </rPh>
    <phoneticPr fontId="5"/>
  </si>
  <si>
    <t>相模原市体育協会</t>
    <rPh sb="0" eb="4">
      <t>サガミハラシ</t>
    </rPh>
    <rPh sb="4" eb="6">
      <t>タイイク</t>
    </rPh>
    <rPh sb="6" eb="8">
      <t>キョウカイ</t>
    </rPh>
    <phoneticPr fontId="5"/>
  </si>
  <si>
    <t>相模原市勤労者福祉サービスセンター</t>
    <rPh sb="0" eb="4">
      <t>サガミハラシ</t>
    </rPh>
    <rPh sb="4" eb="6">
      <t>キンロウ</t>
    </rPh>
    <rPh sb="6" eb="7">
      <t>シャ</t>
    </rPh>
    <rPh sb="7" eb="9">
      <t>フクシ</t>
    </rPh>
    <phoneticPr fontId="5"/>
  </si>
  <si>
    <t>相模原市産業振興財団</t>
    <rPh sb="0" eb="4">
      <t>サガミハラシ</t>
    </rPh>
    <rPh sb="4" eb="6">
      <t>サンギョウ</t>
    </rPh>
    <rPh sb="6" eb="8">
      <t>シンコウ</t>
    </rPh>
    <rPh sb="8" eb="10">
      <t>ザイダン</t>
    </rPh>
    <phoneticPr fontId="5"/>
  </si>
  <si>
    <t>相模原市シルバー人材センター</t>
    <rPh sb="0" eb="4">
      <t>サガミハラシ</t>
    </rPh>
    <rPh sb="8" eb="10">
      <t>ジンザイ</t>
    </rPh>
    <phoneticPr fontId="5"/>
  </si>
  <si>
    <t>相模原市防災協会</t>
    <rPh sb="0" eb="4">
      <t>サガミハラシ</t>
    </rPh>
    <rPh sb="4" eb="6">
      <t>ボウサイ</t>
    </rPh>
    <rPh sb="6" eb="8">
      <t>キョウカイ</t>
    </rPh>
    <phoneticPr fontId="5"/>
  </si>
  <si>
    <t>さがみはら産業創造センター</t>
    <rPh sb="5" eb="7">
      <t>サンギョウ</t>
    </rPh>
    <rPh sb="7" eb="9">
      <t>ソウゾウ</t>
    </rPh>
    <phoneticPr fontId="5"/>
  </si>
  <si>
    <t>相模原市社会福祉事業団</t>
    <rPh sb="0" eb="4">
      <t>サガミハラシ</t>
    </rPh>
    <rPh sb="4" eb="6">
      <t>シャカイ</t>
    </rPh>
    <rPh sb="6" eb="8">
      <t>フクシ</t>
    </rPh>
    <rPh sb="8" eb="11">
      <t>ジギョウダン</t>
    </rPh>
    <phoneticPr fontId="5"/>
  </si>
  <si>
    <t>相模原市健康福祉財団</t>
    <rPh sb="0" eb="4">
      <t>サガミハラシ</t>
    </rPh>
    <rPh sb="4" eb="6">
      <t>ケンコウ</t>
    </rPh>
    <rPh sb="6" eb="8">
      <t>フクシ</t>
    </rPh>
    <rPh sb="8" eb="10">
      <t>ザイダン</t>
    </rPh>
    <phoneticPr fontId="5"/>
  </si>
  <si>
    <t>○</t>
  </si>
  <si>
    <t>都市交通施設整備基金</t>
    <rPh sb="0" eb="2">
      <t>トシ</t>
    </rPh>
    <rPh sb="2" eb="4">
      <t>コウツウ</t>
    </rPh>
    <rPh sb="4" eb="6">
      <t>シセツ</t>
    </rPh>
    <rPh sb="6" eb="8">
      <t>セイビ</t>
    </rPh>
    <rPh sb="8" eb="10">
      <t>キキン</t>
    </rPh>
    <phoneticPr fontId="11"/>
  </si>
  <si>
    <t>社会福祉基金</t>
    <rPh sb="0" eb="2">
      <t>シャカイ</t>
    </rPh>
    <rPh sb="2" eb="4">
      <t>フクシ</t>
    </rPh>
    <rPh sb="4" eb="6">
      <t>キキン</t>
    </rPh>
    <phoneticPr fontId="11"/>
  </si>
  <si>
    <t>みどりのまちづくり基金</t>
    <rPh sb="9" eb="11">
      <t>キキン</t>
    </rPh>
    <phoneticPr fontId="2"/>
  </si>
  <si>
    <t>相模川ダム周辺地域振興基金</t>
    <rPh sb="0" eb="2">
      <t>サガミ</t>
    </rPh>
    <rPh sb="2" eb="3">
      <t>ガワ</t>
    </rPh>
    <rPh sb="5" eb="7">
      <t>シュウヘン</t>
    </rPh>
    <rPh sb="7" eb="9">
      <t>チイキ</t>
    </rPh>
    <rPh sb="9" eb="11">
      <t>シンコウ</t>
    </rPh>
    <rPh sb="11" eb="13">
      <t>キキン</t>
    </rPh>
    <phoneticPr fontId="11"/>
  </si>
  <si>
    <t>産業集積促進基金</t>
    <rPh sb="0" eb="2">
      <t>サンギョウ</t>
    </rPh>
    <rPh sb="2" eb="4">
      <t>シュウセキ</t>
    </rPh>
    <rPh sb="4" eb="6">
      <t>ソクシン</t>
    </rPh>
    <rPh sb="6" eb="8">
      <t>キキン</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</si>
  <si>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</si>
  <si>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</si>
  <si>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</si>
  <si>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　</t>
    </r>
    <r>
      <rPr>
        <sz val="11"/>
        <rFont val="ＭＳ Ｐゴシック"/>
        <family val="3"/>
        <charset val="128"/>
      </rPr>
      <t>地方債の新規発行を抑制してきた結果、将来負担比率は類似団体と比べて低い水準となっている。
　一方で、有形固定資産減価償却率は類似団体よりも高く、上昇傾向にある。主な要因としては、昭和40年代から昭和50年代の人口急増時に整備された学校施設等の公共施設における有形固定資産減価償却率が類似団体に比べ高い値になっていることが挙げられる。公共施設等総合管理計画に基づき、今後、施設の適正化、老朽化対策に積極的に取り組んでいく。</t>
    </r>
    <rPh sb="90" eb="92">
      <t>ショウワ</t>
    </rPh>
    <rPh sb="94" eb="96">
      <t>ネンダイ</t>
    </rPh>
    <rPh sb="98" eb="100">
      <t>ショウワ</t>
    </rPh>
    <rPh sb="102" eb="104">
      <t>ネンダイ</t>
    </rPh>
    <rPh sb="105" eb="107">
      <t>ジンコウ</t>
    </rPh>
    <rPh sb="107" eb="109">
      <t>キュウゾウ</t>
    </rPh>
    <rPh sb="111" eb="113">
      <t>セイビ</t>
    </rPh>
    <rPh sb="116" eb="118">
      <t>ガッコウ</t>
    </rPh>
    <rPh sb="118" eb="120">
      <t>シセツ</t>
    </rPh>
    <rPh sb="120" eb="121">
      <t>トウ</t>
    </rPh>
    <rPh sb="122" eb="124">
      <t>コウキョウ</t>
    </rPh>
    <rPh sb="124" eb="126">
      <t>シセツ</t>
    </rPh>
    <rPh sb="142" eb="144">
      <t>ルイジ</t>
    </rPh>
    <rPh sb="144" eb="146">
      <t>ダンタイ</t>
    </rPh>
    <rPh sb="147" eb="148">
      <t>クラ</t>
    </rPh>
    <rPh sb="149" eb="150">
      <t>タカ</t>
    </rPh>
    <rPh sb="151" eb="152">
      <t>アタイ</t>
    </rPh>
    <rPh sb="183" eb="185">
      <t>コンゴ</t>
    </rPh>
    <rPh sb="186" eb="188">
      <t>シセツ</t>
    </rPh>
    <rPh sb="189" eb="192">
      <t>テキセイカ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</si>
  <si>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</si>
  <si>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</si>
  <si>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</si>
  <si>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</si>
  <si>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</si>
  <si>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</si>
  <si>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将来負担比率及び実質公債費比率は、いずれも類似団体平均を下回っている。
　将来負担比率については、学校施設の空調設備事業に係る市債発行に伴う地方債の現在高の増や、県費負担教職員の給与負担等の権限移譲に伴い教職員退職手当等の負担見込額が増となったことなどにより、前年度と比較し２．５ポイント上昇となった。類似団体平均を下回っている主な要因としては、平成２８年度に策定した「第２次さがみはら都市経営指針・実行計画」で定める市債の発行抑制目標に留意し、適正な発行に努めていることがあげられるが、引き続き、元利償還金に対する地方交付税措置の有無等に十分考慮するなど、持続可能な財政運営に努める。</t>
    <rPh sb="131" eb="134">
      <t>ゼンネンド</t>
    </rPh>
    <rPh sb="135" eb="137">
      <t>ヒカク</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</si>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</sst>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6"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0" fontId="34"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2" xfId="16" applyNumberFormat="1" applyFont="1" applyBorder="1">
      <alignment vertical="center"/>
    </xf>
    <xf numFmtId="178" fontId="12"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0" fontId="12" fillId="0" borderId="41" xfId="16" applyFont="1" applyBorder="1" applyAlignment="1" applyProtection="1">
      <alignment horizontal="left" vertical="top" wrapText="1"/>
      <protection locked="0"/>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5"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50848</c:v>
                </c:pt>
                <c:pt idx="1">
                  <c:v>53572</c:v>
                </c:pt>
                <c:pt idx="2">
                  <c:v>51898</c:v>
                </c:pt>
                <c:pt idx="3">
                  <c:v>51684</c:v>
                </c:pt>
                <c:pt idx="4">
                  <c:v>52897</c:v>
                </c:pt>
              </c:numCache>
            </c:numRef>
          </c:val>
          <c:smooth val="0"/>
          <c:extLst xmlns:c16r2="http://schemas.microsoft.com/office/drawing/2015/06/chart">
            <c:ext xmlns:c16="http://schemas.microsoft.com/office/drawing/2014/chart" uri="{C3380CC4-5D6E-409C-BE32-E72D297353CC}">
              <c16:uniqueId val="{00000000-3A70-4D76-8816-9DF15AD141E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45453</c:v>
                </c:pt>
                <c:pt idx="1">
                  <c:v>42531</c:v>
                </c:pt>
                <c:pt idx="2">
                  <c:v>33612</c:v>
                </c:pt>
                <c:pt idx="3">
                  <c:v>24118</c:v>
                </c:pt>
                <c:pt idx="4">
                  <c:v>26829</c:v>
                </c:pt>
              </c:numCache>
            </c:numRef>
          </c:val>
          <c:smooth val="0"/>
          <c:extLst xmlns:c16r2="http://schemas.microsoft.com/office/drawing/2015/06/chart">
            <c:ext xmlns:c16="http://schemas.microsoft.com/office/drawing/2014/chart" uri="{C3380CC4-5D6E-409C-BE32-E72D297353CC}">
              <c16:uniqueId val="{00000001-3A70-4D76-8816-9DF15AD141E4}"/>
            </c:ext>
          </c:extLst>
        </c:ser>
        <c:dLbls>
          <c:showLegendKey val="0"/>
          <c:showVal val="0"/>
          <c:showCatName val="0"/>
          <c:showSerName val="0"/>
          <c:showPercent val="0"/>
          <c:showBubbleSize val="0"/>
        </c:dLbls>
        <c:marker val="1"/>
        <c:smooth val="0"/>
        <c:axId val="680884680"/>
        <c:axId val="680874096"/>
      </c:lineChart>
      <c:catAx>
        <c:axId val="6808846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80874096"/>
        <c:crosses val="autoZero"/>
        <c:auto val="1"/>
        <c:lblAlgn val="ctr"/>
        <c:lblOffset val="100"/>
        <c:tickLblSkip val="1"/>
        <c:tickMarkSkip val="1"/>
        <c:noMultiLvlLbl val="0"/>
      </c:catAx>
      <c:valAx>
        <c:axId val="680874096"/>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808846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5.03</c:v>
                </c:pt>
                <c:pt idx="1">
                  <c:v>4.93</c:v>
                </c:pt>
                <c:pt idx="2">
                  <c:v>5.07</c:v>
                </c:pt>
                <c:pt idx="3">
                  <c:v>4.47</c:v>
                </c:pt>
                <c:pt idx="4">
                  <c:v>4.66</c:v>
                </c:pt>
              </c:numCache>
            </c:numRef>
          </c:val>
          <c:extLst xmlns:c16r2="http://schemas.microsoft.com/office/drawing/2015/06/chart">
            <c:ext xmlns:c16="http://schemas.microsoft.com/office/drawing/2014/chart" uri="{C3380CC4-5D6E-409C-BE32-E72D297353CC}">
              <c16:uniqueId val="{00000000-45ED-4B43-81EF-38B9ECBB003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9.6999999999999993</c:v>
                </c:pt>
                <c:pt idx="1">
                  <c:v>8.82</c:v>
                </c:pt>
                <c:pt idx="2">
                  <c:v>7.86</c:v>
                </c:pt>
                <c:pt idx="3">
                  <c:v>4.9000000000000004</c:v>
                </c:pt>
                <c:pt idx="4">
                  <c:v>3.7</c:v>
                </c:pt>
              </c:numCache>
            </c:numRef>
          </c:val>
          <c:extLst xmlns:c16r2="http://schemas.microsoft.com/office/drawing/2015/06/chart">
            <c:ext xmlns:c16="http://schemas.microsoft.com/office/drawing/2014/chart" uri="{C3380CC4-5D6E-409C-BE32-E72D297353CC}">
              <c16:uniqueId val="{00000001-45ED-4B43-81EF-38B9ECBB003F}"/>
            </c:ext>
          </c:extLst>
        </c:ser>
        <c:dLbls>
          <c:showLegendKey val="0"/>
          <c:showVal val="0"/>
          <c:showCatName val="0"/>
          <c:showSerName val="0"/>
          <c:showPercent val="0"/>
          <c:showBubbleSize val="0"/>
        </c:dLbls>
        <c:gapWidth val="250"/>
        <c:overlap val="100"/>
        <c:axId val="680880368"/>
        <c:axId val="6808744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-1.54</c:v>
                </c:pt>
                <c:pt idx="1">
                  <c:v>-3.69</c:v>
                </c:pt>
                <c:pt idx="2">
                  <c:v>-3.34</c:v>
                </c:pt>
                <c:pt idx="3">
                  <c:v>-6.38</c:v>
                </c:pt>
                <c:pt idx="4">
                  <c:v>-1.89</c:v>
                </c:pt>
              </c:numCache>
            </c:numRef>
          </c:val>
          <c:smooth val="0"/>
          <c:extLst xmlns:c16r2="http://schemas.microsoft.com/office/drawing/2015/06/chart">
            <c:ext xmlns:c16="http://schemas.microsoft.com/office/drawing/2014/chart" uri="{C3380CC4-5D6E-409C-BE32-E72D297353CC}">
              <c16:uniqueId val="{00000002-45ED-4B43-81EF-38B9ECBB003F}"/>
            </c:ext>
          </c:extLst>
        </c:ser>
        <c:dLbls>
          <c:showLegendKey val="0"/>
          <c:showVal val="0"/>
          <c:showCatName val="0"/>
          <c:showSerName val="0"/>
          <c:showPercent val="0"/>
          <c:showBubbleSize val="0"/>
        </c:dLbls>
        <c:marker val="1"/>
        <c:smooth val="0"/>
        <c:axId val="680880368"/>
        <c:axId val="680874488"/>
      </c:lineChart>
      <c:catAx>
        <c:axId val="680880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680874488"/>
        <c:crosses val="autoZero"/>
        <c:auto val="1"/>
        <c:lblAlgn val="ctr"/>
        <c:lblOffset val="100"/>
        <c:tickLblSkip val="1"/>
        <c:tickMarkSkip val="1"/>
        <c:noMultiLvlLbl val="0"/>
      </c:catAx>
      <c:valAx>
        <c:axId val="680874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808803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0-20C0-49CB-B46B-232797F4DEF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20C0-49CB-B46B-232797F4DEF4}"/>
            </c:ext>
          </c:extLst>
        </c:ser>
        <c:ser>
          <c:idx val="2"/>
          <c:order val="2"/>
          <c:tx>
            <c:strRef>
              <c:f>データシート!$A$29</c:f>
              <c:strCache>
                <c:ptCount val="1"/>
                <c:pt idx="0">
                  <c:v>国民健康保険事業特別会計（直営診療勘定）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20C0-49CB-B46B-232797F4DEF4}"/>
            </c:ext>
          </c:extLst>
        </c:ser>
        <c:ser>
          <c:idx val="3"/>
          <c:order val="3"/>
          <c:tx>
            <c:strRef>
              <c:f>データシート!$A$30</c:f>
              <c:strCache>
                <c:ptCount val="1"/>
                <c:pt idx="0">
                  <c:v>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0.02</c:v>
                </c:pt>
                <c:pt idx="2">
                  <c:v>#N/A</c:v>
                </c:pt>
                <c:pt idx="3">
                  <c:v>0.02</c:v>
                </c:pt>
                <c:pt idx="4">
                  <c:v>#N/A</c:v>
                </c:pt>
                <c:pt idx="5">
                  <c:v>0.02</c:v>
                </c:pt>
                <c:pt idx="6">
                  <c:v>#N/A</c:v>
                </c:pt>
                <c:pt idx="7">
                  <c:v>0.03</c:v>
                </c:pt>
                <c:pt idx="8">
                  <c:v>#N/A</c:v>
                </c:pt>
                <c:pt idx="9">
                  <c:v>0.01</c:v>
                </c:pt>
              </c:numCache>
            </c:numRef>
          </c:val>
          <c:extLst xmlns:c16r2="http://schemas.microsoft.com/office/drawing/2015/06/chart">
            <c:ext xmlns:c16="http://schemas.microsoft.com/office/drawing/2014/chart" uri="{C3380CC4-5D6E-409C-BE32-E72D297353CC}">
              <c16:uniqueId val="{00000003-20C0-49CB-B46B-232797F4DEF4}"/>
            </c:ext>
          </c:extLst>
        </c:ser>
        <c:ser>
          <c:idx val="4"/>
          <c:order val="4"/>
          <c:tx>
            <c:strRef>
              <c:f>データシート!$A$31</c:f>
              <c:strCache>
                <c:ptCount val="1"/>
                <c:pt idx="0">
                  <c:v>自動車駐車場事業特別会計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0.25</c:v>
                </c:pt>
                <c:pt idx="2">
                  <c:v>#N/A</c:v>
                </c:pt>
                <c:pt idx="3">
                  <c:v>0.16</c:v>
                </c:pt>
                <c:pt idx="4">
                  <c:v>#N/A</c:v>
                </c:pt>
                <c:pt idx="5">
                  <c:v>0.13</c:v>
                </c:pt>
                <c:pt idx="6">
                  <c:v>#N/A</c:v>
                </c:pt>
                <c:pt idx="7">
                  <c:v>0.12</c:v>
                </c:pt>
                <c:pt idx="8">
                  <c:v>#N/A</c:v>
                </c:pt>
                <c:pt idx="9">
                  <c:v>0.06</c:v>
                </c:pt>
              </c:numCache>
            </c:numRef>
          </c:val>
          <c:extLst xmlns:c16r2="http://schemas.microsoft.com/office/drawing/2015/06/chart">
            <c:ext xmlns:c16="http://schemas.microsoft.com/office/drawing/2014/chart" uri="{C3380CC4-5D6E-409C-BE32-E72D297353CC}">
              <c16:uniqueId val="{00000004-20C0-49CB-B46B-232797F4DEF4}"/>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0.08</c:v>
                </c:pt>
                <c:pt idx="2">
                  <c:v>#N/A</c:v>
                </c:pt>
                <c:pt idx="3">
                  <c:v>0.09</c:v>
                </c:pt>
                <c:pt idx="4">
                  <c:v>#N/A</c:v>
                </c:pt>
                <c:pt idx="5">
                  <c:v>0.09</c:v>
                </c:pt>
                <c:pt idx="6">
                  <c:v>#N/A</c:v>
                </c:pt>
                <c:pt idx="7">
                  <c:v>0.31</c:v>
                </c:pt>
                <c:pt idx="8">
                  <c:v>#N/A</c:v>
                </c:pt>
                <c:pt idx="9">
                  <c:v>0.2</c:v>
                </c:pt>
              </c:numCache>
            </c:numRef>
          </c:val>
          <c:extLst xmlns:c16r2="http://schemas.microsoft.com/office/drawing/2015/06/chart">
            <c:ext xmlns:c16="http://schemas.microsoft.com/office/drawing/2014/chart" uri="{C3380CC4-5D6E-409C-BE32-E72D297353CC}">
              <c16:uniqueId val="{00000005-20C0-49CB-B46B-232797F4DEF4}"/>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0.43</c:v>
                </c:pt>
                <c:pt idx="2">
                  <c:v>#N/A</c:v>
                </c:pt>
                <c:pt idx="3">
                  <c:v>0.22</c:v>
                </c:pt>
                <c:pt idx="4">
                  <c:v>#N/A</c:v>
                </c:pt>
                <c:pt idx="5">
                  <c:v>0.41</c:v>
                </c:pt>
                <c:pt idx="6">
                  <c:v>#N/A</c:v>
                </c:pt>
                <c:pt idx="7">
                  <c:v>0.68</c:v>
                </c:pt>
                <c:pt idx="8">
                  <c:v>#N/A</c:v>
                </c:pt>
                <c:pt idx="9">
                  <c:v>0.38</c:v>
                </c:pt>
              </c:numCache>
            </c:numRef>
          </c:val>
          <c:extLst xmlns:c16r2="http://schemas.microsoft.com/office/drawing/2015/06/chart">
            <c:ext xmlns:c16="http://schemas.microsoft.com/office/drawing/2014/chart" uri="{C3380CC4-5D6E-409C-BE32-E72D297353CC}">
              <c16:uniqueId val="{00000006-20C0-49CB-B46B-232797F4DEF4}"/>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0.44</c:v>
                </c:pt>
                <c:pt idx="2">
                  <c:v>#N/A</c:v>
                </c:pt>
                <c:pt idx="3">
                  <c:v>0.37</c:v>
                </c:pt>
                <c:pt idx="4">
                  <c:v>#N/A</c:v>
                </c:pt>
                <c:pt idx="5">
                  <c:v>0.21</c:v>
                </c:pt>
                <c:pt idx="6">
                  <c:v>#N/A</c:v>
                </c:pt>
                <c:pt idx="7">
                  <c:v>0.72</c:v>
                </c:pt>
                <c:pt idx="8">
                  <c:v>#N/A</c:v>
                </c:pt>
                <c:pt idx="9">
                  <c:v>0.68</c:v>
                </c:pt>
              </c:numCache>
            </c:numRef>
          </c:val>
          <c:extLst xmlns:c16r2="http://schemas.microsoft.com/office/drawing/2015/06/chart">
            <c:ext xmlns:c16="http://schemas.microsoft.com/office/drawing/2014/chart" uri="{C3380CC4-5D6E-409C-BE32-E72D297353CC}">
              <c16:uniqueId val="{00000007-20C0-49CB-B46B-232797F4DEF4}"/>
            </c:ext>
          </c:extLst>
        </c:ser>
        <c:ser>
          <c:idx val="8"/>
          <c:order val="8"/>
          <c:tx>
            <c:strRef>
              <c:f>データシート!$A$35</c:f>
              <c:strCache>
                <c:ptCount val="1"/>
                <c:pt idx="0">
                  <c:v>国民健康保険事業特別会計（事業勘定）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1.33</c:v>
                </c:pt>
                <c:pt idx="2">
                  <c:v>#N/A</c:v>
                </c:pt>
                <c:pt idx="3">
                  <c:v>1.1100000000000001</c:v>
                </c:pt>
                <c:pt idx="4">
                  <c:v>#N/A</c:v>
                </c:pt>
                <c:pt idx="5">
                  <c:v>1.06</c:v>
                </c:pt>
                <c:pt idx="6">
                  <c:v>#N/A</c:v>
                </c:pt>
                <c:pt idx="7">
                  <c:v>1.44</c:v>
                </c:pt>
                <c:pt idx="8">
                  <c:v>#N/A</c:v>
                </c:pt>
                <c:pt idx="9">
                  <c:v>2.1</c:v>
                </c:pt>
              </c:numCache>
            </c:numRef>
          </c:val>
          <c:extLst xmlns:c16r2="http://schemas.microsoft.com/office/drawing/2015/06/chart">
            <c:ext xmlns:c16="http://schemas.microsoft.com/office/drawing/2014/chart" uri="{C3380CC4-5D6E-409C-BE32-E72D297353CC}">
              <c16:uniqueId val="{00000008-20C0-49CB-B46B-232797F4DEF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5.0199999999999996</c:v>
                </c:pt>
                <c:pt idx="2">
                  <c:v>#N/A</c:v>
                </c:pt>
                <c:pt idx="3">
                  <c:v>4.92</c:v>
                </c:pt>
                <c:pt idx="4">
                  <c:v>#N/A</c:v>
                </c:pt>
                <c:pt idx="5">
                  <c:v>5.0599999999999996</c:v>
                </c:pt>
                <c:pt idx="6">
                  <c:v>#N/A</c:v>
                </c:pt>
                <c:pt idx="7">
                  <c:v>4.51</c:v>
                </c:pt>
                <c:pt idx="8">
                  <c:v>#N/A</c:v>
                </c:pt>
                <c:pt idx="9">
                  <c:v>4.76</c:v>
                </c:pt>
              </c:numCache>
            </c:numRef>
          </c:val>
          <c:extLst xmlns:c16r2="http://schemas.microsoft.com/office/drawing/2015/06/chart">
            <c:ext xmlns:c16="http://schemas.microsoft.com/office/drawing/2014/chart" uri="{C3380CC4-5D6E-409C-BE32-E72D297353CC}">
              <c16:uniqueId val="{00000009-20C0-49CB-B46B-232797F4DEF4}"/>
            </c:ext>
          </c:extLst>
        </c:ser>
        <c:dLbls>
          <c:showLegendKey val="0"/>
          <c:showVal val="0"/>
          <c:showCatName val="0"/>
          <c:showSerName val="0"/>
          <c:showPercent val="0"/>
          <c:showBubbleSize val="0"/>
        </c:dLbls>
        <c:gapWidth val="150"/>
        <c:overlap val="100"/>
        <c:axId val="680883896"/>
        <c:axId val="680885072"/>
      </c:barChart>
      <c:catAx>
        <c:axId val="6808838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80885072"/>
        <c:crosses val="autoZero"/>
        <c:auto val="1"/>
        <c:lblAlgn val="ctr"/>
        <c:lblOffset val="100"/>
        <c:tickLblSkip val="1"/>
        <c:tickMarkSkip val="1"/>
        <c:noMultiLvlLbl val="0"/>
      </c:catAx>
      <c:valAx>
        <c:axId val="6808850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808838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23409</c:v>
                </c:pt>
                <c:pt idx="5">
                  <c:v>24960</c:v>
                </c:pt>
                <c:pt idx="8">
                  <c:v>24935</c:v>
                </c:pt>
                <c:pt idx="11">
                  <c:v>25834</c:v>
                </c:pt>
                <c:pt idx="14">
                  <c:v>26060</c:v>
                </c:pt>
              </c:numCache>
            </c:numRef>
          </c:val>
          <c:extLst xmlns:c16r2="http://schemas.microsoft.com/office/drawing/2015/06/chart">
            <c:ext xmlns:c16="http://schemas.microsoft.com/office/drawing/2014/chart" uri="{C3380CC4-5D6E-409C-BE32-E72D297353CC}">
              <c16:uniqueId val="{00000000-2CA5-4816-B484-C4A7749B69C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2CA5-4816-B484-C4A7749B69C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1485</c:v>
                </c:pt>
                <c:pt idx="3">
                  <c:v>1472</c:v>
                </c:pt>
                <c:pt idx="6">
                  <c:v>1366</c:v>
                </c:pt>
                <c:pt idx="9">
                  <c:v>979</c:v>
                </c:pt>
                <c:pt idx="12">
                  <c:v>977</c:v>
                </c:pt>
              </c:numCache>
            </c:numRef>
          </c:val>
          <c:extLst xmlns:c16r2="http://schemas.microsoft.com/office/drawing/2015/06/chart">
            <c:ext xmlns:c16="http://schemas.microsoft.com/office/drawing/2014/chart" uri="{C3380CC4-5D6E-409C-BE32-E72D297353CC}">
              <c16:uniqueId val="{00000002-2CA5-4816-B484-C4A7749B69C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CA5-4816-B484-C4A7749B69C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4260</c:v>
                </c:pt>
                <c:pt idx="3">
                  <c:v>4178</c:v>
                </c:pt>
                <c:pt idx="6">
                  <c:v>4329</c:v>
                </c:pt>
                <c:pt idx="9">
                  <c:v>4571</c:v>
                </c:pt>
                <c:pt idx="12">
                  <c:v>4451</c:v>
                </c:pt>
              </c:numCache>
            </c:numRef>
          </c:val>
          <c:extLst xmlns:c16r2="http://schemas.microsoft.com/office/drawing/2015/06/chart">
            <c:ext xmlns:c16="http://schemas.microsoft.com/office/drawing/2014/chart" uri="{C3380CC4-5D6E-409C-BE32-E72D297353CC}">
              <c16:uniqueId val="{00000004-2CA5-4816-B484-C4A7749B69C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1167</c:v>
                </c:pt>
                <c:pt idx="3">
                  <c:v>1500</c:v>
                </c:pt>
                <c:pt idx="6">
                  <c:v>1833</c:v>
                </c:pt>
                <c:pt idx="9">
                  <c:v>2160</c:v>
                </c:pt>
                <c:pt idx="12">
                  <c:v>2460</c:v>
                </c:pt>
              </c:numCache>
            </c:numRef>
          </c:val>
          <c:extLst xmlns:c16r2="http://schemas.microsoft.com/office/drawing/2015/06/chart">
            <c:ext xmlns:c16="http://schemas.microsoft.com/office/drawing/2014/chart" uri="{C3380CC4-5D6E-409C-BE32-E72D297353CC}">
              <c16:uniqueId val="{00000005-2CA5-4816-B484-C4A7749B69C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2CA5-4816-B484-C4A7749B69C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21465</c:v>
                </c:pt>
                <c:pt idx="3">
                  <c:v>21210</c:v>
                </c:pt>
                <c:pt idx="6">
                  <c:v>21100</c:v>
                </c:pt>
                <c:pt idx="9">
                  <c:v>21827</c:v>
                </c:pt>
                <c:pt idx="12">
                  <c:v>22371</c:v>
                </c:pt>
              </c:numCache>
            </c:numRef>
          </c:val>
          <c:extLst xmlns:c16r2="http://schemas.microsoft.com/office/drawing/2015/06/chart">
            <c:ext xmlns:c16="http://schemas.microsoft.com/office/drawing/2014/chart" uri="{C3380CC4-5D6E-409C-BE32-E72D297353CC}">
              <c16:uniqueId val="{00000007-2CA5-4816-B484-C4A7749B69C9}"/>
            </c:ext>
          </c:extLst>
        </c:ser>
        <c:dLbls>
          <c:showLegendKey val="0"/>
          <c:showVal val="0"/>
          <c:showCatName val="0"/>
          <c:showSerName val="0"/>
          <c:showPercent val="0"/>
          <c:showBubbleSize val="0"/>
        </c:dLbls>
        <c:gapWidth val="100"/>
        <c:overlap val="100"/>
        <c:axId val="680875272"/>
        <c:axId val="6808831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4968</c:v>
                </c:pt>
                <c:pt idx="2">
                  <c:v>#N/A</c:v>
                </c:pt>
                <c:pt idx="3">
                  <c:v>#N/A</c:v>
                </c:pt>
                <c:pt idx="4">
                  <c:v>3400</c:v>
                </c:pt>
                <c:pt idx="5">
                  <c:v>#N/A</c:v>
                </c:pt>
                <c:pt idx="6">
                  <c:v>#N/A</c:v>
                </c:pt>
                <c:pt idx="7">
                  <c:v>3693</c:v>
                </c:pt>
                <c:pt idx="8">
                  <c:v>#N/A</c:v>
                </c:pt>
                <c:pt idx="9">
                  <c:v>#N/A</c:v>
                </c:pt>
                <c:pt idx="10">
                  <c:v>3703</c:v>
                </c:pt>
                <c:pt idx="11">
                  <c:v>#N/A</c:v>
                </c:pt>
                <c:pt idx="12">
                  <c:v>#N/A</c:v>
                </c:pt>
                <c:pt idx="13">
                  <c:v>4199</c:v>
                </c:pt>
                <c:pt idx="14">
                  <c:v>#N/A</c:v>
                </c:pt>
              </c:numCache>
            </c:numRef>
          </c:val>
          <c:smooth val="0"/>
          <c:extLst xmlns:c16r2="http://schemas.microsoft.com/office/drawing/2015/06/chart">
            <c:ext xmlns:c16="http://schemas.microsoft.com/office/drawing/2014/chart" uri="{C3380CC4-5D6E-409C-BE32-E72D297353CC}">
              <c16:uniqueId val="{00000008-2CA5-4816-B484-C4A7749B69C9}"/>
            </c:ext>
          </c:extLst>
        </c:ser>
        <c:dLbls>
          <c:showLegendKey val="0"/>
          <c:showVal val="0"/>
          <c:showCatName val="0"/>
          <c:showSerName val="0"/>
          <c:showPercent val="0"/>
          <c:showBubbleSize val="0"/>
        </c:dLbls>
        <c:marker val="1"/>
        <c:smooth val="0"/>
        <c:axId val="680875272"/>
        <c:axId val="680883112"/>
      </c:lineChart>
      <c:catAx>
        <c:axId val="680875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80883112"/>
        <c:crosses val="autoZero"/>
        <c:auto val="1"/>
        <c:lblAlgn val="ctr"/>
        <c:lblOffset val="100"/>
        <c:tickLblSkip val="1"/>
        <c:tickMarkSkip val="1"/>
        <c:noMultiLvlLbl val="0"/>
      </c:catAx>
      <c:valAx>
        <c:axId val="6808831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808752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211738</c:v>
                </c:pt>
                <c:pt idx="5">
                  <c:v>219547</c:v>
                </c:pt>
                <c:pt idx="8">
                  <c:v>221372</c:v>
                </c:pt>
                <c:pt idx="11">
                  <c:v>222324</c:v>
                </c:pt>
                <c:pt idx="14">
                  <c:v>227998</c:v>
                </c:pt>
              </c:numCache>
            </c:numRef>
          </c:val>
          <c:extLst xmlns:c16r2="http://schemas.microsoft.com/office/drawing/2015/06/chart">
            <c:ext xmlns:c16="http://schemas.microsoft.com/office/drawing/2014/chart" uri="{C3380CC4-5D6E-409C-BE32-E72D297353CC}">
              <c16:uniqueId val="{00000000-C8DB-4557-B687-B95139B8027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91428</c:v>
                </c:pt>
                <c:pt idx="5">
                  <c:v>87667</c:v>
                </c:pt>
                <c:pt idx="8">
                  <c:v>82545</c:v>
                </c:pt>
                <c:pt idx="11">
                  <c:v>78352</c:v>
                </c:pt>
                <c:pt idx="14">
                  <c:v>73694</c:v>
                </c:pt>
              </c:numCache>
            </c:numRef>
          </c:val>
          <c:extLst xmlns:c16r2="http://schemas.microsoft.com/office/drawing/2015/06/chart">
            <c:ext xmlns:c16="http://schemas.microsoft.com/office/drawing/2014/chart" uri="{C3380CC4-5D6E-409C-BE32-E72D297353CC}">
              <c16:uniqueId val="{00000001-C8DB-4557-B687-B95139B8027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25847</c:v>
                </c:pt>
                <c:pt idx="5">
                  <c:v>26076</c:v>
                </c:pt>
                <c:pt idx="8">
                  <c:v>26426</c:v>
                </c:pt>
                <c:pt idx="11">
                  <c:v>25043</c:v>
                </c:pt>
                <c:pt idx="14">
                  <c:v>28669</c:v>
                </c:pt>
              </c:numCache>
            </c:numRef>
          </c:val>
          <c:extLst xmlns:c16r2="http://schemas.microsoft.com/office/drawing/2015/06/chart">
            <c:ext xmlns:c16="http://schemas.microsoft.com/office/drawing/2014/chart" uri="{C3380CC4-5D6E-409C-BE32-E72D297353CC}">
              <c16:uniqueId val="{00000002-C8DB-4557-B687-B95139B8027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8DB-4557-B687-B95139B8027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8DB-4557-B687-B95139B8027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2773</c:v>
                </c:pt>
                <c:pt idx="3">
                  <c:v>3027</c:v>
                </c:pt>
                <c:pt idx="6">
                  <c:v>2603</c:v>
                </c:pt>
                <c:pt idx="9">
                  <c:v>2612</c:v>
                </c:pt>
                <c:pt idx="12">
                  <c:v>2462</c:v>
                </c:pt>
              </c:numCache>
            </c:numRef>
          </c:val>
          <c:extLst xmlns:c16r2="http://schemas.microsoft.com/office/drawing/2015/06/chart">
            <c:ext xmlns:c16="http://schemas.microsoft.com/office/drawing/2014/chart" uri="{C3380CC4-5D6E-409C-BE32-E72D297353CC}">
              <c16:uniqueId val="{00000005-C8DB-4557-B687-B95139B8027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38453</c:v>
                </c:pt>
                <c:pt idx="3">
                  <c:v>35157</c:v>
                </c:pt>
                <c:pt idx="6">
                  <c:v>32428</c:v>
                </c:pt>
                <c:pt idx="9">
                  <c:v>31721</c:v>
                </c:pt>
                <c:pt idx="12">
                  <c:v>46361</c:v>
                </c:pt>
              </c:numCache>
            </c:numRef>
          </c:val>
          <c:extLst xmlns:c16r2="http://schemas.microsoft.com/office/drawing/2015/06/chart">
            <c:ext xmlns:c16="http://schemas.microsoft.com/office/drawing/2014/chart" uri="{C3380CC4-5D6E-409C-BE32-E72D297353CC}">
              <c16:uniqueId val="{00000006-C8DB-4557-B687-B95139B8027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8DB-4557-B687-B95139B8027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48059</c:v>
                </c:pt>
                <c:pt idx="3">
                  <c:v>45796</c:v>
                </c:pt>
                <c:pt idx="6">
                  <c:v>43155</c:v>
                </c:pt>
                <c:pt idx="9">
                  <c:v>41289</c:v>
                </c:pt>
                <c:pt idx="12">
                  <c:v>40798</c:v>
                </c:pt>
              </c:numCache>
            </c:numRef>
          </c:val>
          <c:extLst xmlns:c16r2="http://schemas.microsoft.com/office/drawing/2015/06/chart">
            <c:ext xmlns:c16="http://schemas.microsoft.com/office/drawing/2014/chart" uri="{C3380CC4-5D6E-409C-BE32-E72D297353CC}">
              <c16:uniqueId val="{00000008-C8DB-4557-B687-B95139B8027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34541</c:v>
                </c:pt>
                <c:pt idx="3">
                  <c:v>31542</c:v>
                </c:pt>
                <c:pt idx="6">
                  <c:v>28798</c:v>
                </c:pt>
                <c:pt idx="9">
                  <c:v>26353</c:v>
                </c:pt>
                <c:pt idx="12">
                  <c:v>23816</c:v>
                </c:pt>
              </c:numCache>
            </c:numRef>
          </c:val>
          <c:extLst xmlns:c16r2="http://schemas.microsoft.com/office/drawing/2015/06/chart">
            <c:ext xmlns:c16="http://schemas.microsoft.com/office/drawing/2014/chart" uri="{C3380CC4-5D6E-409C-BE32-E72D297353CC}">
              <c16:uniqueId val="{00000009-C8DB-4557-B687-B95139B8027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253620</c:v>
                </c:pt>
                <c:pt idx="3">
                  <c:v>266630</c:v>
                </c:pt>
                <c:pt idx="6">
                  <c:v>270808</c:v>
                </c:pt>
                <c:pt idx="9">
                  <c:v>269193</c:v>
                </c:pt>
                <c:pt idx="12">
                  <c:v>275797</c:v>
                </c:pt>
              </c:numCache>
            </c:numRef>
          </c:val>
          <c:extLst xmlns:c16r2="http://schemas.microsoft.com/office/drawing/2015/06/chart">
            <c:ext xmlns:c16="http://schemas.microsoft.com/office/drawing/2014/chart" uri="{C3380CC4-5D6E-409C-BE32-E72D297353CC}">
              <c16:uniqueId val="{0000000A-C8DB-4557-B687-B95139B80271}"/>
            </c:ext>
          </c:extLst>
        </c:ser>
        <c:dLbls>
          <c:showLegendKey val="0"/>
          <c:showVal val="0"/>
          <c:showCatName val="0"/>
          <c:showSerName val="0"/>
          <c:showPercent val="0"/>
          <c:showBubbleSize val="0"/>
        </c:dLbls>
        <c:gapWidth val="100"/>
        <c:overlap val="100"/>
        <c:axId val="680879976"/>
        <c:axId val="6808807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48434</c:v>
                </c:pt>
                <c:pt idx="2">
                  <c:v>#N/A</c:v>
                </c:pt>
                <c:pt idx="3">
                  <c:v>#N/A</c:v>
                </c:pt>
                <c:pt idx="4">
                  <c:v>48863</c:v>
                </c:pt>
                <c:pt idx="5">
                  <c:v>#N/A</c:v>
                </c:pt>
                <c:pt idx="6">
                  <c:v>#N/A</c:v>
                </c:pt>
                <c:pt idx="7">
                  <c:v>47450</c:v>
                </c:pt>
                <c:pt idx="8">
                  <c:v>#N/A</c:v>
                </c:pt>
                <c:pt idx="9">
                  <c:v>#N/A</c:v>
                </c:pt>
                <c:pt idx="10">
                  <c:v>45450</c:v>
                </c:pt>
                <c:pt idx="11">
                  <c:v>#N/A</c:v>
                </c:pt>
                <c:pt idx="12">
                  <c:v>#N/A</c:v>
                </c:pt>
                <c:pt idx="13">
                  <c:v>58873</c:v>
                </c:pt>
                <c:pt idx="14">
                  <c:v>#N/A</c:v>
                </c:pt>
              </c:numCache>
            </c:numRef>
          </c:val>
          <c:smooth val="0"/>
          <c:extLst xmlns:c16r2="http://schemas.microsoft.com/office/drawing/2015/06/chart">
            <c:ext xmlns:c16="http://schemas.microsoft.com/office/drawing/2014/chart" uri="{C3380CC4-5D6E-409C-BE32-E72D297353CC}">
              <c16:uniqueId val="{0000000B-C8DB-4557-B687-B95139B80271}"/>
            </c:ext>
          </c:extLst>
        </c:ser>
        <c:dLbls>
          <c:showLegendKey val="0"/>
          <c:showVal val="0"/>
          <c:showCatName val="0"/>
          <c:showSerName val="0"/>
          <c:showPercent val="0"/>
          <c:showBubbleSize val="0"/>
        </c:dLbls>
        <c:marker val="1"/>
        <c:smooth val="0"/>
        <c:axId val="680879976"/>
        <c:axId val="680880760"/>
      </c:lineChart>
      <c:catAx>
        <c:axId val="6808799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680880760"/>
        <c:crosses val="autoZero"/>
        <c:auto val="1"/>
        <c:lblAlgn val="ctr"/>
        <c:lblOffset val="100"/>
        <c:tickLblSkip val="1"/>
        <c:tickMarkSkip val="1"/>
        <c:noMultiLvlLbl val="0"/>
      </c:catAx>
      <c:valAx>
        <c:axId val="6808807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808799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11125</c:v>
                </c:pt>
                <c:pt idx="1">
                  <c:v>6933</c:v>
                </c:pt>
                <c:pt idx="2">
                  <c:v>6238</c:v>
                </c:pt>
              </c:numCache>
            </c:numRef>
          </c:val>
          <c:extLst xmlns:c16r2="http://schemas.microsoft.com/office/drawing/2015/06/chart">
            <c:ext xmlns:c16="http://schemas.microsoft.com/office/drawing/2014/chart" uri="{C3380CC4-5D6E-409C-BE32-E72D297353CC}">
              <c16:uniqueId val="{00000000-4798-44D7-8B05-7957E44C761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123</c:v>
                </c:pt>
                <c:pt idx="1">
                  <c:v>156</c:v>
                </c:pt>
                <c:pt idx="2">
                  <c:v>293</c:v>
                </c:pt>
              </c:numCache>
            </c:numRef>
          </c:val>
          <c:extLst xmlns:c16r2="http://schemas.microsoft.com/office/drawing/2015/06/chart">
            <c:ext xmlns:c16="http://schemas.microsoft.com/office/drawing/2014/chart" uri="{C3380CC4-5D6E-409C-BE32-E72D297353CC}">
              <c16:uniqueId val="{00000001-4798-44D7-8B05-7957E44C761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5058</c:v>
                </c:pt>
                <c:pt idx="1">
                  <c:v>5214</c:v>
                </c:pt>
                <c:pt idx="2">
                  <c:v>6241</c:v>
                </c:pt>
              </c:numCache>
            </c:numRef>
          </c:val>
          <c:extLst xmlns:c16r2="http://schemas.microsoft.com/office/drawing/2015/06/chart">
            <c:ext xmlns:c16="http://schemas.microsoft.com/office/drawing/2014/chart" uri="{C3380CC4-5D6E-409C-BE32-E72D297353CC}">
              <c16:uniqueId val="{00000002-4798-44D7-8B05-7957E44C7616}"/>
            </c:ext>
          </c:extLst>
        </c:ser>
        <c:dLbls>
          <c:showLegendKey val="0"/>
          <c:showVal val="0"/>
          <c:showCatName val="0"/>
          <c:showSerName val="0"/>
          <c:showPercent val="0"/>
          <c:showBubbleSize val="0"/>
        </c:dLbls>
        <c:gapWidth val="120"/>
        <c:overlap val="100"/>
        <c:axId val="680877232"/>
        <c:axId val="680882328"/>
      </c:barChart>
      <c:catAx>
        <c:axId val="680877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680882328"/>
        <c:crosses val="autoZero"/>
        <c:auto val="1"/>
        <c:lblAlgn val="ctr"/>
        <c:lblOffset val="100"/>
        <c:tickLblSkip val="1"/>
        <c:tickMarkSkip val="1"/>
        <c:noMultiLvlLbl val="0"/>
      </c:catAx>
      <c:valAx>
        <c:axId val="6808823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680877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5FC-4482-B95E-2950EC1A30E4}"/>
                </c:ext>
                <c:ext xmlns:c15="http://schemas.microsoft.com/office/drawing/2012/chart" uri="{CE6537A1-D6FC-4f65-9D91-7224C49458BB}">
                  <c15:dlblFieldTable>
                    <c15:dlblFTEntry>
                      <c15:txfldGUID>{AA715D55-7DB2-49F8-950D-14F4340A4400}</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5FC-4482-B95E-2950EC1A30E4}"/>
                </c:ext>
                <c:ext xmlns:c15="http://schemas.microsoft.com/office/drawing/2012/chart" uri="{CE6537A1-D6FC-4f65-9D91-7224C49458BB}">
                  <c15:dlblFieldTable>
                    <c15:dlblFTEntry>
                      <c15:txfldGUID>{E5A9A0A0-00EF-4ACE-8B35-11BC51FA177D}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5FC-4482-B95E-2950EC1A30E4}"/>
                </c:ext>
                <c:ext xmlns:c15="http://schemas.microsoft.com/office/drawing/2012/chart" uri="{CE6537A1-D6FC-4f65-9D91-7224C49458BB}">
                  <c15:dlblFieldTable>
                    <c15:dlblFTEntry>
                      <c15:txfldGUID>{7D84C567-EC8F-40DA-96CE-8A00D62309D0}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5FC-4482-B95E-2950EC1A30E4}"/>
                </c:ext>
                <c:ext xmlns:c15="http://schemas.microsoft.com/office/drawing/2012/chart" uri="{CE6537A1-D6FC-4f65-9D91-7224C49458BB}">
                  <c15:dlblFieldTable>
                    <c15:dlblFTEntry>
                      <c15:txfldGUID>{6586920B-801D-4030-A045-35C6E3E23A78}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5FC-4482-B95E-2950EC1A30E4}"/>
                </c:ext>
                <c:ext xmlns:c15="http://schemas.microsoft.com/office/drawing/2012/chart" uri="{CE6537A1-D6FC-4f65-9D91-7224C49458BB}">
                  <c15:dlblFieldTable>
                    <c15:dlblFTEntry>
                      <c15:txfldGUID>{A1496A38-5F7C-4520-8AD0-38EFB9A86858}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5FC-4482-B95E-2950EC1A30E4}"/>
                </c:ext>
                <c:ext xmlns:c15="http://schemas.microsoft.com/office/drawing/2012/chart" uri="{CE6537A1-D6FC-4f65-9D91-7224C49458BB}">
                  <c15:dlblFieldTable>
                    <c15:dlblFTEntry>
                      <c15:txfldGUID>{F8F89BE5-167B-422B-88A9-1CA19F1242AE}</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5FC-4482-B95E-2950EC1A30E4}"/>
                </c:ext>
                <c:ext xmlns:c15="http://schemas.microsoft.com/office/drawing/2012/chart" uri="{CE6537A1-D6FC-4f65-9D91-7224C49458BB}">
                  <c15:dlblFieldTable>
                    <c15:dlblFTEntry>
                      <c15:txfldGUID>{85E80968-9A53-444A-A563-FEE42EE5811D}</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5FC-4482-B95E-2950EC1A30E4}"/>
                </c:ext>
                <c:ext xmlns:c15="http://schemas.microsoft.com/office/drawing/2012/chart" uri="{CE6537A1-D6FC-4f65-9D91-7224C49458BB}">
                  <c15:dlblFieldTable>
                    <c15:dlblFTEntry>
                      <c15:txfldGUID>{340F40AD-7378-4165-87DC-0E5C6BE1E654}</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5FC-4482-B95E-2950EC1A30E4}"/>
                </c:ext>
                <c:ext xmlns:c15="http://schemas.microsoft.com/office/drawing/2012/chart" uri="{CE6537A1-D6FC-4f65-9D91-7224C49458BB}">
                  <c15:dlblFieldTable>
                    <c15:dlblFTEntry>
                      <c15:txfldGUID>{B8A7776E-BE16-415D-963D-224C158DF9B5}</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59.9</c:v>
                </c:pt>
                <c:pt idx="24">
                  <c:v>61.8</c:v>
                </c:pt>
                <c:pt idx="32">
                  <c:v>63.4</c:v>
                </c:pt>
              </c:numCache>
            </c:numRef>
          </c:xVal>
          <c:yVal>
            <c:numRef>
              <c:f>公会計指標分析・財政指標組合せ分析表!$BP$51:$DC$51</c:f>
              <c:numCache>
                <c:formatCode>#,##0.0;"▲ "#,##0.0</c:formatCode>
                <c:ptCount val="40"/>
                <c:pt idx="16">
                  <c:v>37.9</c:v>
                </c:pt>
                <c:pt idx="24">
                  <c:v>36.5</c:v>
                </c:pt>
                <c:pt idx="32">
                  <c:v>39</c:v>
                </c:pt>
              </c:numCache>
            </c:numRef>
          </c:yVal>
          <c:smooth val="0"/>
          <c:extLst xmlns:c16r2="http://schemas.microsoft.com/office/drawing/2015/06/chart">
            <c:ext xmlns:c16="http://schemas.microsoft.com/office/drawing/2014/chart" uri="{C3380CC4-5D6E-409C-BE32-E72D297353CC}">
              <c16:uniqueId val="{00000009-D5FC-4482-B95E-2950EC1A30E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5FC-4482-B95E-2950EC1A30E4}"/>
                </c:ext>
                <c:ext xmlns:c15="http://schemas.microsoft.com/office/drawing/2012/chart" uri="{CE6537A1-D6FC-4f65-9D91-7224C49458BB}">
                  <c15:dlblFieldTable>
                    <c15:dlblFTEntry>
                      <c15:txfldGUID>{BB301E62-737A-4B4C-9759-D6402F5406E6}</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5FC-4482-B95E-2950EC1A30E4}"/>
                </c:ext>
                <c:ext xmlns:c15="http://schemas.microsoft.com/office/drawing/2012/chart" uri="{CE6537A1-D6FC-4f65-9D91-7224C49458BB}">
                  <c15:dlblFieldTable>
                    <c15:dlblFTEntry>
                      <c15:txfldGUID>{1729741F-2522-43BF-AF53-D228501CF3A5}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5FC-4482-B95E-2950EC1A30E4}"/>
                </c:ext>
                <c:ext xmlns:c15="http://schemas.microsoft.com/office/drawing/2012/chart" uri="{CE6537A1-D6FC-4f65-9D91-7224C49458BB}">
                  <c15:dlblFieldTable>
                    <c15:dlblFTEntry>
                      <c15:txfldGUID>{95844687-EE2B-46EE-BA82-67C587CE0DD0}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5FC-4482-B95E-2950EC1A30E4}"/>
                </c:ext>
                <c:ext xmlns:c15="http://schemas.microsoft.com/office/drawing/2012/chart" uri="{CE6537A1-D6FC-4f65-9D91-7224C49458BB}">
                  <c15:dlblFieldTable>
                    <c15:dlblFTEntry>
                      <c15:txfldGUID>{BF2F4892-F439-4EC6-B33D-E1A5075AE7FF}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5FC-4482-B95E-2950EC1A30E4}"/>
                </c:ext>
                <c:ext xmlns:c15="http://schemas.microsoft.com/office/drawing/2012/chart" uri="{CE6537A1-D6FC-4f65-9D91-7224C49458BB}">
                  <c15:dlblFieldTable>
                    <c15:dlblFTEntry>
                      <c15:txfldGUID>{957D2109-84E0-4612-B163-4D7C265A670E}</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5FC-4482-B95E-2950EC1A30E4}"/>
                </c:ext>
                <c:ext xmlns:c15="http://schemas.microsoft.com/office/drawing/2012/chart" uri="{CE6537A1-D6FC-4f65-9D91-7224C49458BB}">
                  <c15:dlblFieldTable>
                    <c15:dlblFTEntry>
                      <c15:txfldGUID>{241EA88F-7B60-4799-811F-A5F825ACACD3}</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5FC-4482-B95E-2950EC1A30E4}"/>
                </c:ext>
                <c:ext xmlns:c15="http://schemas.microsoft.com/office/drawing/2012/chart" uri="{CE6537A1-D6FC-4f65-9D91-7224C49458BB}">
                  <c15:dlblFieldTable>
                    <c15:dlblFTEntry>
                      <c15:txfldGUID>{25267ACF-8A70-4682-99DF-21838621AA41}</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5FC-4482-B95E-2950EC1A30E4}"/>
                </c:ext>
                <c:ext xmlns:c15="http://schemas.microsoft.com/office/drawing/2012/chart" uri="{CE6537A1-D6FC-4f65-9D91-7224C49458BB}">
                  <c15:dlblFieldTable>
                    <c15:dlblFTEntry>
                      <c15:txfldGUID>{C907BA95-B8A2-4075-B78E-4BD03A5A240B}</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5FC-4482-B95E-2950EC1A30E4}"/>
                </c:ext>
                <c:ext xmlns:c15="http://schemas.microsoft.com/office/drawing/2012/chart" uri="{CE6537A1-D6FC-4f65-9D91-7224C49458BB}">
                  <c15:dlblFieldTable>
                    <c15:dlblFTEntry>
                      <c15:txfldGUID>{21F78608-BA9E-4665-8A27-760B3CA1A7BE}</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59.4</c:v>
                </c:pt>
                <c:pt idx="24">
                  <c:v>61</c:v>
                </c:pt>
                <c:pt idx="32">
                  <c:v>62</c:v>
                </c:pt>
              </c:numCache>
            </c:numRef>
          </c:xVal>
          <c:yVal>
            <c:numRef>
              <c:f>公会計指標分析・財政指標組合せ分析表!$BP$55:$DC$55</c:f>
              <c:numCache>
                <c:formatCode>#,##0.0;"▲ "#,##0.0</c:formatCode>
                <c:ptCount val="40"/>
                <c:pt idx="16">
                  <c:v>124.2</c:v>
                </c:pt>
                <c:pt idx="24">
                  <c:v>115.7</c:v>
                </c:pt>
                <c:pt idx="32">
                  <c:v>106</c:v>
                </c:pt>
              </c:numCache>
            </c:numRef>
          </c:yVal>
          <c:smooth val="0"/>
          <c:extLst xmlns:c16r2="http://schemas.microsoft.com/office/drawing/2015/06/chart">
            <c:ext xmlns:c16="http://schemas.microsoft.com/office/drawing/2014/chart" uri="{C3380CC4-5D6E-409C-BE32-E72D297353CC}">
              <c16:uniqueId val="{00000013-D5FC-4482-B95E-2950EC1A30E4}"/>
            </c:ext>
          </c:extLst>
        </c:ser>
        <c:dLbls>
          <c:showLegendKey val="0"/>
          <c:showVal val="1"/>
          <c:showCatName val="0"/>
          <c:showSerName val="0"/>
          <c:showPercent val="0"/>
          <c:showBubbleSize val="0"/>
        </c:dLbls>
        <c:axId val="680893696"/>
        <c:axId val="680894088"/>
      </c:scatterChart>
      <c:valAx>
        <c:axId val="680893696"/>
        <c:scaling>
          <c:orientation val="minMax"/>
          <c:max val="63.800000000000004"/>
          <c:min val="59.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80894088"/>
        <c:crosses val="autoZero"/>
        <c:crossBetween val="midCat"/>
      </c:valAx>
      <c:valAx>
        <c:axId val="680894088"/>
        <c:scaling>
          <c:orientation val="minMax"/>
          <c:max val="139"/>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6808936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9B2-4C96-B74D-62A5A9FB9BD1}"/>
                </c:ext>
                <c:ext xmlns:c15="http://schemas.microsoft.com/office/drawing/2012/chart" uri="{CE6537A1-D6FC-4f65-9D91-7224C49458BB}">
                  <c15:dlblFieldTable>
                    <c15:dlblFTEntry>
                      <c15:txfldGUID>{71FED26F-8604-44CC-A3CC-4D2D025D4392}</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9B2-4C96-B74D-62A5A9FB9BD1}"/>
                </c:ext>
                <c:ext xmlns:c15="http://schemas.microsoft.com/office/drawing/2012/chart" uri="{CE6537A1-D6FC-4f65-9D91-7224C49458BB}">
                  <c15:dlblFieldTable>
                    <c15:dlblFTEntry>
                      <c15:txfldGUID>{E1FE4BDF-A68B-4AD9-83C0-70AC7D95874B}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B9B2-4C96-B74D-62A5A9FB9BD1}"/>
                </c:ext>
                <c:ext xmlns:c15="http://schemas.microsoft.com/office/drawing/2012/chart" uri="{CE6537A1-D6FC-4f65-9D91-7224C49458BB}">
                  <c15:dlblFieldTable>
                    <c15:dlblFTEntry>
                      <c15:txfldGUID>{5C3EA623-24B6-48FD-8D5C-3177AFA4985A}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9B2-4C96-B74D-62A5A9FB9BD1}"/>
                </c:ext>
                <c:ext xmlns:c15="http://schemas.microsoft.com/office/drawing/2012/chart" uri="{CE6537A1-D6FC-4f65-9D91-7224C49458BB}">
                  <c15:dlblFieldTable>
                    <c15:dlblFTEntry>
                      <c15:txfldGUID>{1600916F-36FB-49DC-8B11-0CB66CBF3182}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B9B2-4C96-B74D-62A5A9FB9BD1}"/>
                </c:ext>
                <c:ext xmlns:c15="http://schemas.microsoft.com/office/drawing/2012/chart" uri="{CE6537A1-D6FC-4f65-9D91-7224C49458BB}">
                  <c15:dlblFieldTable>
                    <c15:dlblFTEntry>
                      <c15:txfldGUID>{A82245E7-9342-4F62-80D8-B5D567FDFDB8}</c15:txfldGUID>
                      <c15:f>#REF!</c15:f>
                      <c15:dlblFieldTableCache>
                        <c:ptCount val="1"/>
                        <c:pt idx="0">
                          <c:v>#REF!</c:v>
                        </c:pt>
                      </c15:dlblFieldTableCache>
                    </c15:dlblFTEntry>
                  </c15:dlblFieldTable>
                  <c15:showDataLabelsRange val="0"/>
                </c:ext>
              </c:extLst>
            </c:dLbl>
            <c:dLbl>
              <c:idx val="8"/>
              <c:layout>
                <c:manualLayout>
                  <c:x val="-2.715712272213492E-2"/>
                  <c:y val="-6.2416647087793951E-2"/>
                </c:manualLayout>
              </c:layout>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B9B2-4C96-B74D-62A5A9FB9BD1}"/>
                </c:ext>
                <c:ext xmlns:c15="http://schemas.microsoft.com/office/drawing/2012/chart" uri="{CE6537A1-D6FC-4f65-9D91-7224C49458BB}">
                  <c15:dlblFieldTable>
                    <c15:dlblFTEntry>
                      <c15:txfldGUID>{0D99A987-8C07-4508-A076-022B8DBDC763}</c15:txfldGUID>
                      <c15:f>公会計指標分析・財政指標組合せ分析表!$BX$72</c15:f>
                      <c15:dlblFieldTableCache>
                        <c:ptCount val="1"/>
                        <c:pt idx="0">
                          <c:v>H26</c:v>
                        </c:pt>
                      </c15:dlblFieldTableCache>
                    </c15:dlblFTEntry>
                  </c15:dlblFieldTable>
                  <c15:showDataLabelsRange val="0"/>
                </c:ext>
              </c:extLst>
            </c:dLbl>
            <c:dLbl>
              <c:idx val="16"/>
              <c:layout>
                <c:manualLayout>
                  <c:x val="-3.623886051608638E-2"/>
                  <c:y val="-9.9579802001086445E-2"/>
                </c:manualLayout>
              </c:layout>
              <c:tx>
                <c:strRef>
                  <c:f>公会計指標分析・財政指標組合せ分析表!$CF$72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9B2-4C96-B74D-62A5A9FB9BD1}"/>
                </c:ext>
                <c:ext xmlns:c15="http://schemas.microsoft.com/office/drawing/2012/chart" uri="{CE6537A1-D6FC-4f65-9D91-7224C49458BB}">
                  <c15:dlblFieldTable>
                    <c15:dlblFTEntry>
                      <c15:txfldGUID>{17888C8A-D2C9-4F95-B980-CD939209FE30}</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3.1697991619110633E-2"/>
                  <c:y val="-3.1870694503142928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B9B2-4C96-B74D-62A5A9FB9BD1}"/>
                </c:ext>
                <c:ext xmlns:c15="http://schemas.microsoft.com/office/drawing/2012/chart" uri="{CE6537A1-D6FC-4f65-9D91-7224C49458BB}">
                  <c15:dlblFieldTable>
                    <c15:dlblFTEntry>
                      <c15:txfldGUID>{C079DCFB-B2B4-453D-B30D-F8C3844EA36C}</c15:txfldGUID>
                      <c15:f>公会計指標分析・財政指標組合せ分析表!$CN$72</c15:f>
                      <c15:dlblFieldTableCache>
                        <c:ptCount val="1"/>
                        <c:pt idx="0">
                          <c:v>H28</c:v>
                        </c:pt>
                      </c15:dlblFieldTableCache>
                    </c15:dlblFTEntry>
                  </c15:dlblFieldTable>
                  <c15:showDataLabelsRange val="0"/>
                </c:ext>
              </c:extLst>
            </c:dLbl>
            <c:dLbl>
              <c:idx val="32"/>
              <c:layout>
                <c:manualLayout>
                  <c:x val="-3.1697991619110633E-2"/>
                  <c:y val="-5.5798931027798343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B9B2-4C96-B74D-62A5A9FB9BD1}"/>
                </c:ext>
                <c:ext xmlns:c15="http://schemas.microsoft.com/office/drawing/2012/chart" uri="{CE6537A1-D6FC-4f65-9D91-7224C49458BB}">
                  <c15:dlblFieldTable>
                    <c15:dlblFTEntry>
                      <c15:txfldGUID>{EBD4EB64-485D-466E-AB7D-395C268D9F59}</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3.9</c:v>
                </c:pt>
                <c:pt idx="8">
                  <c:v>3.4</c:v>
                </c:pt>
                <c:pt idx="16">
                  <c:v>3.2</c:v>
                </c:pt>
                <c:pt idx="24">
                  <c:v>2.9</c:v>
                </c:pt>
                <c:pt idx="32">
                  <c:v>2.9</c:v>
                </c:pt>
              </c:numCache>
            </c:numRef>
          </c:xVal>
          <c:yVal>
            <c:numRef>
              <c:f>公会計指標分析・財政指標組合せ分析表!$BP$73:$DC$73</c:f>
              <c:numCache>
                <c:formatCode>#,##0.0;"▲ "#,##0.0</c:formatCode>
                <c:ptCount val="40"/>
                <c:pt idx="0">
                  <c:v>39.799999999999997</c:v>
                </c:pt>
                <c:pt idx="8">
                  <c:v>40.200000000000003</c:v>
                </c:pt>
                <c:pt idx="16">
                  <c:v>37.9</c:v>
                </c:pt>
                <c:pt idx="24">
                  <c:v>36.5</c:v>
                </c:pt>
                <c:pt idx="32">
                  <c:v>39</c:v>
                </c:pt>
              </c:numCache>
            </c:numRef>
          </c:yVal>
          <c:smooth val="0"/>
          <c:extLst xmlns:c16r2="http://schemas.microsoft.com/office/drawing/2015/06/chart">
            <c:ext xmlns:c16="http://schemas.microsoft.com/office/drawing/2014/chart" uri="{C3380CC4-5D6E-409C-BE32-E72D297353CC}">
              <c16:uniqueId val="{00000009-B9B2-4C96-B74D-62A5A9FB9BD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6.2971990681598214E-2"/>
                </c:manualLayout>
              </c:layout>
              <c:tx>
                <c:strRef>
                  <c:f>公会計指標分析・財政指標組合せ分析表!$BP$72</c:f>
                  <c:strCache>
                    <c:ptCount val="1"/>
                    <c:pt idx="0">
                      <c:v>H25</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B9B2-4C96-B74D-62A5A9FB9BD1}"/>
                </c:ext>
                <c:ext xmlns:c15="http://schemas.microsoft.com/office/drawing/2012/chart" uri="{CE6537A1-D6FC-4f65-9D91-7224C49458BB}">
                  <c15:dlblFieldTable>
                    <c15:dlblFTEntry>
                      <c15:txfldGUID>{43E94960-EA15-4815-A444-7E8567E733FA}</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B9B2-4C96-B74D-62A5A9FB9BD1}"/>
                </c:ext>
                <c:ext xmlns:c15="http://schemas.microsoft.com/office/drawing/2012/chart" uri="{CE6537A1-D6FC-4f65-9D91-7224C49458BB}">
                  <c15:dlblFieldTable>
                    <c15:dlblFTEntry>
                      <c15:txfldGUID>{DF4F3B05-A92A-43B5-AE8C-3EA13275B639}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B9B2-4C96-B74D-62A5A9FB9BD1}"/>
                </c:ext>
                <c:ext xmlns:c15="http://schemas.microsoft.com/office/drawing/2012/chart" uri="{CE6537A1-D6FC-4f65-9D91-7224C49458BB}">
                  <c15:dlblFieldTable>
                    <c15:dlblFTEntry>
                      <c15:txfldGUID>{6D9F3A98-EF38-40A2-A5CC-807A6654624F}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B9B2-4C96-B74D-62A5A9FB9BD1}"/>
                </c:ext>
                <c:ext xmlns:c15="http://schemas.microsoft.com/office/drawing/2012/chart" uri="{CE6537A1-D6FC-4f65-9D91-7224C49458BB}">
                  <c15:dlblFieldTable>
                    <c15:dlblFTEntry>
                      <c15:txfldGUID>{C2CF644F-0945-418C-BC47-BD2FCA356C8C}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B9B2-4C96-B74D-62A5A9FB9BD1}"/>
                </c:ext>
                <c:ext xmlns:c15="http://schemas.microsoft.com/office/drawing/2012/chart" uri="{CE6537A1-D6FC-4f65-9D91-7224C49458BB}">
                  <c15:dlblFieldTable>
                    <c15:dlblFTEntry>
                      <c15:txfldGUID>{B507154A-FE46-47F7-BC00-77220497DA58}</c15:txfldGUID>
                      <c15:f>#REF!</c15:f>
                      <c15:dlblFieldTableCache>
                        <c:ptCount val="1"/>
                        <c:pt idx="0">
                          <c:v>#REF!</c:v>
                        </c:pt>
                      </c15:dlblFieldTableCache>
                    </c15:dlblFTEntry>
                  </c15:dlblFieldTable>
                  <c15:showDataLabelsRange val="0"/>
                </c:ext>
              </c:extLst>
            </c:dLbl>
            <c:dLbl>
              <c:idx val="8"/>
              <c:layout>
                <c:manualLayout>
                  <c:x val="-1.8235628084250128E-2"/>
                  <c:y val="-6.1861303493989703E-2"/>
                </c:manualLayout>
              </c:layout>
              <c:tx>
                <c:strRef>
                  <c:f>公会計指標分析・財政指標組合せ分析表!$BX$72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B9B2-4C96-B74D-62A5A9FB9BD1}"/>
                </c:ext>
                <c:ext xmlns:c15="http://schemas.microsoft.com/office/drawing/2012/chart" uri="{CE6537A1-D6FC-4f65-9D91-7224C49458BB}">
                  <c15:dlblFieldTable>
                    <c15:dlblFTEntry>
                      <c15:txfldGUID>{5FE8DA7B-315A-40FC-B33C-3EB894D03B47}</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9B2-4C96-B74D-62A5A9FB9BD1}"/>
                </c:ext>
                <c:ext xmlns:c15="http://schemas.microsoft.com/office/drawing/2012/chart" uri="{CE6537A1-D6FC-4f65-9D91-7224C49458BB}">
                  <c15:dlblFieldTable>
                    <c15:dlblFTEntry>
                      <c15:txfldGUID>{9415AE43-353A-408E-89F1-330C5D20E3E3}</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B9B2-4C96-B74D-62A5A9FB9BD1}"/>
                </c:ext>
                <c:ext xmlns:c15="http://schemas.microsoft.com/office/drawing/2012/chart" uri="{CE6537A1-D6FC-4f65-9D91-7224C49458BB}">
                  <c15:dlblFieldTable>
                    <c15:dlblFTEntry>
                      <c15:txfldGUID>{0C47CEC5-806C-47CD-A4FE-76FA0BEBC3DC}</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B9B2-4C96-B74D-62A5A9FB9BD1}"/>
                </c:ext>
                <c:ext xmlns:c15="http://schemas.microsoft.com/office/drawing/2012/chart" uri="{CE6537A1-D6FC-4f65-9D91-7224C49458BB}">
                  <c15:dlblFieldTable>
                    <c15:dlblFTEntry>
                      <c15:txfldGUID>{8515A8A4-9450-48D3-BD57-B06AEAE17D92}</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11.2</c:v>
                </c:pt>
                <c:pt idx="8">
                  <c:v>11.2</c:v>
                </c:pt>
                <c:pt idx="16">
                  <c:v>10.9</c:v>
                </c:pt>
                <c:pt idx="24">
                  <c:v>10.3</c:v>
                </c:pt>
                <c:pt idx="32">
                  <c:v>9</c:v>
                </c:pt>
              </c:numCache>
            </c:numRef>
          </c:xVal>
          <c:yVal>
            <c:numRef>
              <c:f>公会計指標分析・財政指標組合せ分析表!$BP$77:$DC$77</c:f>
              <c:numCache>
                <c:formatCode>#,##0.0;"▲ "#,##0.0</c:formatCode>
                <c:ptCount val="40"/>
                <c:pt idx="0">
                  <c:v>139</c:v>
                </c:pt>
                <c:pt idx="8">
                  <c:v>132.4</c:v>
                </c:pt>
                <c:pt idx="16">
                  <c:v>124.2</c:v>
                </c:pt>
                <c:pt idx="24">
                  <c:v>115.7</c:v>
                </c:pt>
                <c:pt idx="32">
                  <c:v>106</c:v>
                </c:pt>
              </c:numCache>
            </c:numRef>
          </c:yVal>
          <c:smooth val="0"/>
          <c:extLst xmlns:c16r2="http://schemas.microsoft.com/office/drawing/2015/06/chart">
            <c:ext xmlns:c16="http://schemas.microsoft.com/office/drawing/2014/chart" uri="{C3380CC4-5D6E-409C-BE32-E72D297353CC}">
              <c16:uniqueId val="{00000013-B9B2-4C96-B74D-62A5A9FB9BD1}"/>
            </c:ext>
          </c:extLst>
        </c:ser>
        <c:dLbls>
          <c:showLegendKey val="0"/>
          <c:showVal val="1"/>
          <c:showCatName val="0"/>
          <c:showSerName val="0"/>
          <c:showPercent val="0"/>
          <c:showBubbleSize val="0"/>
        </c:dLbls>
        <c:axId val="680907416"/>
        <c:axId val="680905064"/>
      </c:scatterChart>
      <c:valAx>
        <c:axId val="680907416"/>
        <c:scaling>
          <c:orientation val="minMax"/>
          <c:max val="11.9"/>
          <c:min val="2.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680905064"/>
        <c:crosses val="autoZero"/>
        <c:crossBetween val="midCat"/>
      </c:valAx>
      <c:valAx>
        <c:axId val="680905064"/>
        <c:scaling>
          <c:orientation val="minMax"/>
          <c:max val="16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68090741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神奈川県相模原市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元利償還金等については、臨時財政対策債などの発行に伴う元利償還金の増や、また、全国型市場公募債の発行による満期一括償還地方債に係る年度割相当額の増加により、前年度と比べると増加となった。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また、算入公債費等について、基準財政需要額に算入される元利償還金が増加した。</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神奈川県相模原市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将来負担額については、学校施設の空調設備整備事業に係る市債発行に伴う一般会計等に係る地方債の現在高の増や、県費負担教職員の給与負担等の権限移譲に伴い教職員退職手当等の負担見込額が増となったことなどにより、前年度と比べると増加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また、充当可能財源等については、元利償還金に対する地方交付税措置を考慮した市債の発行に努めていることなどから、基準財政需要額算入見込額が増加した。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神奈川県相模原市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基金残高については、その他特定目的基金において、本市の喫緊の課題である子どもの貧困対策等に対応するため、新たに２基金を設置したことなどから、前年度と比べると約５億円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年度にかけて、基金全体で約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億円減少している要因としては、その間において年度間の財源調整等により財政調整基金残高が約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億円減少したことなどがあげられる。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基金については、それぞれの設置目的に従い積立て・取崩し等を行っているが、現在、それぞれの積立ての考え方などについても整理・研究を進めている。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また、老朽化する公共施設の長寿命化事業等を着実に推進する必要があることから、その財源を確保するため、「公共施設保全等基金」や「学校施設整備基金」の残高が増加する見込みである。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現在、「公共施設の保全・利活用基本指針」に基づき、施設等の長寿命化計画の策定を進めているところであるが、積立ての考え方などについても整理・研究を進めているところである。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基金残高の多い主な基金の使途は、次のとおりである。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○都市交通施設整備基金：都市交通施設を整備する事業の財源とするために設置された基金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○社会福祉基金：社会福祉の増進を図る事業の財源とするために設置された基金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○みどりのまちづくり基金：緑化の推進を図る事業の財源とするために設置された基金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増減額が大きかった主な基金の増減額と理由は、次のとおりである。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○市街地整備基金（平成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　対平成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年度末残高増減額：＋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債務負担行為で行っている土地区画整理事業の進捗に応じて、平成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年度基金取崩額を減額したため。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子ども・若者未来基金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　対平成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年度末残高増減額：皆増）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子供及び若者の育成支援並びに子育て支援に関する事業の財源とするため、寄附金等を原資として平成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月に設置したため。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　対平成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年度末残高増減額：皆増）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市が設置する学校施設を整備する事業の財源とするため、平成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月に設置したため。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老朽化する公共施設の長寿命化事業等を着実に推進する必要があることから、その財源を確保するため、「公共施設保全等基金」や「学校施設整備基金」の残高が増加する見込みである。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現在、「公共施設の保全・利活用基本指針」に基づき、施設等の長寿命化計画の策定を進めているところであるが、積立ての考え方などについても整理・研究を進めているところである。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年度においては、前年度決算剰余金等を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億円積み立てたのに対し、扶助費の増加などの歳出増に対応するため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億円の取崩しを行ったことから、年度末残高は前年度末と比べると約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年度においては、前年度決算剰余金等を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億円積み立てたのに対し、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億円の取崩しを行ったことから、年度末残高は前年度末と比べると約７億円の減少の約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年度においても、前年度決算剰余金の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以上を積み立てることにより、年度末残高は前年度末とほぼ同程度となると見込んでいる。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中長期的に安定した財政運営を行う観点から、一定程度の残高は確保していく必要があるものと考えているが、現時点で具体的な積立目標額等はないことから、積立ての考え方などについて整理・研究を進め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市債の償還に必要な財源を確保し、将来にわたる財政の健全な運営に資するため、基金運用益等の積立てにより、前年度と比べると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運用益等による積立てにより、平成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年度末残高も増加するものと見込んでいる。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なお、この残高には含まれていない満期一括償還に係る積立ては、全国型市場公募債（平成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年度から発行）分については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、住民参加型市場公募債（平成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年度まで発行）分については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ずつ発行の翌年度より積立てを行っており、満期一括償還に備えた減債基金の積立不足は生じていない。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718,192
704,643
328.91
292,558,612
283,547,810
7,839,166
168,376,452
264,169,044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当市では、平成２６年度に策定した公共施設等総合管理計画において、公共施設等の延べ床面積を２０％削減するという目標を掲げ、老朽化した施設の集約化・複合化や除却を進めているところではあるが、学校施設</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の</a:t>
          </a:r>
          <a:r>
            <a:rPr kumimoji="1" lang="ja-JP" altLang="en-US" sz="1100">
              <a:solidFill>
                <a:sysClr val="windowText" lastClr="000000"/>
              </a:solidFill>
              <a:effectLst/>
              <a:latin typeface="+mn-lt"/>
              <a:ea typeface="+mn-ea"/>
              <a:cs typeface="+mn-cs"/>
            </a:rPr>
            <a:t>既存施設の</a:t>
          </a:r>
          <a:r>
            <a:rPr kumimoji="1" lang="ja-JP" altLang="ja-JP" sz="1100">
              <a:solidFill>
                <a:sysClr val="windowText" lastClr="000000"/>
              </a:solidFill>
              <a:effectLst/>
              <a:latin typeface="+mn-lt"/>
              <a:ea typeface="+mn-ea"/>
              <a:cs typeface="+mn-cs"/>
            </a:rPr>
            <a:t>老朽化により、類似団体平均を上回っている。</a:t>
          </a:r>
          <a:endParaRPr lang="ja-JP" altLang="ja-JP">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51.0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57.0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135013</xdr:rowOff>
    </xdr:from>
    <xdr:to>
      <xdr:col>23</xdr:col>
      <xdr:colOff>85090</xdr:colOff>
      <xdr:row>35</xdr:row>
      <xdr:rowOff>10734</xdr:rowOff>
    </xdr:to>
    <xdr:cxnSp macro="">
      <xdr:nvCxnSpPr>
        <xdr:cNvPr id="66" name="直線コネクタ 65"/>
        <xdr:cNvCxnSpPr/>
      </xdr:nvCxnSpPr>
      <xdr:spPr>
        <a:xfrm flipV="1">
          <a:off x="4760595" y="5364238"/>
          <a:ext cx="1270" cy="141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14561</xdr:rowOff>
    </xdr:from>
    <xdr:ext cx="405111" cy="259045"/>
    <xdr:sp macro="" textlink="">
      <xdr:nvSpPr>
        <xdr:cNvPr id="67" name="有形固定資産減価償却率最小値テキスト"/>
        <xdr:cNvSpPr txBox="1"/>
      </xdr:nvSpPr>
      <xdr:spPr>
        <a:xfrm>
          <a:off x="4813300" y="6786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10734</xdr:rowOff>
    </xdr:from>
    <xdr:to>
      <xdr:col>23</xdr:col>
      <xdr:colOff>174625</xdr:colOff>
      <xdr:row>35</xdr:row>
      <xdr:rowOff>10734</xdr:rowOff>
    </xdr:to>
    <xdr:cxnSp macro="">
      <xdr:nvCxnSpPr>
        <xdr:cNvPr id="68" name="直線コネクタ 67"/>
        <xdr:cNvCxnSpPr/>
      </xdr:nvCxnSpPr>
      <xdr:spPr>
        <a:xfrm>
          <a:off x="4673600" y="6783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81690</xdr:rowOff>
    </xdr:from>
    <xdr:ext cx="405111" cy="259045"/>
    <xdr:sp macro="" textlink="">
      <xdr:nvSpPr>
        <xdr:cNvPr id="69" name="有形固定資産減価償却率最大値テキスト"/>
        <xdr:cNvSpPr txBox="1"/>
      </xdr:nvSpPr>
      <xdr:spPr>
        <a:xfrm>
          <a:off x="4813300" y="5139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135013</xdr:rowOff>
    </xdr:from>
    <xdr:to>
      <xdr:col>23</xdr:col>
      <xdr:colOff>174625</xdr:colOff>
      <xdr:row>26</xdr:row>
      <xdr:rowOff>135013</xdr:rowOff>
    </xdr:to>
    <xdr:cxnSp macro="">
      <xdr:nvCxnSpPr>
        <xdr:cNvPr id="70" name="直線コネクタ 69"/>
        <xdr:cNvCxnSpPr/>
      </xdr:nvCxnSpPr>
      <xdr:spPr>
        <a:xfrm>
          <a:off x="4673600" y="536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165147</xdr:rowOff>
    </xdr:from>
    <xdr:ext cx="405111" cy="259045"/>
    <xdr:sp macro="" textlink="">
      <xdr:nvSpPr>
        <xdr:cNvPr id="71" name="有形固定資産減価償却率平均値テキスト"/>
        <xdr:cNvSpPr txBox="1"/>
      </xdr:nvSpPr>
      <xdr:spPr>
        <a:xfrm>
          <a:off x="4813300" y="5908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15270</xdr:rowOff>
    </xdr:from>
    <xdr:to>
      <xdr:col>23</xdr:col>
      <xdr:colOff>136525</xdr:colOff>
      <xdr:row>30</xdr:row>
      <xdr:rowOff>116870</xdr:rowOff>
    </xdr:to>
    <xdr:sp macro="" textlink="">
      <xdr:nvSpPr>
        <xdr:cNvPr id="72" name="フローチャート: 判断 71"/>
        <xdr:cNvSpPr/>
      </xdr:nvSpPr>
      <xdr:spPr>
        <a:xfrm>
          <a:off x="4711700" y="593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118080</xdr:rowOff>
    </xdr:from>
    <xdr:to>
      <xdr:col>19</xdr:col>
      <xdr:colOff>187325</xdr:colOff>
      <xdr:row>31</xdr:row>
      <xdr:rowOff>48230</xdr:rowOff>
    </xdr:to>
    <xdr:sp macro="" textlink="">
      <xdr:nvSpPr>
        <xdr:cNvPr id="73" name="フローチャート: 判断 72"/>
        <xdr:cNvSpPr/>
      </xdr:nvSpPr>
      <xdr:spPr>
        <a:xfrm>
          <a:off x="4000500" y="603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111125</xdr:rowOff>
    </xdr:from>
    <xdr:to>
      <xdr:col>15</xdr:col>
      <xdr:colOff>187325</xdr:colOff>
      <xdr:row>32</xdr:row>
      <xdr:rowOff>41275</xdr:rowOff>
    </xdr:to>
    <xdr:sp macro="" textlink="">
      <xdr:nvSpPr>
        <xdr:cNvPr id="74" name="フローチャート: 判断 73"/>
        <xdr:cNvSpPr/>
      </xdr:nvSpPr>
      <xdr:spPr>
        <a:xfrm>
          <a:off x="3238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42787</xdr:rowOff>
    </xdr:from>
    <xdr:to>
      <xdr:col>23</xdr:col>
      <xdr:colOff>136525</xdr:colOff>
      <xdr:row>29</xdr:row>
      <xdr:rowOff>144387</xdr:rowOff>
    </xdr:to>
    <xdr:sp macro="" textlink="">
      <xdr:nvSpPr>
        <xdr:cNvPr id="80" name="楕円 79"/>
        <xdr:cNvSpPr/>
      </xdr:nvSpPr>
      <xdr:spPr>
        <a:xfrm>
          <a:off x="4711700" y="5786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65664</xdr:rowOff>
    </xdr:from>
    <xdr:ext cx="405111" cy="259045"/>
    <xdr:sp macro="" textlink="">
      <xdr:nvSpPr>
        <xdr:cNvPr id="81" name="有形固定資産減価償却率該当値テキスト"/>
        <xdr:cNvSpPr txBox="1"/>
      </xdr:nvSpPr>
      <xdr:spPr>
        <a:xfrm>
          <a:off x="4813300" y="5637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35832</xdr:rowOff>
    </xdr:from>
    <xdr:to>
      <xdr:col>19</xdr:col>
      <xdr:colOff>187325</xdr:colOff>
      <xdr:row>30</xdr:row>
      <xdr:rowOff>137432</xdr:rowOff>
    </xdr:to>
    <xdr:sp macro="" textlink="">
      <xdr:nvSpPr>
        <xdr:cNvPr id="82" name="楕円 81"/>
        <xdr:cNvSpPr/>
      </xdr:nvSpPr>
      <xdr:spPr>
        <a:xfrm>
          <a:off x="4000500" y="595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93587</xdr:rowOff>
    </xdr:from>
    <xdr:to>
      <xdr:col>23</xdr:col>
      <xdr:colOff>85725</xdr:colOff>
      <xdr:row>30</xdr:row>
      <xdr:rowOff>86632</xdr:rowOff>
    </xdr:to>
    <xdr:cxnSp macro="">
      <xdr:nvCxnSpPr>
        <xdr:cNvPr id="83" name="直線コネクタ 82"/>
        <xdr:cNvCxnSpPr/>
      </xdr:nvCxnSpPr>
      <xdr:spPr>
        <a:xfrm flipV="1">
          <a:off x="4051300" y="5837162"/>
          <a:ext cx="711200" cy="164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59720</xdr:rowOff>
    </xdr:from>
    <xdr:to>
      <xdr:col>15</xdr:col>
      <xdr:colOff>187325</xdr:colOff>
      <xdr:row>31</xdr:row>
      <xdr:rowOff>161320</xdr:rowOff>
    </xdr:to>
    <xdr:sp macro="" textlink="">
      <xdr:nvSpPr>
        <xdr:cNvPr id="84" name="楕円 83"/>
        <xdr:cNvSpPr/>
      </xdr:nvSpPr>
      <xdr:spPr>
        <a:xfrm>
          <a:off x="3238500" y="614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86632</xdr:rowOff>
    </xdr:from>
    <xdr:to>
      <xdr:col>19</xdr:col>
      <xdr:colOff>136525</xdr:colOff>
      <xdr:row>31</xdr:row>
      <xdr:rowOff>110520</xdr:rowOff>
    </xdr:to>
    <xdr:cxnSp macro="">
      <xdr:nvCxnSpPr>
        <xdr:cNvPr id="85" name="直線コネクタ 84"/>
        <xdr:cNvCxnSpPr/>
      </xdr:nvCxnSpPr>
      <xdr:spPr>
        <a:xfrm flipV="1">
          <a:off x="3289300" y="6001657"/>
          <a:ext cx="762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39357</xdr:rowOff>
    </xdr:from>
    <xdr:ext cx="405111" cy="259045"/>
    <xdr:sp macro="" textlink="">
      <xdr:nvSpPr>
        <xdr:cNvPr id="86" name="n_1aveValue有形固定資産減価償却率"/>
        <xdr:cNvSpPr txBox="1"/>
      </xdr:nvSpPr>
      <xdr:spPr>
        <a:xfrm>
          <a:off x="3836044" y="6125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32402</xdr:rowOff>
    </xdr:from>
    <xdr:ext cx="405111" cy="259045"/>
    <xdr:sp macro="" textlink="">
      <xdr:nvSpPr>
        <xdr:cNvPr id="87" name="n_2aveValue有形固定資産減価償却率"/>
        <xdr:cNvSpPr txBox="1"/>
      </xdr:nvSpPr>
      <xdr:spPr>
        <a:xfrm>
          <a:off x="3086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153959</xdr:rowOff>
    </xdr:from>
    <xdr:ext cx="405111" cy="259045"/>
    <xdr:sp macro="" textlink="">
      <xdr:nvSpPr>
        <xdr:cNvPr id="88" name="n_1mainValue有形固定資産減価償却率"/>
        <xdr:cNvSpPr txBox="1"/>
      </xdr:nvSpPr>
      <xdr:spPr>
        <a:xfrm>
          <a:off x="3836044" y="5726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6397</xdr:rowOff>
    </xdr:from>
    <xdr:ext cx="405111" cy="259045"/>
    <xdr:sp macro="" textlink="">
      <xdr:nvSpPr>
        <xdr:cNvPr id="89" name="n_2mainValue有形固定資産減価償却率"/>
        <xdr:cNvSpPr txBox="1"/>
      </xdr:nvSpPr>
      <xdr:spPr>
        <a:xfrm>
          <a:off x="3086744" y="592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0" name="正方形/長方形 8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1" name="正方形/長方形 9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2" name="正方形/長方形 91"/>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3" name="正方形/長方形 9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4" name="正方形/長方形 9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5" name="正方形/長方形 9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6" name="正方形/長方形 9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7" name="正方形/長方形 9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8" name="正方形/長方形 9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9" name="正方形/長方形 9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0" name="正方形/長方形 9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1" name="正方形/長方形 10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2" name="テキスト ボックス 10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u="none" strike="noStrike" baseline="0" smtClean="0">
              <a:solidFill>
                <a:sysClr val="windowText" lastClr="000000"/>
              </a:solidFill>
              <a:latin typeface="+mn-lt"/>
              <a:ea typeface="+mn-ea"/>
              <a:cs typeface="+mn-cs"/>
            </a:rPr>
            <a:t>　債務償還可能年数は類似団体平均を下回っており、主な要因としては、平成２８年度に策定した「第２次さがみはら都市経営指針・実行計画」で定める市債の発行抑制目標に基づき、適正な市債発行に努めていることが挙げられる。引き続き、適正に市債を発行し、持続可能な財政運営に努める。</a:t>
          </a:r>
        </a:p>
      </xdr:txBody>
    </xdr:sp>
    <xdr:clientData/>
  </xdr:twoCellAnchor>
  <xdr:oneCellAnchor>
    <xdr:from>
      <xdr:col>57</xdr:col>
      <xdr:colOff>111125</xdr:colOff>
      <xdr:row>23</xdr:row>
      <xdr:rowOff>47625</xdr:rowOff>
    </xdr:from>
    <xdr:ext cx="349839" cy="225703"/>
    <xdr:sp macro="" textlink="">
      <xdr:nvSpPr>
        <xdr:cNvPr id="103" name="テキスト ボックス 10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4" name="直線コネクタ 10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5" name="テキスト ボックス 104"/>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6" name="直線コネクタ 105"/>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7" name="テキスト ボックス 106"/>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8" name="直線コネクタ 107"/>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9" name="テキスト ボックス 108"/>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0" name="直線コネクタ 109"/>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11" name="テキスト ボックス 110"/>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2" name="直線コネクタ 111"/>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13" name="テキスト ボックス 112"/>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4" name="直線コネクタ 113"/>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5" name="テキスト ボックス 114"/>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6" name="直線コネクタ 115"/>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7" name="テキスト ボックス 116"/>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21.0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8"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152047</xdr:rowOff>
    </xdr:from>
    <xdr:to>
      <xdr:col>76</xdr:col>
      <xdr:colOff>21589</xdr:colOff>
      <xdr:row>35</xdr:row>
      <xdr:rowOff>63853</xdr:rowOff>
    </xdr:to>
    <xdr:cxnSp macro="">
      <xdr:nvCxnSpPr>
        <xdr:cNvPr id="119" name="直線コネクタ 118"/>
        <xdr:cNvCxnSpPr/>
      </xdr:nvCxnSpPr>
      <xdr:spPr>
        <a:xfrm flipV="1">
          <a:off x="14793595" y="5552722"/>
          <a:ext cx="1269" cy="12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67680</xdr:rowOff>
    </xdr:from>
    <xdr:ext cx="340478" cy="259045"/>
    <xdr:sp macro="" textlink="">
      <xdr:nvSpPr>
        <xdr:cNvPr id="120" name="債務償還可能年数最小値テキスト"/>
        <xdr:cNvSpPr txBox="1"/>
      </xdr:nvSpPr>
      <xdr:spPr>
        <a:xfrm>
          <a:off x="14846300" y="68399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63853</xdr:rowOff>
    </xdr:from>
    <xdr:to>
      <xdr:col>76</xdr:col>
      <xdr:colOff>111125</xdr:colOff>
      <xdr:row>35</xdr:row>
      <xdr:rowOff>63853</xdr:rowOff>
    </xdr:to>
    <xdr:cxnSp macro="">
      <xdr:nvCxnSpPr>
        <xdr:cNvPr id="121" name="直線コネクタ 120"/>
        <xdr:cNvCxnSpPr/>
      </xdr:nvCxnSpPr>
      <xdr:spPr>
        <a:xfrm>
          <a:off x="14706600" y="683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98724</xdr:rowOff>
    </xdr:from>
    <xdr:ext cx="405111" cy="259045"/>
    <xdr:sp macro="" textlink="">
      <xdr:nvSpPr>
        <xdr:cNvPr id="122" name="債務償還可能年数最大値テキスト"/>
        <xdr:cNvSpPr txBox="1"/>
      </xdr:nvSpPr>
      <xdr:spPr>
        <a:xfrm>
          <a:off x="14846300" y="53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152047</xdr:rowOff>
    </xdr:from>
    <xdr:to>
      <xdr:col>76</xdr:col>
      <xdr:colOff>111125</xdr:colOff>
      <xdr:row>27</xdr:row>
      <xdr:rowOff>152047</xdr:rowOff>
    </xdr:to>
    <xdr:cxnSp macro="">
      <xdr:nvCxnSpPr>
        <xdr:cNvPr id="123" name="直線コネクタ 122"/>
        <xdr:cNvCxnSpPr/>
      </xdr:nvCxnSpPr>
      <xdr:spPr>
        <a:xfrm>
          <a:off x="14706600" y="555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110013</xdr:rowOff>
    </xdr:from>
    <xdr:ext cx="405111" cy="259045"/>
    <xdr:sp macro="" textlink="">
      <xdr:nvSpPr>
        <xdr:cNvPr id="124" name="債務償還可能年数平均値テキスト"/>
        <xdr:cNvSpPr txBox="1"/>
      </xdr:nvSpPr>
      <xdr:spPr>
        <a:xfrm>
          <a:off x="14846300" y="6025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87136</xdr:rowOff>
    </xdr:from>
    <xdr:to>
      <xdr:col>76</xdr:col>
      <xdr:colOff>73025</xdr:colOff>
      <xdr:row>32</xdr:row>
      <xdr:rowOff>17286</xdr:rowOff>
    </xdr:to>
    <xdr:sp macro="" textlink="">
      <xdr:nvSpPr>
        <xdr:cNvPr id="125" name="フローチャート: 判断 124"/>
        <xdr:cNvSpPr/>
      </xdr:nvSpPr>
      <xdr:spPr>
        <a:xfrm>
          <a:off x="14744700" y="617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6" name="テキスト ボックス 12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7" name="テキスト ボックス 12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8" name="テキスト ボックス 12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9" name="テキスト ボックス 12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0" name="テキスト ボックス 12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59620</xdr:rowOff>
    </xdr:from>
    <xdr:to>
      <xdr:col>76</xdr:col>
      <xdr:colOff>73025</xdr:colOff>
      <xdr:row>32</xdr:row>
      <xdr:rowOff>161220</xdr:rowOff>
    </xdr:to>
    <xdr:sp macro="" textlink="">
      <xdr:nvSpPr>
        <xdr:cNvPr id="131" name="楕円 130"/>
        <xdr:cNvSpPr/>
      </xdr:nvSpPr>
      <xdr:spPr>
        <a:xfrm>
          <a:off x="14744700" y="631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38047</xdr:rowOff>
    </xdr:from>
    <xdr:ext cx="340478" cy="259045"/>
    <xdr:sp macro="" textlink="">
      <xdr:nvSpPr>
        <xdr:cNvPr id="132" name="債務償還可能年数該当値テキスト"/>
        <xdr:cNvSpPr txBox="1"/>
      </xdr:nvSpPr>
      <xdr:spPr>
        <a:xfrm>
          <a:off x="14846300" y="62959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3" name="正方形/長方形 13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4" name="正方形/長方形 13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5" name="テキスト ボックス 13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6" name="テキスト ボックス 13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7" name="テキスト ボックス 13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8" name="テキスト ボックス 13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718,192
704,643
328.91
292,558,612
283,547,810
7,839,166
168,376,452
264,169,044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3" name="直線コネクタ 42"/>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121755</xdr:rowOff>
    </xdr:from>
    <xdr:ext cx="403059" cy="259045"/>
    <xdr:sp macro="" textlink="">
      <xdr:nvSpPr>
        <xdr:cNvPr id="44" name="テキスト ボックス 43"/>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5" name="直線コネクタ 44"/>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6" name="テキスト ボックス 45"/>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7" name="直線コネクタ 46"/>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8" name="テキスト ボックス 47"/>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9" name="直線コネクタ 48"/>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0" name="テキスト ボックス 49"/>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1" name="直線コネクタ 50"/>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2" name="テキスト ボックス 51"/>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3" name="直線コネクタ 52"/>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31949</xdr:rowOff>
    </xdr:from>
    <xdr:ext cx="403059" cy="259045"/>
    <xdr:sp macro="" textlink="">
      <xdr:nvSpPr>
        <xdr:cNvPr id="54" name="テキスト ボックス 53"/>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5" name="直線コネクタ 54"/>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6" name="テキスト ボックス 55"/>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56606</xdr:rowOff>
    </xdr:from>
    <xdr:to>
      <xdr:col>24</xdr:col>
      <xdr:colOff>62865</xdr:colOff>
      <xdr:row>42</xdr:row>
      <xdr:rowOff>99060</xdr:rowOff>
    </xdr:to>
    <xdr:cxnSp macro="">
      <xdr:nvCxnSpPr>
        <xdr:cNvPr id="58" name="直線コネクタ 57"/>
        <xdr:cNvCxnSpPr/>
      </xdr:nvCxnSpPr>
      <xdr:spPr>
        <a:xfrm flipV="1">
          <a:off x="4634865" y="5885906"/>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102887</xdr:rowOff>
    </xdr:from>
    <xdr:ext cx="405111" cy="259045"/>
    <xdr:sp macro="" textlink="">
      <xdr:nvSpPr>
        <xdr:cNvPr id="59" name="【道路】&#10;有形固定資産減価償却率最小値テキスト"/>
        <xdr:cNvSpPr txBox="1"/>
      </xdr:nvSpPr>
      <xdr:spPr>
        <a:xfrm>
          <a:off x="4673600" y="730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99060</xdr:rowOff>
    </xdr:from>
    <xdr:to>
      <xdr:col>24</xdr:col>
      <xdr:colOff>152400</xdr:colOff>
      <xdr:row>42</xdr:row>
      <xdr:rowOff>99060</xdr:rowOff>
    </xdr:to>
    <xdr:cxnSp macro="">
      <xdr:nvCxnSpPr>
        <xdr:cNvPr id="60" name="直線コネクタ 59"/>
        <xdr:cNvCxnSpPr/>
      </xdr:nvCxnSpPr>
      <xdr:spPr>
        <a:xfrm>
          <a:off x="4546600" y="7299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3283</xdr:rowOff>
    </xdr:from>
    <xdr:ext cx="405111" cy="259045"/>
    <xdr:sp macro="" textlink="">
      <xdr:nvSpPr>
        <xdr:cNvPr id="61" name="【道路】&#10;有形固定資産減価償却率最大値テキスト"/>
        <xdr:cNvSpPr txBox="1"/>
      </xdr:nvSpPr>
      <xdr:spPr>
        <a:xfrm>
          <a:off x="4673600" y="5661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56606</xdr:rowOff>
    </xdr:from>
    <xdr:to>
      <xdr:col>24</xdr:col>
      <xdr:colOff>152400</xdr:colOff>
      <xdr:row>34</xdr:row>
      <xdr:rowOff>56606</xdr:rowOff>
    </xdr:to>
    <xdr:cxnSp macro="">
      <xdr:nvCxnSpPr>
        <xdr:cNvPr id="62" name="直線コネクタ 61"/>
        <xdr:cNvCxnSpPr/>
      </xdr:nvCxnSpPr>
      <xdr:spPr>
        <a:xfrm>
          <a:off x="4546600" y="58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7093</xdr:rowOff>
    </xdr:from>
    <xdr:ext cx="405111" cy="259045"/>
    <xdr:sp macro="" textlink="">
      <xdr:nvSpPr>
        <xdr:cNvPr id="63" name="【道路】&#10;有形固定資産減価償却率平均値テキスト"/>
        <xdr:cNvSpPr txBox="1"/>
      </xdr:nvSpPr>
      <xdr:spPr>
        <a:xfrm>
          <a:off x="4673600" y="6522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28666</xdr:rowOff>
    </xdr:from>
    <xdr:to>
      <xdr:col>24</xdr:col>
      <xdr:colOff>114300</xdr:colOff>
      <xdr:row>38</xdr:row>
      <xdr:rowOff>130266</xdr:rowOff>
    </xdr:to>
    <xdr:sp macro="" textlink="">
      <xdr:nvSpPr>
        <xdr:cNvPr id="64" name="フローチャート: 判断 63"/>
        <xdr:cNvSpPr/>
      </xdr:nvSpPr>
      <xdr:spPr>
        <a:xfrm>
          <a:off x="4584700" y="654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67854</xdr:rowOff>
    </xdr:from>
    <xdr:to>
      <xdr:col>20</xdr:col>
      <xdr:colOff>38100</xdr:colOff>
      <xdr:row>38</xdr:row>
      <xdr:rowOff>169454</xdr:rowOff>
    </xdr:to>
    <xdr:sp macro="" textlink="">
      <xdr:nvSpPr>
        <xdr:cNvPr id="65" name="フローチャート: 判断 64"/>
        <xdr:cNvSpPr/>
      </xdr:nvSpPr>
      <xdr:spPr>
        <a:xfrm>
          <a:off x="3746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40096</xdr:rowOff>
    </xdr:from>
    <xdr:to>
      <xdr:col>15</xdr:col>
      <xdr:colOff>101600</xdr:colOff>
      <xdr:row>39</xdr:row>
      <xdr:rowOff>141696</xdr:rowOff>
    </xdr:to>
    <xdr:sp macro="" textlink="">
      <xdr:nvSpPr>
        <xdr:cNvPr id="66" name="フローチャート: 判断 65"/>
        <xdr:cNvSpPr/>
      </xdr:nvSpPr>
      <xdr:spPr>
        <a:xfrm>
          <a:off x="2857500" y="67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169092</xdr:rowOff>
    </xdr:from>
    <xdr:to>
      <xdr:col>24</xdr:col>
      <xdr:colOff>114300</xdr:colOff>
      <xdr:row>37</xdr:row>
      <xdr:rowOff>99242</xdr:rowOff>
    </xdr:to>
    <xdr:sp macro="" textlink="">
      <xdr:nvSpPr>
        <xdr:cNvPr id="72" name="楕円 71"/>
        <xdr:cNvSpPr/>
      </xdr:nvSpPr>
      <xdr:spPr>
        <a:xfrm>
          <a:off x="4584700" y="634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20519</xdr:rowOff>
    </xdr:from>
    <xdr:ext cx="405111" cy="259045"/>
    <xdr:sp macro="" textlink="">
      <xdr:nvSpPr>
        <xdr:cNvPr id="73" name="【道路】&#10;有形固定資産減価償却率該当値テキスト"/>
        <xdr:cNvSpPr txBox="1"/>
      </xdr:nvSpPr>
      <xdr:spPr>
        <a:xfrm>
          <a:off x="4673600" y="6192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49893</xdr:rowOff>
    </xdr:from>
    <xdr:to>
      <xdr:col>20</xdr:col>
      <xdr:colOff>38100</xdr:colOff>
      <xdr:row>37</xdr:row>
      <xdr:rowOff>151493</xdr:rowOff>
    </xdr:to>
    <xdr:sp macro="" textlink="">
      <xdr:nvSpPr>
        <xdr:cNvPr id="74" name="楕円 73"/>
        <xdr:cNvSpPr/>
      </xdr:nvSpPr>
      <xdr:spPr>
        <a:xfrm>
          <a:off x="37465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48442</xdr:rowOff>
    </xdr:from>
    <xdr:to>
      <xdr:col>24</xdr:col>
      <xdr:colOff>63500</xdr:colOff>
      <xdr:row>37</xdr:row>
      <xdr:rowOff>100693</xdr:rowOff>
    </xdr:to>
    <xdr:cxnSp macro="">
      <xdr:nvCxnSpPr>
        <xdr:cNvPr id="75" name="直線コネクタ 74"/>
        <xdr:cNvCxnSpPr/>
      </xdr:nvCxnSpPr>
      <xdr:spPr>
        <a:xfrm flipV="1">
          <a:off x="3797300" y="6392092"/>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111942</xdr:rowOff>
    </xdr:from>
    <xdr:to>
      <xdr:col>15</xdr:col>
      <xdr:colOff>101600</xdr:colOff>
      <xdr:row>38</xdr:row>
      <xdr:rowOff>42092</xdr:rowOff>
    </xdr:to>
    <xdr:sp macro="" textlink="">
      <xdr:nvSpPr>
        <xdr:cNvPr id="76" name="楕円 75"/>
        <xdr:cNvSpPr/>
      </xdr:nvSpPr>
      <xdr:spPr>
        <a:xfrm>
          <a:off x="2857500" y="645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100693</xdr:rowOff>
    </xdr:from>
    <xdr:to>
      <xdr:col>19</xdr:col>
      <xdr:colOff>177800</xdr:colOff>
      <xdr:row>37</xdr:row>
      <xdr:rowOff>162741</xdr:rowOff>
    </xdr:to>
    <xdr:cxnSp macro="">
      <xdr:nvCxnSpPr>
        <xdr:cNvPr id="77" name="直線コネクタ 76"/>
        <xdr:cNvCxnSpPr/>
      </xdr:nvCxnSpPr>
      <xdr:spPr>
        <a:xfrm flipV="1">
          <a:off x="2908300" y="6444343"/>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160581</xdr:rowOff>
    </xdr:from>
    <xdr:ext cx="405111" cy="259045"/>
    <xdr:sp macro="" textlink="">
      <xdr:nvSpPr>
        <xdr:cNvPr id="78" name="n_1aveValue【道路】&#10;有形固定資産減価償却率"/>
        <xdr:cNvSpPr txBox="1"/>
      </xdr:nvSpPr>
      <xdr:spPr>
        <a:xfrm>
          <a:off x="3582044"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132823</xdr:rowOff>
    </xdr:from>
    <xdr:ext cx="405111" cy="259045"/>
    <xdr:sp macro="" textlink="">
      <xdr:nvSpPr>
        <xdr:cNvPr id="79" name="n_2aveValue【道路】&#10;有形固定資産減価償却率"/>
        <xdr:cNvSpPr txBox="1"/>
      </xdr:nvSpPr>
      <xdr:spPr>
        <a:xfrm>
          <a:off x="2705744" y="681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168020</xdr:rowOff>
    </xdr:from>
    <xdr:ext cx="405111" cy="259045"/>
    <xdr:sp macro="" textlink="">
      <xdr:nvSpPr>
        <xdr:cNvPr id="80" name="n_1mainValue【道路】&#10;有形固定資産減価償却率"/>
        <xdr:cNvSpPr txBox="1"/>
      </xdr:nvSpPr>
      <xdr:spPr>
        <a:xfrm>
          <a:off x="3582044" y="616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58619</xdr:rowOff>
    </xdr:from>
    <xdr:ext cx="405111" cy="259045"/>
    <xdr:sp macro="" textlink="">
      <xdr:nvSpPr>
        <xdr:cNvPr id="81" name="n_2mainValue【道路】&#10;有形固定資産減価償却率"/>
        <xdr:cNvSpPr txBox="1"/>
      </xdr:nvSpPr>
      <xdr:spPr>
        <a:xfrm>
          <a:off x="2705744" y="6230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2" name="正方形/長方形 8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3" name="正方形/長方形 8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4" name="正方形/長方形 8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5" name="正方形/長方形 8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6" name="正方形/長方形 8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7" name="正方形/長方形 8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8" name="正方形/長方形 8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9" name="正方形/長方形 8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0" name="テキスト ボックス 8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1" name="直線コネクタ 9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2" name="直線コネクタ 9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3" name="テキスト ボックス 9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4" name="直線コネクタ 9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5" name="テキスト ボックス 9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6" name="直線コネクタ 9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7" name="テキスト ボックス 9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8" name="直線コネクタ 9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9" name="テキスト ボックス 9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0" name="直線コネクタ 9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1" name="テキスト ボックス 10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2" name="直線コネクタ 10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3" name="テキスト ボックス 10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93726</xdr:rowOff>
    </xdr:from>
    <xdr:to>
      <xdr:col>54</xdr:col>
      <xdr:colOff>189865</xdr:colOff>
      <xdr:row>42</xdr:row>
      <xdr:rowOff>5842</xdr:rowOff>
    </xdr:to>
    <xdr:cxnSp macro="">
      <xdr:nvCxnSpPr>
        <xdr:cNvPr id="105" name="直線コネクタ 104"/>
        <xdr:cNvCxnSpPr/>
      </xdr:nvCxnSpPr>
      <xdr:spPr>
        <a:xfrm flipV="1">
          <a:off x="10476865" y="5751576"/>
          <a:ext cx="0" cy="1455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9669</xdr:rowOff>
    </xdr:from>
    <xdr:ext cx="469744" cy="259045"/>
    <xdr:sp macro="" textlink="">
      <xdr:nvSpPr>
        <xdr:cNvPr id="106" name="【道路】&#10;一人当たり延長最小値テキスト"/>
        <xdr:cNvSpPr txBox="1"/>
      </xdr:nvSpPr>
      <xdr:spPr>
        <a:xfrm>
          <a:off x="10515600" y="7210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5842</xdr:rowOff>
    </xdr:from>
    <xdr:to>
      <xdr:col>55</xdr:col>
      <xdr:colOff>88900</xdr:colOff>
      <xdr:row>42</xdr:row>
      <xdr:rowOff>5842</xdr:rowOff>
    </xdr:to>
    <xdr:cxnSp macro="">
      <xdr:nvCxnSpPr>
        <xdr:cNvPr id="107" name="直線コネクタ 106"/>
        <xdr:cNvCxnSpPr/>
      </xdr:nvCxnSpPr>
      <xdr:spPr>
        <a:xfrm>
          <a:off x="10388600" y="720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40403</xdr:rowOff>
    </xdr:from>
    <xdr:ext cx="534377" cy="259045"/>
    <xdr:sp macro="" textlink="">
      <xdr:nvSpPr>
        <xdr:cNvPr id="108" name="【道路】&#10;一人当たり延長最大値テキスト"/>
        <xdr:cNvSpPr txBox="1"/>
      </xdr:nvSpPr>
      <xdr:spPr>
        <a:xfrm>
          <a:off x="10515600" y="552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93726</xdr:rowOff>
    </xdr:from>
    <xdr:to>
      <xdr:col>55</xdr:col>
      <xdr:colOff>88900</xdr:colOff>
      <xdr:row>33</xdr:row>
      <xdr:rowOff>93726</xdr:rowOff>
    </xdr:to>
    <xdr:cxnSp macro="">
      <xdr:nvCxnSpPr>
        <xdr:cNvPr id="109" name="直線コネクタ 108"/>
        <xdr:cNvCxnSpPr/>
      </xdr:nvCxnSpPr>
      <xdr:spPr>
        <a:xfrm>
          <a:off x="10388600" y="575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111650</xdr:rowOff>
    </xdr:from>
    <xdr:ext cx="469744" cy="259045"/>
    <xdr:sp macro="" textlink="">
      <xdr:nvSpPr>
        <xdr:cNvPr id="110" name="【道路】&#10;一人当たり延長平均値テキスト"/>
        <xdr:cNvSpPr txBox="1"/>
      </xdr:nvSpPr>
      <xdr:spPr>
        <a:xfrm>
          <a:off x="10515600" y="6626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88773</xdr:rowOff>
    </xdr:from>
    <xdr:to>
      <xdr:col>55</xdr:col>
      <xdr:colOff>50800</xdr:colOff>
      <xdr:row>40</xdr:row>
      <xdr:rowOff>18923</xdr:rowOff>
    </xdr:to>
    <xdr:sp macro="" textlink="">
      <xdr:nvSpPr>
        <xdr:cNvPr id="111" name="フローチャート: 判断 110"/>
        <xdr:cNvSpPr/>
      </xdr:nvSpPr>
      <xdr:spPr>
        <a:xfrm>
          <a:off x="10426700" y="677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77597</xdr:rowOff>
    </xdr:from>
    <xdr:to>
      <xdr:col>50</xdr:col>
      <xdr:colOff>165100</xdr:colOff>
      <xdr:row>40</xdr:row>
      <xdr:rowOff>7747</xdr:rowOff>
    </xdr:to>
    <xdr:sp macro="" textlink="">
      <xdr:nvSpPr>
        <xdr:cNvPr id="112" name="フローチャート: 判断 111"/>
        <xdr:cNvSpPr/>
      </xdr:nvSpPr>
      <xdr:spPr>
        <a:xfrm>
          <a:off x="9588500" y="676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41021</xdr:rowOff>
    </xdr:from>
    <xdr:to>
      <xdr:col>46</xdr:col>
      <xdr:colOff>38100</xdr:colOff>
      <xdr:row>39</xdr:row>
      <xdr:rowOff>142621</xdr:rowOff>
    </xdr:to>
    <xdr:sp macro="" textlink="">
      <xdr:nvSpPr>
        <xdr:cNvPr id="113" name="フローチャート: 判断 112"/>
        <xdr:cNvSpPr/>
      </xdr:nvSpPr>
      <xdr:spPr>
        <a:xfrm>
          <a:off x="8699500" y="672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125095</xdr:rowOff>
    </xdr:from>
    <xdr:to>
      <xdr:col>55</xdr:col>
      <xdr:colOff>50800</xdr:colOff>
      <xdr:row>40</xdr:row>
      <xdr:rowOff>55245</xdr:rowOff>
    </xdr:to>
    <xdr:sp macro="" textlink="">
      <xdr:nvSpPr>
        <xdr:cNvPr id="119" name="楕円 118"/>
        <xdr:cNvSpPr/>
      </xdr:nvSpPr>
      <xdr:spPr>
        <a:xfrm>
          <a:off x="10426700" y="681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103522</xdr:rowOff>
    </xdr:from>
    <xdr:ext cx="469744" cy="259045"/>
    <xdr:sp macro="" textlink="">
      <xdr:nvSpPr>
        <xdr:cNvPr id="120" name="【道路】&#10;一人当たり延長該当値テキスト"/>
        <xdr:cNvSpPr txBox="1"/>
      </xdr:nvSpPr>
      <xdr:spPr>
        <a:xfrm>
          <a:off x="10515600" y="679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125857</xdr:rowOff>
    </xdr:from>
    <xdr:to>
      <xdr:col>50</xdr:col>
      <xdr:colOff>165100</xdr:colOff>
      <xdr:row>40</xdr:row>
      <xdr:rowOff>56007</xdr:rowOff>
    </xdr:to>
    <xdr:sp macro="" textlink="">
      <xdr:nvSpPr>
        <xdr:cNvPr id="121" name="楕円 120"/>
        <xdr:cNvSpPr/>
      </xdr:nvSpPr>
      <xdr:spPr>
        <a:xfrm>
          <a:off x="9588500" y="681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4445</xdr:rowOff>
    </xdr:from>
    <xdr:to>
      <xdr:col>55</xdr:col>
      <xdr:colOff>0</xdr:colOff>
      <xdr:row>40</xdr:row>
      <xdr:rowOff>5207</xdr:rowOff>
    </xdr:to>
    <xdr:cxnSp macro="">
      <xdr:nvCxnSpPr>
        <xdr:cNvPr id="122" name="直線コネクタ 121"/>
        <xdr:cNvCxnSpPr/>
      </xdr:nvCxnSpPr>
      <xdr:spPr>
        <a:xfrm flipV="1">
          <a:off x="9639300" y="6862445"/>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126238</xdr:rowOff>
    </xdr:from>
    <xdr:to>
      <xdr:col>46</xdr:col>
      <xdr:colOff>38100</xdr:colOff>
      <xdr:row>40</xdr:row>
      <xdr:rowOff>56388</xdr:rowOff>
    </xdr:to>
    <xdr:sp macro="" textlink="">
      <xdr:nvSpPr>
        <xdr:cNvPr id="123" name="楕円 122"/>
        <xdr:cNvSpPr/>
      </xdr:nvSpPr>
      <xdr:spPr>
        <a:xfrm>
          <a:off x="8699500" y="681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5207</xdr:rowOff>
    </xdr:from>
    <xdr:to>
      <xdr:col>50</xdr:col>
      <xdr:colOff>114300</xdr:colOff>
      <xdr:row>40</xdr:row>
      <xdr:rowOff>5588</xdr:rowOff>
    </xdr:to>
    <xdr:cxnSp macro="">
      <xdr:nvCxnSpPr>
        <xdr:cNvPr id="124" name="直線コネクタ 123"/>
        <xdr:cNvCxnSpPr/>
      </xdr:nvCxnSpPr>
      <xdr:spPr>
        <a:xfrm flipV="1">
          <a:off x="8750300" y="6863207"/>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24274</xdr:rowOff>
    </xdr:from>
    <xdr:ext cx="469744" cy="259045"/>
    <xdr:sp macro="" textlink="">
      <xdr:nvSpPr>
        <xdr:cNvPr id="125" name="n_1aveValue【道路】&#10;一人当たり延長"/>
        <xdr:cNvSpPr txBox="1"/>
      </xdr:nvSpPr>
      <xdr:spPr>
        <a:xfrm>
          <a:off x="9391727" y="653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159148</xdr:rowOff>
    </xdr:from>
    <xdr:ext cx="469744" cy="259045"/>
    <xdr:sp macro="" textlink="">
      <xdr:nvSpPr>
        <xdr:cNvPr id="126" name="n_2aveValue【道路】&#10;一人当たり延長"/>
        <xdr:cNvSpPr txBox="1"/>
      </xdr:nvSpPr>
      <xdr:spPr>
        <a:xfrm>
          <a:off x="8515427" y="650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47134</xdr:rowOff>
    </xdr:from>
    <xdr:ext cx="469744" cy="259045"/>
    <xdr:sp macro="" textlink="">
      <xdr:nvSpPr>
        <xdr:cNvPr id="127" name="n_1mainValue【道路】&#10;一人当たり延長"/>
        <xdr:cNvSpPr txBox="1"/>
      </xdr:nvSpPr>
      <xdr:spPr>
        <a:xfrm>
          <a:off x="9391727" y="6905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47515</xdr:rowOff>
    </xdr:from>
    <xdr:ext cx="469744" cy="259045"/>
    <xdr:sp macro="" textlink="">
      <xdr:nvSpPr>
        <xdr:cNvPr id="128" name="n_2mainValue【道路】&#10;一人当たり延長"/>
        <xdr:cNvSpPr txBox="1"/>
      </xdr:nvSpPr>
      <xdr:spPr>
        <a:xfrm>
          <a:off x="8515427" y="6905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9" name="テキスト ボックス 13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0" name="直線コネクタ 13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1" name="テキスト ボックス 14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2" name="直線コネクタ 14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3" name="テキスト ボックス 14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4" name="直線コネクタ 14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45" name="テキスト ボックス 14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46" name="直線コネクタ 14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47" name="テキスト ボックス 14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8" name="直線コネクタ 14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9" name="テキスト ボックス 148"/>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64008</xdr:rowOff>
    </xdr:from>
    <xdr:to>
      <xdr:col>24</xdr:col>
      <xdr:colOff>62865</xdr:colOff>
      <xdr:row>63</xdr:row>
      <xdr:rowOff>125730</xdr:rowOff>
    </xdr:to>
    <xdr:cxnSp macro="">
      <xdr:nvCxnSpPr>
        <xdr:cNvPr id="151" name="直線コネクタ 150"/>
        <xdr:cNvCxnSpPr/>
      </xdr:nvCxnSpPr>
      <xdr:spPr>
        <a:xfrm flipV="1">
          <a:off x="4634865" y="9665208"/>
          <a:ext cx="0" cy="1261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129557</xdr:rowOff>
    </xdr:from>
    <xdr:ext cx="405111" cy="259045"/>
    <xdr:sp macro="" textlink="">
      <xdr:nvSpPr>
        <xdr:cNvPr id="152" name="【橋りょう・トンネル】&#10;有形固定資産減価償却率最小値テキスト"/>
        <xdr:cNvSpPr txBox="1"/>
      </xdr:nvSpPr>
      <xdr:spPr>
        <a:xfrm>
          <a:off x="46736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125730</xdr:rowOff>
    </xdr:from>
    <xdr:to>
      <xdr:col>24</xdr:col>
      <xdr:colOff>152400</xdr:colOff>
      <xdr:row>63</xdr:row>
      <xdr:rowOff>125730</xdr:rowOff>
    </xdr:to>
    <xdr:cxnSp macro="">
      <xdr:nvCxnSpPr>
        <xdr:cNvPr id="153" name="直線コネクタ 152"/>
        <xdr:cNvCxnSpPr/>
      </xdr:nvCxnSpPr>
      <xdr:spPr>
        <a:xfrm>
          <a:off x="4546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10685</xdr:rowOff>
    </xdr:from>
    <xdr:ext cx="405111" cy="259045"/>
    <xdr:sp macro="" textlink="">
      <xdr:nvSpPr>
        <xdr:cNvPr id="154" name="【橋りょう・トンネル】&#10;有形固定資産減価償却率最大値テキスト"/>
        <xdr:cNvSpPr txBox="1"/>
      </xdr:nvSpPr>
      <xdr:spPr>
        <a:xfrm>
          <a:off x="4673600" y="9440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64008</xdr:rowOff>
    </xdr:from>
    <xdr:to>
      <xdr:col>24</xdr:col>
      <xdr:colOff>152400</xdr:colOff>
      <xdr:row>56</xdr:row>
      <xdr:rowOff>64008</xdr:rowOff>
    </xdr:to>
    <xdr:cxnSp macro="">
      <xdr:nvCxnSpPr>
        <xdr:cNvPr id="155" name="直線コネクタ 154"/>
        <xdr:cNvCxnSpPr/>
      </xdr:nvCxnSpPr>
      <xdr:spPr>
        <a:xfrm>
          <a:off x="4546600" y="966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102379</xdr:rowOff>
    </xdr:from>
    <xdr:ext cx="405111" cy="259045"/>
    <xdr:sp macro="" textlink="">
      <xdr:nvSpPr>
        <xdr:cNvPr id="156" name="【橋りょう・トンネル】&#10;有形固定資産減価償却率平均値テキスト"/>
        <xdr:cNvSpPr txBox="1"/>
      </xdr:nvSpPr>
      <xdr:spPr>
        <a:xfrm>
          <a:off x="4673600" y="10046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79502</xdr:rowOff>
    </xdr:from>
    <xdr:to>
      <xdr:col>24</xdr:col>
      <xdr:colOff>114300</xdr:colOff>
      <xdr:row>60</xdr:row>
      <xdr:rowOff>9652</xdr:rowOff>
    </xdr:to>
    <xdr:sp macro="" textlink="">
      <xdr:nvSpPr>
        <xdr:cNvPr id="157" name="フローチャート: 判断 156"/>
        <xdr:cNvSpPr/>
      </xdr:nvSpPr>
      <xdr:spPr>
        <a:xfrm>
          <a:off x="45847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97790</xdr:rowOff>
    </xdr:from>
    <xdr:to>
      <xdr:col>20</xdr:col>
      <xdr:colOff>38100</xdr:colOff>
      <xdr:row>60</xdr:row>
      <xdr:rowOff>27940</xdr:rowOff>
    </xdr:to>
    <xdr:sp macro="" textlink="">
      <xdr:nvSpPr>
        <xdr:cNvPr id="158" name="フローチャート: 判断 157"/>
        <xdr:cNvSpPr/>
      </xdr:nvSpPr>
      <xdr:spPr>
        <a:xfrm>
          <a:off x="3746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93218</xdr:rowOff>
    </xdr:from>
    <xdr:to>
      <xdr:col>15</xdr:col>
      <xdr:colOff>101600</xdr:colOff>
      <xdr:row>60</xdr:row>
      <xdr:rowOff>23368</xdr:rowOff>
    </xdr:to>
    <xdr:sp macro="" textlink="">
      <xdr:nvSpPr>
        <xdr:cNvPr id="159" name="フローチャート: 判断 158"/>
        <xdr:cNvSpPr/>
      </xdr:nvSpPr>
      <xdr:spPr>
        <a:xfrm>
          <a:off x="2857500" y="1020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0" name="テキスト ボックス 15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1" name="テキスト ボックス 16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2" name="テキスト ボックス 16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3" name="テキスト ボックス 16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4" name="テキスト ボックス 16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95504</xdr:rowOff>
    </xdr:from>
    <xdr:to>
      <xdr:col>24</xdr:col>
      <xdr:colOff>114300</xdr:colOff>
      <xdr:row>61</xdr:row>
      <xdr:rowOff>25654</xdr:rowOff>
    </xdr:to>
    <xdr:sp macro="" textlink="">
      <xdr:nvSpPr>
        <xdr:cNvPr id="165" name="楕円 164"/>
        <xdr:cNvSpPr/>
      </xdr:nvSpPr>
      <xdr:spPr>
        <a:xfrm>
          <a:off x="4584700" y="1038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73931</xdr:rowOff>
    </xdr:from>
    <xdr:ext cx="405111" cy="259045"/>
    <xdr:sp macro="" textlink="">
      <xdr:nvSpPr>
        <xdr:cNvPr id="166" name="【橋りょう・トンネル】&#10;有形固定資産減価償却率該当値テキスト"/>
        <xdr:cNvSpPr txBox="1"/>
      </xdr:nvSpPr>
      <xdr:spPr>
        <a:xfrm>
          <a:off x="4673600"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1778</xdr:rowOff>
    </xdr:from>
    <xdr:to>
      <xdr:col>20</xdr:col>
      <xdr:colOff>38100</xdr:colOff>
      <xdr:row>61</xdr:row>
      <xdr:rowOff>103378</xdr:rowOff>
    </xdr:to>
    <xdr:sp macro="" textlink="">
      <xdr:nvSpPr>
        <xdr:cNvPr id="167" name="楕円 166"/>
        <xdr:cNvSpPr/>
      </xdr:nvSpPr>
      <xdr:spPr>
        <a:xfrm>
          <a:off x="3746500" y="1046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146304</xdr:rowOff>
    </xdr:from>
    <xdr:to>
      <xdr:col>24</xdr:col>
      <xdr:colOff>63500</xdr:colOff>
      <xdr:row>61</xdr:row>
      <xdr:rowOff>52578</xdr:rowOff>
    </xdr:to>
    <xdr:cxnSp macro="">
      <xdr:nvCxnSpPr>
        <xdr:cNvPr id="168" name="直線コネクタ 167"/>
        <xdr:cNvCxnSpPr/>
      </xdr:nvCxnSpPr>
      <xdr:spPr>
        <a:xfrm flipV="1">
          <a:off x="3797300" y="10433304"/>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70358</xdr:rowOff>
    </xdr:from>
    <xdr:to>
      <xdr:col>15</xdr:col>
      <xdr:colOff>101600</xdr:colOff>
      <xdr:row>62</xdr:row>
      <xdr:rowOff>508</xdr:rowOff>
    </xdr:to>
    <xdr:sp macro="" textlink="">
      <xdr:nvSpPr>
        <xdr:cNvPr id="169" name="楕円 168"/>
        <xdr:cNvSpPr/>
      </xdr:nvSpPr>
      <xdr:spPr>
        <a:xfrm>
          <a:off x="2857500" y="1052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52578</xdr:rowOff>
    </xdr:from>
    <xdr:to>
      <xdr:col>19</xdr:col>
      <xdr:colOff>177800</xdr:colOff>
      <xdr:row>61</xdr:row>
      <xdr:rowOff>121158</xdr:rowOff>
    </xdr:to>
    <xdr:cxnSp macro="">
      <xdr:nvCxnSpPr>
        <xdr:cNvPr id="170" name="直線コネクタ 169"/>
        <xdr:cNvCxnSpPr/>
      </xdr:nvCxnSpPr>
      <xdr:spPr>
        <a:xfrm flipV="1">
          <a:off x="2908300" y="1051102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44467</xdr:rowOff>
    </xdr:from>
    <xdr:ext cx="405111" cy="259045"/>
    <xdr:sp macro="" textlink="">
      <xdr:nvSpPr>
        <xdr:cNvPr id="171" name="n_1aveValue【橋りょう・トンネル】&#10;有形固定資産減価償却率"/>
        <xdr:cNvSpPr txBox="1"/>
      </xdr:nvSpPr>
      <xdr:spPr>
        <a:xfrm>
          <a:off x="35820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39895</xdr:rowOff>
    </xdr:from>
    <xdr:ext cx="405111" cy="259045"/>
    <xdr:sp macro="" textlink="">
      <xdr:nvSpPr>
        <xdr:cNvPr id="172" name="n_2aveValue【橋りょう・トンネル】&#10;有形固定資産減価償却率"/>
        <xdr:cNvSpPr txBox="1"/>
      </xdr:nvSpPr>
      <xdr:spPr>
        <a:xfrm>
          <a:off x="2705744" y="9983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94505</xdr:rowOff>
    </xdr:from>
    <xdr:ext cx="405111" cy="259045"/>
    <xdr:sp macro="" textlink="">
      <xdr:nvSpPr>
        <xdr:cNvPr id="173" name="n_1mainValue【橋りょう・トンネル】&#10;有形固定資産減価償却率"/>
        <xdr:cNvSpPr txBox="1"/>
      </xdr:nvSpPr>
      <xdr:spPr>
        <a:xfrm>
          <a:off x="3582044" y="10552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163085</xdr:rowOff>
    </xdr:from>
    <xdr:ext cx="405111" cy="259045"/>
    <xdr:sp macro="" textlink="">
      <xdr:nvSpPr>
        <xdr:cNvPr id="174" name="n_2mainValue【橋りょう・トンネル】&#10;有形固定資産減価償却率"/>
        <xdr:cNvSpPr txBox="1"/>
      </xdr:nvSpPr>
      <xdr:spPr>
        <a:xfrm>
          <a:off x="2705744" y="1062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5" name="正方形/長方形 17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6" name="正方形/長方形 17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7" name="正方形/長方形 17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8" name="正方形/長方形 17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9" name="正方形/長方形 17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0" name="正方形/長方形 17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1" name="正方形/長方形 18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2" name="正方形/長方形 18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3" name="テキスト ボックス 18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4" name="直線コネクタ 18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85" name="直線コネクタ 18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86" name="テキスト ボックス 18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7" name="直線コネクタ 18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88" name="テキスト ボックス 18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9" name="直線コネクタ 18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90" name="テキスト ボックス 18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1" name="直線コネクタ 19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92" name="テキスト ボックス 19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3" name="直線コネクタ 19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94" name="テキスト ボックス 19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6" name="テキスト ボックス 19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117032</xdr:rowOff>
    </xdr:from>
    <xdr:to>
      <xdr:col>54</xdr:col>
      <xdr:colOff>189865</xdr:colOff>
      <xdr:row>63</xdr:row>
      <xdr:rowOff>110863</xdr:rowOff>
    </xdr:to>
    <xdr:cxnSp macro="">
      <xdr:nvCxnSpPr>
        <xdr:cNvPr id="198" name="直線コネクタ 197"/>
        <xdr:cNvCxnSpPr/>
      </xdr:nvCxnSpPr>
      <xdr:spPr>
        <a:xfrm flipV="1">
          <a:off x="10476865" y="9718232"/>
          <a:ext cx="0" cy="119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114690</xdr:rowOff>
    </xdr:from>
    <xdr:ext cx="534377" cy="259045"/>
    <xdr:sp macro="" textlink="">
      <xdr:nvSpPr>
        <xdr:cNvPr id="199" name="【橋りょう・トンネル】&#10;一人当たり有形固定資産（償却資産）額最小値テキスト"/>
        <xdr:cNvSpPr txBox="1"/>
      </xdr:nvSpPr>
      <xdr:spPr>
        <a:xfrm>
          <a:off x="10515600" y="1091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110863</xdr:rowOff>
    </xdr:from>
    <xdr:to>
      <xdr:col>55</xdr:col>
      <xdr:colOff>88900</xdr:colOff>
      <xdr:row>63</xdr:row>
      <xdr:rowOff>110863</xdr:rowOff>
    </xdr:to>
    <xdr:cxnSp macro="">
      <xdr:nvCxnSpPr>
        <xdr:cNvPr id="200" name="直線コネクタ 199"/>
        <xdr:cNvCxnSpPr/>
      </xdr:nvCxnSpPr>
      <xdr:spPr>
        <a:xfrm>
          <a:off x="10388600" y="10912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63709</xdr:rowOff>
    </xdr:from>
    <xdr:ext cx="599010" cy="259045"/>
    <xdr:sp macro="" textlink="">
      <xdr:nvSpPr>
        <xdr:cNvPr id="201" name="【橋りょう・トンネル】&#10;一人当たり有形固定資産（償却資産）額最大値テキスト"/>
        <xdr:cNvSpPr txBox="1"/>
      </xdr:nvSpPr>
      <xdr:spPr>
        <a:xfrm>
          <a:off x="10515600" y="9493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117032</xdr:rowOff>
    </xdr:from>
    <xdr:to>
      <xdr:col>55</xdr:col>
      <xdr:colOff>88900</xdr:colOff>
      <xdr:row>56</xdr:row>
      <xdr:rowOff>117032</xdr:rowOff>
    </xdr:to>
    <xdr:cxnSp macro="">
      <xdr:nvCxnSpPr>
        <xdr:cNvPr id="202" name="直線コネクタ 201"/>
        <xdr:cNvCxnSpPr/>
      </xdr:nvCxnSpPr>
      <xdr:spPr>
        <a:xfrm>
          <a:off x="10388600" y="971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128824</xdr:rowOff>
    </xdr:from>
    <xdr:ext cx="599010" cy="259045"/>
    <xdr:sp macro="" textlink="">
      <xdr:nvSpPr>
        <xdr:cNvPr id="203" name="【橋りょう・トンネル】&#10;一人当たり有形固定資産（償却資産）額平均値テキスト"/>
        <xdr:cNvSpPr txBox="1"/>
      </xdr:nvSpPr>
      <xdr:spPr>
        <a:xfrm>
          <a:off x="10515600" y="104158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105947</xdr:rowOff>
    </xdr:from>
    <xdr:to>
      <xdr:col>55</xdr:col>
      <xdr:colOff>50800</xdr:colOff>
      <xdr:row>62</xdr:row>
      <xdr:rowOff>36097</xdr:rowOff>
    </xdr:to>
    <xdr:sp macro="" textlink="">
      <xdr:nvSpPr>
        <xdr:cNvPr id="204" name="フローチャート: 判断 203"/>
        <xdr:cNvSpPr/>
      </xdr:nvSpPr>
      <xdr:spPr>
        <a:xfrm>
          <a:off x="10426700" y="1056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66220</xdr:rowOff>
    </xdr:from>
    <xdr:to>
      <xdr:col>50</xdr:col>
      <xdr:colOff>165100</xdr:colOff>
      <xdr:row>61</xdr:row>
      <xdr:rowOff>167820</xdr:rowOff>
    </xdr:to>
    <xdr:sp macro="" textlink="">
      <xdr:nvSpPr>
        <xdr:cNvPr id="205" name="フローチャート: 判断 204"/>
        <xdr:cNvSpPr/>
      </xdr:nvSpPr>
      <xdr:spPr>
        <a:xfrm>
          <a:off x="9588500" y="1052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78846</xdr:rowOff>
    </xdr:from>
    <xdr:to>
      <xdr:col>46</xdr:col>
      <xdr:colOff>38100</xdr:colOff>
      <xdr:row>62</xdr:row>
      <xdr:rowOff>8996</xdr:rowOff>
    </xdr:to>
    <xdr:sp macro="" textlink="">
      <xdr:nvSpPr>
        <xdr:cNvPr id="206" name="フローチャート: 判断 205"/>
        <xdr:cNvSpPr/>
      </xdr:nvSpPr>
      <xdr:spPr>
        <a:xfrm>
          <a:off x="8699500" y="1053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60063</xdr:rowOff>
    </xdr:from>
    <xdr:to>
      <xdr:col>55</xdr:col>
      <xdr:colOff>50800</xdr:colOff>
      <xdr:row>63</xdr:row>
      <xdr:rowOff>161663</xdr:rowOff>
    </xdr:to>
    <xdr:sp macro="" textlink="">
      <xdr:nvSpPr>
        <xdr:cNvPr id="212" name="楕円 211"/>
        <xdr:cNvSpPr/>
      </xdr:nvSpPr>
      <xdr:spPr>
        <a:xfrm>
          <a:off x="10426700" y="10861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146440</xdr:rowOff>
    </xdr:from>
    <xdr:ext cx="534377" cy="259045"/>
    <xdr:sp macro="" textlink="">
      <xdr:nvSpPr>
        <xdr:cNvPr id="213" name="【橋りょう・トンネル】&#10;一人当たり有形固定資産（償却資産）額該当値テキスト"/>
        <xdr:cNvSpPr txBox="1"/>
      </xdr:nvSpPr>
      <xdr:spPr>
        <a:xfrm>
          <a:off x="10515600" y="1077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59831</xdr:rowOff>
    </xdr:from>
    <xdr:to>
      <xdr:col>50</xdr:col>
      <xdr:colOff>165100</xdr:colOff>
      <xdr:row>63</xdr:row>
      <xdr:rowOff>161431</xdr:rowOff>
    </xdr:to>
    <xdr:sp macro="" textlink="">
      <xdr:nvSpPr>
        <xdr:cNvPr id="214" name="楕円 213"/>
        <xdr:cNvSpPr/>
      </xdr:nvSpPr>
      <xdr:spPr>
        <a:xfrm>
          <a:off x="9588500" y="1086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110631</xdr:rowOff>
    </xdr:from>
    <xdr:to>
      <xdr:col>55</xdr:col>
      <xdr:colOff>0</xdr:colOff>
      <xdr:row>63</xdr:row>
      <xdr:rowOff>110863</xdr:rowOff>
    </xdr:to>
    <xdr:cxnSp macro="">
      <xdr:nvCxnSpPr>
        <xdr:cNvPr id="215" name="直線コネクタ 214"/>
        <xdr:cNvCxnSpPr/>
      </xdr:nvCxnSpPr>
      <xdr:spPr>
        <a:xfrm>
          <a:off x="9639300" y="10911981"/>
          <a:ext cx="838200" cy="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76419</xdr:rowOff>
    </xdr:from>
    <xdr:to>
      <xdr:col>46</xdr:col>
      <xdr:colOff>38100</xdr:colOff>
      <xdr:row>64</xdr:row>
      <xdr:rowOff>6569</xdr:rowOff>
    </xdr:to>
    <xdr:sp macro="" textlink="">
      <xdr:nvSpPr>
        <xdr:cNvPr id="216" name="楕円 215"/>
        <xdr:cNvSpPr/>
      </xdr:nvSpPr>
      <xdr:spPr>
        <a:xfrm>
          <a:off x="8699500" y="1087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110631</xdr:rowOff>
    </xdr:from>
    <xdr:to>
      <xdr:col>50</xdr:col>
      <xdr:colOff>114300</xdr:colOff>
      <xdr:row>63</xdr:row>
      <xdr:rowOff>127219</xdr:rowOff>
    </xdr:to>
    <xdr:cxnSp macro="">
      <xdr:nvCxnSpPr>
        <xdr:cNvPr id="217" name="直線コネクタ 216"/>
        <xdr:cNvCxnSpPr/>
      </xdr:nvCxnSpPr>
      <xdr:spPr>
        <a:xfrm flipV="1">
          <a:off x="8750300" y="10911981"/>
          <a:ext cx="889000" cy="16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12897</xdr:rowOff>
    </xdr:from>
    <xdr:ext cx="599010" cy="259045"/>
    <xdr:sp macro="" textlink="">
      <xdr:nvSpPr>
        <xdr:cNvPr id="218" name="n_1aveValue【橋りょう・トンネル】&#10;一人当たり有形固定資産（償却資産）額"/>
        <xdr:cNvSpPr txBox="1"/>
      </xdr:nvSpPr>
      <xdr:spPr>
        <a:xfrm>
          <a:off x="9327095" y="1029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25523</xdr:rowOff>
    </xdr:from>
    <xdr:ext cx="599010" cy="259045"/>
    <xdr:sp macro="" textlink="">
      <xdr:nvSpPr>
        <xdr:cNvPr id="219" name="n_2aveValue【橋りょう・トンネル】&#10;一人当たり有形固定資産（償却資産）額"/>
        <xdr:cNvSpPr txBox="1"/>
      </xdr:nvSpPr>
      <xdr:spPr>
        <a:xfrm>
          <a:off x="8450795" y="1031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152558</xdr:rowOff>
    </xdr:from>
    <xdr:ext cx="534377" cy="259045"/>
    <xdr:sp macro="" textlink="">
      <xdr:nvSpPr>
        <xdr:cNvPr id="220" name="n_1mainValue【橋りょう・トンネル】&#10;一人当たり有形固定資産（償却資産）額"/>
        <xdr:cNvSpPr txBox="1"/>
      </xdr:nvSpPr>
      <xdr:spPr>
        <a:xfrm>
          <a:off x="9359411" y="1095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169146</xdr:rowOff>
    </xdr:from>
    <xdr:ext cx="534377" cy="259045"/>
    <xdr:sp macro="" textlink="">
      <xdr:nvSpPr>
        <xdr:cNvPr id="221" name="n_2mainValue【橋りょう・トンネル】&#10;一人当たり有形固定資産（償却資産）額"/>
        <xdr:cNvSpPr txBox="1"/>
      </xdr:nvSpPr>
      <xdr:spPr>
        <a:xfrm>
          <a:off x="8483111" y="1097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2" name="正方形/長方形 22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3" name="正方形/長方形 22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4" name="正方形/長方形 22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5" name="正方形/長方形 22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6" name="正方形/長方形 22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7" name="正方形/長方形 22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8" name="正方形/長方形 22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9" name="正方形/長方形 22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0" name="テキスト ボックス 22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1" name="直線コネクタ 23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2" name="テキスト ボックス 23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33" name="直線コネクタ 23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34" name="テキスト ボックス 233"/>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35" name="直線コネクタ 23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36" name="テキスト ボックス 23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37" name="直線コネクタ 23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38" name="テキスト ボックス 23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39" name="直線コネクタ 23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0" name="テキスト ボックス 23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41" name="直線コネクタ 24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42" name="テキスト ボックス 24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3" name="直線コネクタ 24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4" name="テキスト ボックス 24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87</xdr:row>
      <xdr:rowOff>22861</xdr:rowOff>
    </xdr:to>
    <xdr:cxnSp macro="">
      <xdr:nvCxnSpPr>
        <xdr:cNvPr id="246" name="直線コネクタ 245"/>
        <xdr:cNvCxnSpPr/>
      </xdr:nvCxnSpPr>
      <xdr:spPr>
        <a:xfrm flipV="1">
          <a:off x="4634865" y="13361670"/>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26688</xdr:rowOff>
    </xdr:from>
    <xdr:ext cx="405111" cy="259045"/>
    <xdr:sp macro="" textlink="">
      <xdr:nvSpPr>
        <xdr:cNvPr id="247" name="【公営住宅】&#10;有形固定資産減価償却率最小値テキスト"/>
        <xdr:cNvSpPr txBox="1"/>
      </xdr:nvSpPr>
      <xdr:spPr>
        <a:xfrm>
          <a:off x="4673600" y="1494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22861</xdr:rowOff>
    </xdr:from>
    <xdr:to>
      <xdr:col>24</xdr:col>
      <xdr:colOff>152400</xdr:colOff>
      <xdr:row>87</xdr:row>
      <xdr:rowOff>22861</xdr:rowOff>
    </xdr:to>
    <xdr:cxnSp macro="">
      <xdr:nvCxnSpPr>
        <xdr:cNvPr id="248" name="直線コネクタ 247"/>
        <xdr:cNvCxnSpPr/>
      </xdr:nvCxnSpPr>
      <xdr:spPr>
        <a:xfrm>
          <a:off x="4546600" y="1493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49" name="【公営住宅】&#10;有形固定資産減価償却率最大値テキスト"/>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50" name="直線コネクタ 249"/>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101616</xdr:rowOff>
    </xdr:from>
    <xdr:ext cx="405111" cy="259045"/>
    <xdr:sp macro="" textlink="">
      <xdr:nvSpPr>
        <xdr:cNvPr id="251" name="【公営住宅】&#10;有形固定資産減価償却率平均値テキスト"/>
        <xdr:cNvSpPr txBox="1"/>
      </xdr:nvSpPr>
      <xdr:spPr>
        <a:xfrm>
          <a:off x="4673600" y="1381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78739</xdr:rowOff>
    </xdr:from>
    <xdr:to>
      <xdr:col>24</xdr:col>
      <xdr:colOff>114300</xdr:colOff>
      <xdr:row>82</xdr:row>
      <xdr:rowOff>8889</xdr:rowOff>
    </xdr:to>
    <xdr:sp macro="" textlink="">
      <xdr:nvSpPr>
        <xdr:cNvPr id="252" name="フローチャート: 判断 251"/>
        <xdr:cNvSpPr/>
      </xdr:nvSpPr>
      <xdr:spPr>
        <a:xfrm>
          <a:off x="45847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147320</xdr:rowOff>
    </xdr:from>
    <xdr:to>
      <xdr:col>20</xdr:col>
      <xdr:colOff>38100</xdr:colOff>
      <xdr:row>82</xdr:row>
      <xdr:rowOff>77470</xdr:rowOff>
    </xdr:to>
    <xdr:sp macro="" textlink="">
      <xdr:nvSpPr>
        <xdr:cNvPr id="253" name="フローチャート: 判断 252"/>
        <xdr:cNvSpPr/>
      </xdr:nvSpPr>
      <xdr:spPr>
        <a:xfrm>
          <a:off x="3746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55880</xdr:rowOff>
    </xdr:from>
    <xdr:to>
      <xdr:col>15</xdr:col>
      <xdr:colOff>101600</xdr:colOff>
      <xdr:row>82</xdr:row>
      <xdr:rowOff>157480</xdr:rowOff>
    </xdr:to>
    <xdr:sp macro="" textlink="">
      <xdr:nvSpPr>
        <xdr:cNvPr id="254" name="フローチャート: 判断 253"/>
        <xdr:cNvSpPr/>
      </xdr:nvSpPr>
      <xdr:spPr>
        <a:xfrm>
          <a:off x="2857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5" name="テキスト ボックス 25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6" name="テキスト ボックス 25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7" name="テキスト ボックス 25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8" name="テキスト ボックス 25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9" name="テキスト ボックス 25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90170</xdr:rowOff>
    </xdr:from>
    <xdr:to>
      <xdr:col>24</xdr:col>
      <xdr:colOff>114300</xdr:colOff>
      <xdr:row>83</xdr:row>
      <xdr:rowOff>20320</xdr:rowOff>
    </xdr:to>
    <xdr:sp macro="" textlink="">
      <xdr:nvSpPr>
        <xdr:cNvPr id="260" name="楕円 259"/>
        <xdr:cNvSpPr/>
      </xdr:nvSpPr>
      <xdr:spPr>
        <a:xfrm>
          <a:off x="45847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68597</xdr:rowOff>
    </xdr:from>
    <xdr:ext cx="405111" cy="259045"/>
    <xdr:sp macro="" textlink="">
      <xdr:nvSpPr>
        <xdr:cNvPr id="261" name="【公営住宅】&#10;有形固定資産減価償却率該当値テキスト"/>
        <xdr:cNvSpPr txBox="1"/>
      </xdr:nvSpPr>
      <xdr:spPr>
        <a:xfrm>
          <a:off x="4673600"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162561</xdr:rowOff>
    </xdr:from>
    <xdr:to>
      <xdr:col>20</xdr:col>
      <xdr:colOff>38100</xdr:colOff>
      <xdr:row>83</xdr:row>
      <xdr:rowOff>92711</xdr:rowOff>
    </xdr:to>
    <xdr:sp macro="" textlink="">
      <xdr:nvSpPr>
        <xdr:cNvPr id="262" name="楕円 261"/>
        <xdr:cNvSpPr/>
      </xdr:nvSpPr>
      <xdr:spPr>
        <a:xfrm>
          <a:off x="3746500" y="1422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140970</xdr:rowOff>
    </xdr:from>
    <xdr:to>
      <xdr:col>24</xdr:col>
      <xdr:colOff>63500</xdr:colOff>
      <xdr:row>83</xdr:row>
      <xdr:rowOff>41911</xdr:rowOff>
    </xdr:to>
    <xdr:cxnSp macro="">
      <xdr:nvCxnSpPr>
        <xdr:cNvPr id="263" name="直線コネクタ 262"/>
        <xdr:cNvCxnSpPr/>
      </xdr:nvCxnSpPr>
      <xdr:spPr>
        <a:xfrm flipV="1">
          <a:off x="3797300" y="14199870"/>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63500</xdr:rowOff>
    </xdr:from>
    <xdr:to>
      <xdr:col>15</xdr:col>
      <xdr:colOff>101600</xdr:colOff>
      <xdr:row>83</xdr:row>
      <xdr:rowOff>165100</xdr:rowOff>
    </xdr:to>
    <xdr:sp macro="" textlink="">
      <xdr:nvSpPr>
        <xdr:cNvPr id="264" name="楕円 263"/>
        <xdr:cNvSpPr/>
      </xdr:nvSpPr>
      <xdr:spPr>
        <a:xfrm>
          <a:off x="2857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41911</xdr:rowOff>
    </xdr:from>
    <xdr:to>
      <xdr:col>19</xdr:col>
      <xdr:colOff>177800</xdr:colOff>
      <xdr:row>83</xdr:row>
      <xdr:rowOff>114300</xdr:rowOff>
    </xdr:to>
    <xdr:cxnSp macro="">
      <xdr:nvCxnSpPr>
        <xdr:cNvPr id="265" name="直線コネクタ 264"/>
        <xdr:cNvCxnSpPr/>
      </xdr:nvCxnSpPr>
      <xdr:spPr>
        <a:xfrm flipV="1">
          <a:off x="2908300" y="14272261"/>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93997</xdr:rowOff>
    </xdr:from>
    <xdr:ext cx="405111" cy="259045"/>
    <xdr:sp macro="" textlink="">
      <xdr:nvSpPr>
        <xdr:cNvPr id="266" name="n_1aveValue【公営住宅】&#10;有形固定資産減価償却率"/>
        <xdr:cNvSpPr txBox="1"/>
      </xdr:nvSpPr>
      <xdr:spPr>
        <a:xfrm>
          <a:off x="35820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2557</xdr:rowOff>
    </xdr:from>
    <xdr:ext cx="405111" cy="259045"/>
    <xdr:sp macro="" textlink="">
      <xdr:nvSpPr>
        <xdr:cNvPr id="267" name="n_2aveValue【公営住宅】&#10;有形固定資産減価償却率"/>
        <xdr:cNvSpPr txBox="1"/>
      </xdr:nvSpPr>
      <xdr:spPr>
        <a:xfrm>
          <a:off x="2705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83838</xdr:rowOff>
    </xdr:from>
    <xdr:ext cx="405111" cy="259045"/>
    <xdr:sp macro="" textlink="">
      <xdr:nvSpPr>
        <xdr:cNvPr id="268" name="n_1mainValue【公営住宅】&#10;有形固定資産減価償却率"/>
        <xdr:cNvSpPr txBox="1"/>
      </xdr:nvSpPr>
      <xdr:spPr>
        <a:xfrm>
          <a:off x="3582044"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156227</xdr:rowOff>
    </xdr:from>
    <xdr:ext cx="405111" cy="259045"/>
    <xdr:sp macro="" textlink="">
      <xdr:nvSpPr>
        <xdr:cNvPr id="269" name="n_2mainValue【公営住宅】&#10;有形固定資産減価償却率"/>
        <xdr:cNvSpPr txBox="1"/>
      </xdr:nvSpPr>
      <xdr:spPr>
        <a:xfrm>
          <a:off x="2705744" y="1438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8" name="テキスト ボックス 27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9" name="直線コネクタ 27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0" name="直線コネクタ 27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1" name="テキスト ボックス 28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2" name="直線コネクタ 28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3" name="テキスト ボックス 28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4" name="直線コネクタ 28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5" name="テキスト ボックス 28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6" name="直線コネクタ 28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7" name="テキスト ボックス 28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8" name="直線コネクタ 28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9" name="テキスト ボックス 28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11582</xdr:rowOff>
    </xdr:from>
    <xdr:to>
      <xdr:col>54</xdr:col>
      <xdr:colOff>189865</xdr:colOff>
      <xdr:row>85</xdr:row>
      <xdr:rowOff>156514</xdr:rowOff>
    </xdr:to>
    <xdr:cxnSp macro="">
      <xdr:nvCxnSpPr>
        <xdr:cNvPr id="291" name="直線コネクタ 290"/>
        <xdr:cNvCxnSpPr/>
      </xdr:nvCxnSpPr>
      <xdr:spPr>
        <a:xfrm flipV="1">
          <a:off x="10476865" y="13556132"/>
          <a:ext cx="0" cy="11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160341</xdr:rowOff>
    </xdr:from>
    <xdr:ext cx="469744" cy="259045"/>
    <xdr:sp macro="" textlink="">
      <xdr:nvSpPr>
        <xdr:cNvPr id="292" name="【公営住宅】&#10;一人当たり面積最小値テキスト"/>
        <xdr:cNvSpPr txBox="1"/>
      </xdr:nvSpPr>
      <xdr:spPr>
        <a:xfrm>
          <a:off x="10515600" y="14733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156514</xdr:rowOff>
    </xdr:from>
    <xdr:to>
      <xdr:col>55</xdr:col>
      <xdr:colOff>88900</xdr:colOff>
      <xdr:row>85</xdr:row>
      <xdr:rowOff>156514</xdr:rowOff>
    </xdr:to>
    <xdr:cxnSp macro="">
      <xdr:nvCxnSpPr>
        <xdr:cNvPr id="293" name="直線コネクタ 292"/>
        <xdr:cNvCxnSpPr/>
      </xdr:nvCxnSpPr>
      <xdr:spPr>
        <a:xfrm>
          <a:off x="10388600" y="14729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129709</xdr:rowOff>
    </xdr:from>
    <xdr:ext cx="469744" cy="259045"/>
    <xdr:sp macro="" textlink="">
      <xdr:nvSpPr>
        <xdr:cNvPr id="294" name="【公営住宅】&#10;一人当たり面積最大値テキスト"/>
        <xdr:cNvSpPr txBox="1"/>
      </xdr:nvSpPr>
      <xdr:spPr>
        <a:xfrm>
          <a:off x="10515600" y="13331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11582</xdr:rowOff>
    </xdr:from>
    <xdr:to>
      <xdr:col>55</xdr:col>
      <xdr:colOff>88900</xdr:colOff>
      <xdr:row>79</xdr:row>
      <xdr:rowOff>11582</xdr:rowOff>
    </xdr:to>
    <xdr:cxnSp macro="">
      <xdr:nvCxnSpPr>
        <xdr:cNvPr id="295" name="直線コネクタ 294"/>
        <xdr:cNvCxnSpPr/>
      </xdr:nvCxnSpPr>
      <xdr:spPr>
        <a:xfrm>
          <a:off x="10388600" y="135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159681</xdr:rowOff>
    </xdr:from>
    <xdr:ext cx="469744" cy="259045"/>
    <xdr:sp macro="" textlink="">
      <xdr:nvSpPr>
        <xdr:cNvPr id="296" name="【公営住宅】&#10;一人当たり面積平均値テキスト"/>
        <xdr:cNvSpPr txBox="1"/>
      </xdr:nvSpPr>
      <xdr:spPr>
        <a:xfrm>
          <a:off x="10515600" y="140471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136804</xdr:rowOff>
    </xdr:from>
    <xdr:to>
      <xdr:col>55</xdr:col>
      <xdr:colOff>50800</xdr:colOff>
      <xdr:row>83</xdr:row>
      <xdr:rowOff>66954</xdr:rowOff>
    </xdr:to>
    <xdr:sp macro="" textlink="">
      <xdr:nvSpPr>
        <xdr:cNvPr id="297" name="フローチャート: 判断 296"/>
        <xdr:cNvSpPr/>
      </xdr:nvSpPr>
      <xdr:spPr>
        <a:xfrm>
          <a:off x="10426700" y="1419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146862</xdr:rowOff>
    </xdr:from>
    <xdr:to>
      <xdr:col>50</xdr:col>
      <xdr:colOff>165100</xdr:colOff>
      <xdr:row>83</xdr:row>
      <xdr:rowOff>77012</xdr:rowOff>
    </xdr:to>
    <xdr:sp macro="" textlink="">
      <xdr:nvSpPr>
        <xdr:cNvPr id="298" name="フローチャート: 判断 297"/>
        <xdr:cNvSpPr/>
      </xdr:nvSpPr>
      <xdr:spPr>
        <a:xfrm>
          <a:off x="9588500" y="1420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71425</xdr:rowOff>
    </xdr:from>
    <xdr:to>
      <xdr:col>46</xdr:col>
      <xdr:colOff>38100</xdr:colOff>
      <xdr:row>83</xdr:row>
      <xdr:rowOff>1575</xdr:rowOff>
    </xdr:to>
    <xdr:sp macro="" textlink="">
      <xdr:nvSpPr>
        <xdr:cNvPr id="299" name="フローチャート: 判断 298"/>
        <xdr:cNvSpPr/>
      </xdr:nvSpPr>
      <xdr:spPr>
        <a:xfrm>
          <a:off x="8699500" y="1413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0" name="テキスト ボックス 29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1" name="テキスト ボックス 30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2" name="テキスト ボックス 30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3" name="テキスト ボックス 30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4" name="テキスト ボックス 30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41708</xdr:rowOff>
    </xdr:from>
    <xdr:to>
      <xdr:col>55</xdr:col>
      <xdr:colOff>50800</xdr:colOff>
      <xdr:row>85</xdr:row>
      <xdr:rowOff>143308</xdr:rowOff>
    </xdr:to>
    <xdr:sp macro="" textlink="">
      <xdr:nvSpPr>
        <xdr:cNvPr id="305" name="楕円 304"/>
        <xdr:cNvSpPr/>
      </xdr:nvSpPr>
      <xdr:spPr>
        <a:xfrm>
          <a:off x="10426700" y="1461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128085</xdr:rowOff>
    </xdr:from>
    <xdr:ext cx="469744" cy="259045"/>
    <xdr:sp macro="" textlink="">
      <xdr:nvSpPr>
        <xdr:cNvPr id="306" name="【公営住宅】&#10;一人当たり面積該当値テキスト"/>
        <xdr:cNvSpPr txBox="1"/>
      </xdr:nvSpPr>
      <xdr:spPr>
        <a:xfrm>
          <a:off x="10515600" y="14529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41708</xdr:rowOff>
    </xdr:from>
    <xdr:to>
      <xdr:col>50</xdr:col>
      <xdr:colOff>165100</xdr:colOff>
      <xdr:row>85</xdr:row>
      <xdr:rowOff>143308</xdr:rowOff>
    </xdr:to>
    <xdr:sp macro="" textlink="">
      <xdr:nvSpPr>
        <xdr:cNvPr id="307" name="楕円 306"/>
        <xdr:cNvSpPr/>
      </xdr:nvSpPr>
      <xdr:spPr>
        <a:xfrm>
          <a:off x="9588500" y="1461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92508</xdr:rowOff>
    </xdr:from>
    <xdr:to>
      <xdr:col>55</xdr:col>
      <xdr:colOff>0</xdr:colOff>
      <xdr:row>85</xdr:row>
      <xdr:rowOff>92508</xdr:rowOff>
    </xdr:to>
    <xdr:cxnSp macro="">
      <xdr:nvCxnSpPr>
        <xdr:cNvPr id="308" name="直線コネクタ 307"/>
        <xdr:cNvCxnSpPr/>
      </xdr:nvCxnSpPr>
      <xdr:spPr>
        <a:xfrm>
          <a:off x="9639300" y="146657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41250</xdr:rowOff>
    </xdr:from>
    <xdr:to>
      <xdr:col>46</xdr:col>
      <xdr:colOff>38100</xdr:colOff>
      <xdr:row>85</xdr:row>
      <xdr:rowOff>142850</xdr:rowOff>
    </xdr:to>
    <xdr:sp macro="" textlink="">
      <xdr:nvSpPr>
        <xdr:cNvPr id="309" name="楕円 308"/>
        <xdr:cNvSpPr/>
      </xdr:nvSpPr>
      <xdr:spPr>
        <a:xfrm>
          <a:off x="8699500" y="1461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92050</xdr:rowOff>
    </xdr:from>
    <xdr:to>
      <xdr:col>50</xdr:col>
      <xdr:colOff>114300</xdr:colOff>
      <xdr:row>85</xdr:row>
      <xdr:rowOff>92508</xdr:rowOff>
    </xdr:to>
    <xdr:cxnSp macro="">
      <xdr:nvCxnSpPr>
        <xdr:cNvPr id="310" name="直線コネクタ 309"/>
        <xdr:cNvCxnSpPr/>
      </xdr:nvCxnSpPr>
      <xdr:spPr>
        <a:xfrm>
          <a:off x="8750300" y="14665300"/>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93539</xdr:rowOff>
    </xdr:from>
    <xdr:ext cx="469744" cy="259045"/>
    <xdr:sp macro="" textlink="">
      <xdr:nvSpPr>
        <xdr:cNvPr id="311" name="n_1aveValue【公営住宅】&#10;一人当たり面積"/>
        <xdr:cNvSpPr txBox="1"/>
      </xdr:nvSpPr>
      <xdr:spPr>
        <a:xfrm>
          <a:off x="9391727" y="1398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18102</xdr:rowOff>
    </xdr:from>
    <xdr:ext cx="469744" cy="259045"/>
    <xdr:sp macro="" textlink="">
      <xdr:nvSpPr>
        <xdr:cNvPr id="312" name="n_2aveValue【公営住宅】&#10;一人当たり面積"/>
        <xdr:cNvSpPr txBox="1"/>
      </xdr:nvSpPr>
      <xdr:spPr>
        <a:xfrm>
          <a:off x="8515427" y="1390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134435</xdr:rowOff>
    </xdr:from>
    <xdr:ext cx="469744" cy="259045"/>
    <xdr:sp macro="" textlink="">
      <xdr:nvSpPr>
        <xdr:cNvPr id="313" name="n_1mainValue【公営住宅】&#10;一人当たり面積"/>
        <xdr:cNvSpPr txBox="1"/>
      </xdr:nvSpPr>
      <xdr:spPr>
        <a:xfrm>
          <a:off x="9391727" y="1470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133977</xdr:rowOff>
    </xdr:from>
    <xdr:ext cx="469744" cy="259045"/>
    <xdr:sp macro="" textlink="">
      <xdr:nvSpPr>
        <xdr:cNvPr id="314" name="n_2mainValue【公営住宅】&#10;一人当たり面積"/>
        <xdr:cNvSpPr txBox="1"/>
      </xdr:nvSpPr>
      <xdr:spPr>
        <a:xfrm>
          <a:off x="8515427" y="1470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5" name="正方形/長方形 31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6" name="正方形/長方形 31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7" name="正方形/長方形 31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8" name="正方形/長方形 31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9" name="正方形/長方形 31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0" name="正方形/長方形 31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1" name="正方形/長方形 32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2" name="正方形/長方形 32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3" name="正方形/長方形 32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4" name="正方形/長方形 32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5" name="正方形/長方形 32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6" name="正方形/長方形 32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7" name="正方形/長方形 32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8" name="正方形/長方形 32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9" name="正方形/長方形 32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0" name="正方形/長方形 32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1" name="正方形/長方形 33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2" name="正方形/長方形 33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3" name="正方形/長方形 33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4" name="正方形/長方形 33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5" name="正方形/長方形 33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6" name="正方形/長方形 33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7" name="正方形/長方形 33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38" name="正方形/長方形 33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39" name="テキスト ボックス 33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0" name="直線コネクタ 33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41" name="テキスト ボックス 340"/>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42" name="直線コネクタ 34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43" name="テキスト ボックス 34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44" name="直線コネクタ 34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45" name="テキスト ボックス 34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46" name="直線コネクタ 34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47" name="テキスト ボックス 34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48" name="直線コネクタ 34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49" name="テキスト ボックス 34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50" name="直線コネクタ 34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51" name="テキスト ボックス 35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2" name="直線コネクタ 35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3" name="テキスト ボックス 35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137160</xdr:rowOff>
    </xdr:from>
    <xdr:to>
      <xdr:col>85</xdr:col>
      <xdr:colOff>126364</xdr:colOff>
      <xdr:row>42</xdr:row>
      <xdr:rowOff>129540</xdr:rowOff>
    </xdr:to>
    <xdr:cxnSp macro="">
      <xdr:nvCxnSpPr>
        <xdr:cNvPr id="355" name="直線コネクタ 354"/>
        <xdr:cNvCxnSpPr/>
      </xdr:nvCxnSpPr>
      <xdr:spPr>
        <a:xfrm flipV="1">
          <a:off x="16318864" y="596646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133367</xdr:rowOff>
    </xdr:from>
    <xdr:ext cx="405111" cy="259045"/>
    <xdr:sp macro="" textlink="">
      <xdr:nvSpPr>
        <xdr:cNvPr id="356" name="【認定こども園・幼稚園・保育所】&#10;有形固定資産減価償却率最小値テキスト"/>
        <xdr:cNvSpPr txBox="1"/>
      </xdr:nvSpPr>
      <xdr:spPr>
        <a:xfrm>
          <a:off x="16357600" y="733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129540</xdr:rowOff>
    </xdr:from>
    <xdr:to>
      <xdr:col>86</xdr:col>
      <xdr:colOff>25400</xdr:colOff>
      <xdr:row>42</xdr:row>
      <xdr:rowOff>129540</xdr:rowOff>
    </xdr:to>
    <xdr:cxnSp macro="">
      <xdr:nvCxnSpPr>
        <xdr:cNvPr id="357" name="直線コネクタ 356"/>
        <xdr:cNvCxnSpPr/>
      </xdr:nvCxnSpPr>
      <xdr:spPr>
        <a:xfrm>
          <a:off x="16230600" y="733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83837</xdr:rowOff>
    </xdr:from>
    <xdr:ext cx="405111" cy="259045"/>
    <xdr:sp macro="" textlink="">
      <xdr:nvSpPr>
        <xdr:cNvPr id="358" name="【認定こども園・幼稚園・保育所】&#10;有形固定資産減価償却率最大値テキスト"/>
        <xdr:cNvSpPr txBox="1"/>
      </xdr:nvSpPr>
      <xdr:spPr>
        <a:xfrm>
          <a:off x="16357600" y="574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137160</xdr:rowOff>
    </xdr:from>
    <xdr:to>
      <xdr:col>86</xdr:col>
      <xdr:colOff>25400</xdr:colOff>
      <xdr:row>34</xdr:row>
      <xdr:rowOff>137160</xdr:rowOff>
    </xdr:to>
    <xdr:cxnSp macro="">
      <xdr:nvCxnSpPr>
        <xdr:cNvPr id="359" name="直線コネクタ 358"/>
        <xdr:cNvCxnSpPr/>
      </xdr:nvCxnSpPr>
      <xdr:spPr>
        <a:xfrm>
          <a:off x="16230600" y="596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137177</xdr:rowOff>
    </xdr:from>
    <xdr:ext cx="405111" cy="259045"/>
    <xdr:sp macro="" textlink="">
      <xdr:nvSpPr>
        <xdr:cNvPr id="360" name="【認定こども園・幼稚園・保育所】&#10;有形固定資産減価償却率平均値テキスト"/>
        <xdr:cNvSpPr txBox="1"/>
      </xdr:nvSpPr>
      <xdr:spPr>
        <a:xfrm>
          <a:off x="16357600" y="648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158750</xdr:rowOff>
    </xdr:from>
    <xdr:to>
      <xdr:col>85</xdr:col>
      <xdr:colOff>177800</xdr:colOff>
      <xdr:row>38</xdr:row>
      <xdr:rowOff>88900</xdr:rowOff>
    </xdr:to>
    <xdr:sp macro="" textlink="">
      <xdr:nvSpPr>
        <xdr:cNvPr id="361" name="フローチャート: 判断 360"/>
        <xdr:cNvSpPr/>
      </xdr:nvSpPr>
      <xdr:spPr>
        <a:xfrm>
          <a:off x="162687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362" name="フローチャート: 判断 361"/>
        <xdr:cNvSpPr/>
      </xdr:nvSpPr>
      <xdr:spPr>
        <a:xfrm>
          <a:off x="15430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116840</xdr:rowOff>
    </xdr:from>
    <xdr:to>
      <xdr:col>76</xdr:col>
      <xdr:colOff>165100</xdr:colOff>
      <xdr:row>38</xdr:row>
      <xdr:rowOff>46990</xdr:rowOff>
    </xdr:to>
    <xdr:sp macro="" textlink="">
      <xdr:nvSpPr>
        <xdr:cNvPr id="363" name="フローチャート: 判断 362"/>
        <xdr:cNvSpPr/>
      </xdr:nvSpPr>
      <xdr:spPr>
        <a:xfrm>
          <a:off x="145415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4" name="テキスト ボックス 36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5" name="テキスト ボックス 36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66" name="テキスト ボックス 36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67" name="テキスト ボックス 36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68" name="テキスト ボックス 36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369" name="楕円 368"/>
        <xdr:cNvSpPr/>
      </xdr:nvSpPr>
      <xdr:spPr>
        <a:xfrm>
          <a:off x="16268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105427</xdr:rowOff>
    </xdr:from>
    <xdr:ext cx="405111" cy="259045"/>
    <xdr:sp macro="" textlink="">
      <xdr:nvSpPr>
        <xdr:cNvPr id="370" name="【認定こども園・幼稚園・保育所】&#10;有形固定資産減価償却率該当値テキスト"/>
        <xdr:cNvSpPr txBox="1"/>
      </xdr:nvSpPr>
      <xdr:spPr>
        <a:xfrm>
          <a:off x="16357600"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158750</xdr:rowOff>
    </xdr:from>
    <xdr:to>
      <xdr:col>81</xdr:col>
      <xdr:colOff>101600</xdr:colOff>
      <xdr:row>37</xdr:row>
      <xdr:rowOff>88900</xdr:rowOff>
    </xdr:to>
    <xdr:sp macro="" textlink="">
      <xdr:nvSpPr>
        <xdr:cNvPr id="371" name="楕円 370"/>
        <xdr:cNvSpPr/>
      </xdr:nvSpPr>
      <xdr:spPr>
        <a:xfrm>
          <a:off x="15430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133350</xdr:rowOff>
    </xdr:from>
    <xdr:to>
      <xdr:col>85</xdr:col>
      <xdr:colOff>127000</xdr:colOff>
      <xdr:row>37</xdr:row>
      <xdr:rowOff>38100</xdr:rowOff>
    </xdr:to>
    <xdr:cxnSp macro="">
      <xdr:nvCxnSpPr>
        <xdr:cNvPr id="372" name="直線コネクタ 371"/>
        <xdr:cNvCxnSpPr/>
      </xdr:nvCxnSpPr>
      <xdr:spPr>
        <a:xfrm flipV="1">
          <a:off x="15481300" y="63055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59690</xdr:rowOff>
    </xdr:from>
    <xdr:to>
      <xdr:col>76</xdr:col>
      <xdr:colOff>165100</xdr:colOff>
      <xdr:row>37</xdr:row>
      <xdr:rowOff>161290</xdr:rowOff>
    </xdr:to>
    <xdr:sp macro="" textlink="">
      <xdr:nvSpPr>
        <xdr:cNvPr id="373" name="楕円 372"/>
        <xdr:cNvSpPr/>
      </xdr:nvSpPr>
      <xdr:spPr>
        <a:xfrm>
          <a:off x="14541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38100</xdr:rowOff>
    </xdr:from>
    <xdr:to>
      <xdr:col>81</xdr:col>
      <xdr:colOff>50800</xdr:colOff>
      <xdr:row>37</xdr:row>
      <xdr:rowOff>110490</xdr:rowOff>
    </xdr:to>
    <xdr:cxnSp macro="">
      <xdr:nvCxnSpPr>
        <xdr:cNvPr id="374" name="直線コネクタ 373"/>
        <xdr:cNvCxnSpPr/>
      </xdr:nvCxnSpPr>
      <xdr:spPr>
        <a:xfrm flipV="1">
          <a:off x="14592300" y="638175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53357</xdr:rowOff>
    </xdr:from>
    <xdr:ext cx="405111" cy="259045"/>
    <xdr:sp macro="" textlink="">
      <xdr:nvSpPr>
        <xdr:cNvPr id="375" name="n_1aveValue【認定こども園・幼稚園・保育所】&#10;有形固定資産減価償却率"/>
        <xdr:cNvSpPr txBox="1"/>
      </xdr:nvSpPr>
      <xdr:spPr>
        <a:xfrm>
          <a:off x="1526604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38117</xdr:rowOff>
    </xdr:from>
    <xdr:ext cx="405111" cy="259045"/>
    <xdr:sp macro="" textlink="">
      <xdr:nvSpPr>
        <xdr:cNvPr id="376" name="n_2aveValue【認定こども園・幼稚園・保育所】&#10;有形固定資産減価償却率"/>
        <xdr:cNvSpPr txBox="1"/>
      </xdr:nvSpPr>
      <xdr:spPr>
        <a:xfrm>
          <a:off x="14389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105427</xdr:rowOff>
    </xdr:from>
    <xdr:ext cx="405111" cy="259045"/>
    <xdr:sp macro="" textlink="">
      <xdr:nvSpPr>
        <xdr:cNvPr id="377" name="n_1mainValue【認定こども園・幼稚園・保育所】&#10;有形固定資産減価償却率"/>
        <xdr:cNvSpPr txBox="1"/>
      </xdr:nvSpPr>
      <xdr:spPr>
        <a:xfrm>
          <a:off x="152660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6367</xdr:rowOff>
    </xdr:from>
    <xdr:ext cx="405111" cy="259045"/>
    <xdr:sp macro="" textlink="">
      <xdr:nvSpPr>
        <xdr:cNvPr id="378" name="n_2mainValue【認定こども園・幼稚園・保育所】&#10;有形固定資産減価償却率"/>
        <xdr:cNvSpPr txBox="1"/>
      </xdr:nvSpPr>
      <xdr:spPr>
        <a:xfrm>
          <a:off x="14389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79" name="正方形/長方形 37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0" name="正方形/長方形 37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1" name="正方形/長方形 38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2" name="正方形/長方形 38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3" name="正方形/長方形 38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4" name="正方形/長方形 38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5" name="正方形/長方形 38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6" name="正方形/長方形 38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7" name="テキスト ボックス 38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88" name="直線コネクタ 38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89" name="直線コネクタ 38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90" name="テキスト ボックス 38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91" name="直線コネクタ 39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92" name="テキスト ボックス 39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93" name="直線コネクタ 39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94" name="テキスト ボックス 39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95" name="直線コネクタ 39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96" name="テキスト ボックス 39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97" name="直線コネクタ 39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98" name="テキスト ボックス 39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9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51054</xdr:rowOff>
    </xdr:from>
    <xdr:to>
      <xdr:col>116</xdr:col>
      <xdr:colOff>62864</xdr:colOff>
      <xdr:row>41</xdr:row>
      <xdr:rowOff>69342</xdr:rowOff>
    </xdr:to>
    <xdr:cxnSp macro="">
      <xdr:nvCxnSpPr>
        <xdr:cNvPr id="400" name="直線コネクタ 399"/>
        <xdr:cNvCxnSpPr/>
      </xdr:nvCxnSpPr>
      <xdr:spPr>
        <a:xfrm flipV="1">
          <a:off x="22160864" y="5708904"/>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73169</xdr:rowOff>
    </xdr:from>
    <xdr:ext cx="469744" cy="259045"/>
    <xdr:sp macro="" textlink="">
      <xdr:nvSpPr>
        <xdr:cNvPr id="401" name="【認定こども園・幼稚園・保育所】&#10;一人当たり面積最小値テキスト"/>
        <xdr:cNvSpPr txBox="1"/>
      </xdr:nvSpPr>
      <xdr:spPr>
        <a:xfrm>
          <a:off x="22199600" y="710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69342</xdr:rowOff>
    </xdr:from>
    <xdr:to>
      <xdr:col>116</xdr:col>
      <xdr:colOff>152400</xdr:colOff>
      <xdr:row>41</xdr:row>
      <xdr:rowOff>69342</xdr:rowOff>
    </xdr:to>
    <xdr:cxnSp macro="">
      <xdr:nvCxnSpPr>
        <xdr:cNvPr id="402" name="直線コネクタ 401"/>
        <xdr:cNvCxnSpPr/>
      </xdr:nvCxnSpPr>
      <xdr:spPr>
        <a:xfrm>
          <a:off x="22072600" y="709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169181</xdr:rowOff>
    </xdr:from>
    <xdr:ext cx="469744" cy="259045"/>
    <xdr:sp macro="" textlink="">
      <xdr:nvSpPr>
        <xdr:cNvPr id="403" name="【認定こども園・幼稚園・保育所】&#10;一人当たり面積最大値テキスト"/>
        <xdr:cNvSpPr txBox="1"/>
      </xdr:nvSpPr>
      <xdr:spPr>
        <a:xfrm>
          <a:off x="22199600" y="548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51054</xdr:rowOff>
    </xdr:from>
    <xdr:to>
      <xdr:col>116</xdr:col>
      <xdr:colOff>152400</xdr:colOff>
      <xdr:row>33</xdr:row>
      <xdr:rowOff>51054</xdr:rowOff>
    </xdr:to>
    <xdr:cxnSp macro="">
      <xdr:nvCxnSpPr>
        <xdr:cNvPr id="404" name="直線コネクタ 403"/>
        <xdr:cNvCxnSpPr/>
      </xdr:nvCxnSpPr>
      <xdr:spPr>
        <a:xfrm>
          <a:off x="22072600" y="570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119143</xdr:rowOff>
    </xdr:from>
    <xdr:ext cx="469744" cy="259045"/>
    <xdr:sp macro="" textlink="">
      <xdr:nvSpPr>
        <xdr:cNvPr id="405" name="【認定こども園・幼稚園・保育所】&#10;一人当たり面積平均値テキスト"/>
        <xdr:cNvSpPr txBox="1"/>
      </xdr:nvSpPr>
      <xdr:spPr>
        <a:xfrm>
          <a:off x="22199600" y="66342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96266</xdr:rowOff>
    </xdr:from>
    <xdr:to>
      <xdr:col>116</xdr:col>
      <xdr:colOff>114300</xdr:colOff>
      <xdr:row>40</xdr:row>
      <xdr:rowOff>26416</xdr:rowOff>
    </xdr:to>
    <xdr:sp macro="" textlink="">
      <xdr:nvSpPr>
        <xdr:cNvPr id="406" name="フローチャート: 判断 405"/>
        <xdr:cNvSpPr/>
      </xdr:nvSpPr>
      <xdr:spPr>
        <a:xfrm>
          <a:off x="22110700" y="678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68834</xdr:rowOff>
    </xdr:from>
    <xdr:to>
      <xdr:col>112</xdr:col>
      <xdr:colOff>38100</xdr:colOff>
      <xdr:row>39</xdr:row>
      <xdr:rowOff>170434</xdr:rowOff>
    </xdr:to>
    <xdr:sp macro="" textlink="">
      <xdr:nvSpPr>
        <xdr:cNvPr id="407" name="フローチャート: 判断 406"/>
        <xdr:cNvSpPr/>
      </xdr:nvSpPr>
      <xdr:spPr>
        <a:xfrm>
          <a:off x="21272500" y="675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167132</xdr:rowOff>
    </xdr:from>
    <xdr:to>
      <xdr:col>107</xdr:col>
      <xdr:colOff>101600</xdr:colOff>
      <xdr:row>39</xdr:row>
      <xdr:rowOff>97282</xdr:rowOff>
    </xdr:to>
    <xdr:sp macro="" textlink="">
      <xdr:nvSpPr>
        <xdr:cNvPr id="408" name="フローチャート: 判断 407"/>
        <xdr:cNvSpPr/>
      </xdr:nvSpPr>
      <xdr:spPr>
        <a:xfrm>
          <a:off x="20383500" y="668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09" name="テキスト ボックス 40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0" name="テキスト ボックス 40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1" name="テキスト ボックス 41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2" name="テキスト ボックス 41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13" name="テキスト ボックス 41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16256</xdr:rowOff>
    </xdr:from>
    <xdr:to>
      <xdr:col>116</xdr:col>
      <xdr:colOff>114300</xdr:colOff>
      <xdr:row>40</xdr:row>
      <xdr:rowOff>117856</xdr:rowOff>
    </xdr:to>
    <xdr:sp macro="" textlink="">
      <xdr:nvSpPr>
        <xdr:cNvPr id="414" name="楕円 413"/>
        <xdr:cNvSpPr/>
      </xdr:nvSpPr>
      <xdr:spPr>
        <a:xfrm>
          <a:off x="22110700" y="68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166133</xdr:rowOff>
    </xdr:from>
    <xdr:ext cx="469744" cy="259045"/>
    <xdr:sp macro="" textlink="">
      <xdr:nvSpPr>
        <xdr:cNvPr id="415" name="【認定こども園・幼稚園・保育所】&#10;一人当たり面積該当値テキスト"/>
        <xdr:cNvSpPr txBox="1"/>
      </xdr:nvSpPr>
      <xdr:spPr>
        <a:xfrm>
          <a:off x="22199600" y="685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16256</xdr:rowOff>
    </xdr:from>
    <xdr:to>
      <xdr:col>112</xdr:col>
      <xdr:colOff>38100</xdr:colOff>
      <xdr:row>40</xdr:row>
      <xdr:rowOff>117856</xdr:rowOff>
    </xdr:to>
    <xdr:sp macro="" textlink="">
      <xdr:nvSpPr>
        <xdr:cNvPr id="416" name="楕円 415"/>
        <xdr:cNvSpPr/>
      </xdr:nvSpPr>
      <xdr:spPr>
        <a:xfrm>
          <a:off x="21272500" y="68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67056</xdr:rowOff>
    </xdr:from>
    <xdr:to>
      <xdr:col>116</xdr:col>
      <xdr:colOff>63500</xdr:colOff>
      <xdr:row>40</xdr:row>
      <xdr:rowOff>67056</xdr:rowOff>
    </xdr:to>
    <xdr:cxnSp macro="">
      <xdr:nvCxnSpPr>
        <xdr:cNvPr id="417" name="直線コネクタ 416"/>
        <xdr:cNvCxnSpPr/>
      </xdr:nvCxnSpPr>
      <xdr:spPr>
        <a:xfrm>
          <a:off x="21323300" y="69250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45974</xdr:rowOff>
    </xdr:from>
    <xdr:to>
      <xdr:col>107</xdr:col>
      <xdr:colOff>101600</xdr:colOff>
      <xdr:row>41</xdr:row>
      <xdr:rowOff>147574</xdr:rowOff>
    </xdr:to>
    <xdr:sp macro="" textlink="">
      <xdr:nvSpPr>
        <xdr:cNvPr id="418" name="楕円 417"/>
        <xdr:cNvSpPr/>
      </xdr:nvSpPr>
      <xdr:spPr>
        <a:xfrm>
          <a:off x="20383500" y="70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67056</xdr:rowOff>
    </xdr:from>
    <xdr:to>
      <xdr:col>111</xdr:col>
      <xdr:colOff>177800</xdr:colOff>
      <xdr:row>41</xdr:row>
      <xdr:rowOff>96774</xdr:rowOff>
    </xdr:to>
    <xdr:cxnSp macro="">
      <xdr:nvCxnSpPr>
        <xdr:cNvPr id="419" name="直線コネクタ 418"/>
        <xdr:cNvCxnSpPr/>
      </xdr:nvCxnSpPr>
      <xdr:spPr>
        <a:xfrm flipV="1">
          <a:off x="20434300" y="6925056"/>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15511</xdr:rowOff>
    </xdr:from>
    <xdr:ext cx="469744" cy="259045"/>
    <xdr:sp macro="" textlink="">
      <xdr:nvSpPr>
        <xdr:cNvPr id="420" name="n_1aveValue【認定こども園・幼稚園・保育所】&#10;一人当たり面積"/>
        <xdr:cNvSpPr txBox="1"/>
      </xdr:nvSpPr>
      <xdr:spPr>
        <a:xfrm>
          <a:off x="21075727" y="653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113809</xdr:rowOff>
    </xdr:from>
    <xdr:ext cx="469744" cy="259045"/>
    <xdr:sp macro="" textlink="">
      <xdr:nvSpPr>
        <xdr:cNvPr id="421" name="n_2aveValue【認定こども園・幼稚園・保育所】&#10;一人当たり面積"/>
        <xdr:cNvSpPr txBox="1"/>
      </xdr:nvSpPr>
      <xdr:spPr>
        <a:xfrm>
          <a:off x="20199427" y="645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108983</xdr:rowOff>
    </xdr:from>
    <xdr:ext cx="469744" cy="259045"/>
    <xdr:sp macro="" textlink="">
      <xdr:nvSpPr>
        <xdr:cNvPr id="422" name="n_1mainValue【認定こども園・幼稚園・保育所】&#10;一人当たり面積"/>
        <xdr:cNvSpPr txBox="1"/>
      </xdr:nvSpPr>
      <xdr:spPr>
        <a:xfrm>
          <a:off x="21075727" y="696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138701</xdr:rowOff>
    </xdr:from>
    <xdr:ext cx="469744" cy="259045"/>
    <xdr:sp macro="" textlink="">
      <xdr:nvSpPr>
        <xdr:cNvPr id="423" name="n_2mainValue【認定こども園・幼稚園・保育所】&#10;一人当たり面積"/>
        <xdr:cNvSpPr txBox="1"/>
      </xdr:nvSpPr>
      <xdr:spPr>
        <a:xfrm>
          <a:off x="20199427" y="71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4" name="正方形/長方形 42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5" name="正方形/長方形 42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6" name="正方形/長方形 42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27" name="正方形/長方形 42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28" name="正方形/長方形 42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9" name="正方形/長方形 42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0" name="正方形/長方形 42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1" name="正方形/長方形 43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2" name="テキスト ボックス 43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33" name="直線コネクタ 43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34" name="テキスト ボックス 43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35" name="直線コネクタ 434"/>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36" name="テキスト ボックス 435"/>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37" name="直線コネクタ 436"/>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38" name="テキスト ボックス 437"/>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39" name="直線コネクタ 438"/>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40" name="テキスト ボックス 439"/>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41" name="直線コネクタ 440"/>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42" name="テキスト ボックス 441"/>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43" name="直線コネクタ 44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44" name="テキスト ボックス 44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4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89154</xdr:rowOff>
    </xdr:from>
    <xdr:to>
      <xdr:col>85</xdr:col>
      <xdr:colOff>126364</xdr:colOff>
      <xdr:row>63</xdr:row>
      <xdr:rowOff>70866</xdr:rowOff>
    </xdr:to>
    <xdr:cxnSp macro="">
      <xdr:nvCxnSpPr>
        <xdr:cNvPr id="446" name="直線コネクタ 445"/>
        <xdr:cNvCxnSpPr/>
      </xdr:nvCxnSpPr>
      <xdr:spPr>
        <a:xfrm flipV="1">
          <a:off x="16318864" y="9861804"/>
          <a:ext cx="0" cy="1010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74693</xdr:rowOff>
    </xdr:from>
    <xdr:ext cx="405111" cy="259045"/>
    <xdr:sp macro="" textlink="">
      <xdr:nvSpPr>
        <xdr:cNvPr id="447" name="【学校施設】&#10;有形固定資産減価償却率最小値テキスト"/>
        <xdr:cNvSpPr txBox="1"/>
      </xdr:nvSpPr>
      <xdr:spPr>
        <a:xfrm>
          <a:off x="16357600" y="1087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70866</xdr:rowOff>
    </xdr:from>
    <xdr:to>
      <xdr:col>86</xdr:col>
      <xdr:colOff>25400</xdr:colOff>
      <xdr:row>63</xdr:row>
      <xdr:rowOff>70866</xdr:rowOff>
    </xdr:to>
    <xdr:cxnSp macro="">
      <xdr:nvCxnSpPr>
        <xdr:cNvPr id="448" name="直線コネクタ 447"/>
        <xdr:cNvCxnSpPr/>
      </xdr:nvCxnSpPr>
      <xdr:spPr>
        <a:xfrm>
          <a:off x="16230600" y="10872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35831</xdr:rowOff>
    </xdr:from>
    <xdr:ext cx="405111" cy="259045"/>
    <xdr:sp macro="" textlink="">
      <xdr:nvSpPr>
        <xdr:cNvPr id="449" name="【学校施設】&#10;有形固定資産減価償却率最大値テキスト"/>
        <xdr:cNvSpPr txBox="1"/>
      </xdr:nvSpPr>
      <xdr:spPr>
        <a:xfrm>
          <a:off x="16357600" y="9637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89154</xdr:rowOff>
    </xdr:from>
    <xdr:to>
      <xdr:col>86</xdr:col>
      <xdr:colOff>25400</xdr:colOff>
      <xdr:row>57</xdr:row>
      <xdr:rowOff>89154</xdr:rowOff>
    </xdr:to>
    <xdr:cxnSp macro="">
      <xdr:nvCxnSpPr>
        <xdr:cNvPr id="450" name="直線コネクタ 449"/>
        <xdr:cNvCxnSpPr/>
      </xdr:nvCxnSpPr>
      <xdr:spPr>
        <a:xfrm>
          <a:off x="16230600" y="986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85361</xdr:rowOff>
    </xdr:from>
    <xdr:ext cx="405111" cy="259045"/>
    <xdr:sp macro="" textlink="">
      <xdr:nvSpPr>
        <xdr:cNvPr id="451" name="【学校施設】&#10;有形固定資産減価償却率平均値テキスト"/>
        <xdr:cNvSpPr txBox="1"/>
      </xdr:nvSpPr>
      <xdr:spPr>
        <a:xfrm>
          <a:off x="16357600" y="10200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106934</xdr:rowOff>
    </xdr:from>
    <xdr:to>
      <xdr:col>85</xdr:col>
      <xdr:colOff>177800</xdr:colOff>
      <xdr:row>60</xdr:row>
      <xdr:rowOff>37084</xdr:rowOff>
    </xdr:to>
    <xdr:sp macro="" textlink="">
      <xdr:nvSpPr>
        <xdr:cNvPr id="452" name="フローチャート: 判断 451"/>
        <xdr:cNvSpPr/>
      </xdr:nvSpPr>
      <xdr:spPr>
        <a:xfrm>
          <a:off x="16268700" y="10222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125222</xdr:rowOff>
    </xdr:from>
    <xdr:to>
      <xdr:col>81</xdr:col>
      <xdr:colOff>101600</xdr:colOff>
      <xdr:row>60</xdr:row>
      <xdr:rowOff>55372</xdr:rowOff>
    </xdr:to>
    <xdr:sp macro="" textlink="">
      <xdr:nvSpPr>
        <xdr:cNvPr id="453" name="フローチャート: 判断 452"/>
        <xdr:cNvSpPr/>
      </xdr:nvSpPr>
      <xdr:spPr>
        <a:xfrm>
          <a:off x="15430500" y="1024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49784</xdr:rowOff>
    </xdr:from>
    <xdr:to>
      <xdr:col>76</xdr:col>
      <xdr:colOff>165100</xdr:colOff>
      <xdr:row>60</xdr:row>
      <xdr:rowOff>151384</xdr:rowOff>
    </xdr:to>
    <xdr:sp macro="" textlink="">
      <xdr:nvSpPr>
        <xdr:cNvPr id="454" name="フローチャート: 判断 453"/>
        <xdr:cNvSpPr/>
      </xdr:nvSpPr>
      <xdr:spPr>
        <a:xfrm>
          <a:off x="14541500" y="103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55" name="テキスト ボックス 45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6" name="テキスト ボックス 45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7" name="テキスト ボックス 45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8" name="テキスト ボックス 45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9" name="テキスト ボックス 45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13208</xdr:rowOff>
    </xdr:from>
    <xdr:to>
      <xdr:col>85</xdr:col>
      <xdr:colOff>177800</xdr:colOff>
      <xdr:row>58</xdr:row>
      <xdr:rowOff>114808</xdr:rowOff>
    </xdr:to>
    <xdr:sp macro="" textlink="">
      <xdr:nvSpPr>
        <xdr:cNvPr id="460" name="楕円 459"/>
        <xdr:cNvSpPr/>
      </xdr:nvSpPr>
      <xdr:spPr>
        <a:xfrm>
          <a:off x="16268700" y="995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36085</xdr:rowOff>
    </xdr:from>
    <xdr:ext cx="405111" cy="259045"/>
    <xdr:sp macro="" textlink="">
      <xdr:nvSpPr>
        <xdr:cNvPr id="461" name="【学校施設】&#10;有形固定資産減価償却率該当値テキスト"/>
        <xdr:cNvSpPr txBox="1"/>
      </xdr:nvSpPr>
      <xdr:spPr>
        <a:xfrm>
          <a:off x="16357600" y="9808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40640</xdr:rowOff>
    </xdr:from>
    <xdr:to>
      <xdr:col>81</xdr:col>
      <xdr:colOff>101600</xdr:colOff>
      <xdr:row>58</xdr:row>
      <xdr:rowOff>142240</xdr:rowOff>
    </xdr:to>
    <xdr:sp macro="" textlink="">
      <xdr:nvSpPr>
        <xdr:cNvPr id="462" name="楕円 461"/>
        <xdr:cNvSpPr/>
      </xdr:nvSpPr>
      <xdr:spPr>
        <a:xfrm>
          <a:off x="15430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64008</xdr:rowOff>
    </xdr:from>
    <xdr:to>
      <xdr:col>85</xdr:col>
      <xdr:colOff>127000</xdr:colOff>
      <xdr:row>58</xdr:row>
      <xdr:rowOff>91440</xdr:rowOff>
    </xdr:to>
    <xdr:cxnSp macro="">
      <xdr:nvCxnSpPr>
        <xdr:cNvPr id="463" name="直線コネクタ 462"/>
        <xdr:cNvCxnSpPr/>
      </xdr:nvCxnSpPr>
      <xdr:spPr>
        <a:xfrm flipV="1">
          <a:off x="15481300" y="1000810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122936</xdr:rowOff>
    </xdr:from>
    <xdr:to>
      <xdr:col>76</xdr:col>
      <xdr:colOff>165100</xdr:colOff>
      <xdr:row>59</xdr:row>
      <xdr:rowOff>53086</xdr:rowOff>
    </xdr:to>
    <xdr:sp macro="" textlink="">
      <xdr:nvSpPr>
        <xdr:cNvPr id="464" name="楕円 463"/>
        <xdr:cNvSpPr/>
      </xdr:nvSpPr>
      <xdr:spPr>
        <a:xfrm>
          <a:off x="14541500" y="1006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91440</xdr:rowOff>
    </xdr:from>
    <xdr:to>
      <xdr:col>81</xdr:col>
      <xdr:colOff>50800</xdr:colOff>
      <xdr:row>59</xdr:row>
      <xdr:rowOff>2286</xdr:rowOff>
    </xdr:to>
    <xdr:cxnSp macro="">
      <xdr:nvCxnSpPr>
        <xdr:cNvPr id="465" name="直線コネクタ 464"/>
        <xdr:cNvCxnSpPr/>
      </xdr:nvCxnSpPr>
      <xdr:spPr>
        <a:xfrm flipV="1">
          <a:off x="14592300" y="1003554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46499</xdr:rowOff>
    </xdr:from>
    <xdr:ext cx="405111" cy="259045"/>
    <xdr:sp macro="" textlink="">
      <xdr:nvSpPr>
        <xdr:cNvPr id="466" name="n_1aveValue【学校施設】&#10;有形固定資産減価償却率"/>
        <xdr:cNvSpPr txBox="1"/>
      </xdr:nvSpPr>
      <xdr:spPr>
        <a:xfrm>
          <a:off x="15266044" y="10333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142511</xdr:rowOff>
    </xdr:from>
    <xdr:ext cx="405111" cy="259045"/>
    <xdr:sp macro="" textlink="">
      <xdr:nvSpPr>
        <xdr:cNvPr id="467" name="n_2aveValue【学校施設】&#10;有形固定資産減価償却率"/>
        <xdr:cNvSpPr txBox="1"/>
      </xdr:nvSpPr>
      <xdr:spPr>
        <a:xfrm>
          <a:off x="14389744" y="1042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158767</xdr:rowOff>
    </xdr:from>
    <xdr:ext cx="405111" cy="259045"/>
    <xdr:sp macro="" textlink="">
      <xdr:nvSpPr>
        <xdr:cNvPr id="468" name="n_1mainValue【学校施設】&#10;有形固定資産減価償却率"/>
        <xdr:cNvSpPr txBox="1"/>
      </xdr:nvSpPr>
      <xdr:spPr>
        <a:xfrm>
          <a:off x="152660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69613</xdr:rowOff>
    </xdr:from>
    <xdr:ext cx="405111" cy="259045"/>
    <xdr:sp macro="" textlink="">
      <xdr:nvSpPr>
        <xdr:cNvPr id="469" name="n_2mainValue【学校施設】&#10;有形固定資産減価償却率"/>
        <xdr:cNvSpPr txBox="1"/>
      </xdr:nvSpPr>
      <xdr:spPr>
        <a:xfrm>
          <a:off x="14389744" y="984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0" name="直線コネクタ 47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1" name="テキスト ボックス 48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2" name="直線コネクタ 48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3" name="テキスト ボックス 48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4" name="直線コネクタ 48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5" name="テキスト ボックス 48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6" name="直線コネクタ 48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7" name="テキスト ボックス 48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8" name="直線コネクタ 48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9" name="テキスト ボックス 48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0" name="直線コネクタ 48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1" name="テキスト ボックス 49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62</xdr:row>
      <xdr:rowOff>169926</xdr:rowOff>
    </xdr:to>
    <xdr:cxnSp macro="">
      <xdr:nvCxnSpPr>
        <xdr:cNvPr id="493" name="直線コネクタ 492"/>
        <xdr:cNvCxnSpPr/>
      </xdr:nvCxnSpPr>
      <xdr:spPr>
        <a:xfrm flipV="1">
          <a:off x="22160864" y="9738360"/>
          <a:ext cx="0" cy="1061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2303</xdr:rowOff>
    </xdr:from>
    <xdr:ext cx="469744" cy="259045"/>
    <xdr:sp macro="" textlink="">
      <xdr:nvSpPr>
        <xdr:cNvPr id="494" name="【学校施設】&#10;一人当たり面積最小値テキスト"/>
        <xdr:cNvSpPr txBox="1"/>
      </xdr:nvSpPr>
      <xdr:spPr>
        <a:xfrm>
          <a:off x="22199600" y="1080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169926</xdr:rowOff>
    </xdr:from>
    <xdr:to>
      <xdr:col>116</xdr:col>
      <xdr:colOff>152400</xdr:colOff>
      <xdr:row>62</xdr:row>
      <xdr:rowOff>169926</xdr:rowOff>
    </xdr:to>
    <xdr:cxnSp macro="">
      <xdr:nvCxnSpPr>
        <xdr:cNvPr id="495" name="直線コネクタ 494"/>
        <xdr:cNvCxnSpPr/>
      </xdr:nvCxnSpPr>
      <xdr:spPr>
        <a:xfrm>
          <a:off x="22072600" y="10799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496" name="【学校施設】&#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497" name="直線コネクタ 496"/>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93616</xdr:rowOff>
    </xdr:from>
    <xdr:ext cx="469744" cy="259045"/>
    <xdr:sp macro="" textlink="">
      <xdr:nvSpPr>
        <xdr:cNvPr id="498" name="【学校施設】&#10;一人当たり面積平均値テキスト"/>
        <xdr:cNvSpPr txBox="1"/>
      </xdr:nvSpPr>
      <xdr:spPr>
        <a:xfrm>
          <a:off x="22199600" y="10380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70739</xdr:rowOff>
    </xdr:from>
    <xdr:to>
      <xdr:col>116</xdr:col>
      <xdr:colOff>114300</xdr:colOff>
      <xdr:row>62</xdr:row>
      <xdr:rowOff>889</xdr:rowOff>
    </xdr:to>
    <xdr:sp macro="" textlink="">
      <xdr:nvSpPr>
        <xdr:cNvPr id="499" name="フローチャート: 判断 498"/>
        <xdr:cNvSpPr/>
      </xdr:nvSpPr>
      <xdr:spPr>
        <a:xfrm>
          <a:off x="22110700" y="1052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86741</xdr:rowOff>
    </xdr:from>
    <xdr:to>
      <xdr:col>112</xdr:col>
      <xdr:colOff>38100</xdr:colOff>
      <xdr:row>62</xdr:row>
      <xdr:rowOff>16891</xdr:rowOff>
    </xdr:to>
    <xdr:sp macro="" textlink="">
      <xdr:nvSpPr>
        <xdr:cNvPr id="500" name="フローチャート: 判断 499"/>
        <xdr:cNvSpPr/>
      </xdr:nvSpPr>
      <xdr:spPr>
        <a:xfrm>
          <a:off x="21272500" y="1054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91694</xdr:rowOff>
    </xdr:from>
    <xdr:to>
      <xdr:col>107</xdr:col>
      <xdr:colOff>101600</xdr:colOff>
      <xdr:row>62</xdr:row>
      <xdr:rowOff>21844</xdr:rowOff>
    </xdr:to>
    <xdr:sp macro="" textlink="">
      <xdr:nvSpPr>
        <xdr:cNvPr id="501" name="フローチャート: 判断 500"/>
        <xdr:cNvSpPr/>
      </xdr:nvSpPr>
      <xdr:spPr>
        <a:xfrm>
          <a:off x="20383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122174</xdr:rowOff>
    </xdr:from>
    <xdr:to>
      <xdr:col>116</xdr:col>
      <xdr:colOff>114300</xdr:colOff>
      <xdr:row>62</xdr:row>
      <xdr:rowOff>52324</xdr:rowOff>
    </xdr:to>
    <xdr:sp macro="" textlink="">
      <xdr:nvSpPr>
        <xdr:cNvPr id="507" name="楕円 506"/>
        <xdr:cNvSpPr/>
      </xdr:nvSpPr>
      <xdr:spPr>
        <a:xfrm>
          <a:off x="22110700" y="1058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100601</xdr:rowOff>
    </xdr:from>
    <xdr:ext cx="469744" cy="259045"/>
    <xdr:sp macro="" textlink="">
      <xdr:nvSpPr>
        <xdr:cNvPr id="508" name="【学校施設】&#10;一人当たり面積該当値テキスト"/>
        <xdr:cNvSpPr txBox="1"/>
      </xdr:nvSpPr>
      <xdr:spPr>
        <a:xfrm>
          <a:off x="22199600" y="1055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121793</xdr:rowOff>
    </xdr:from>
    <xdr:to>
      <xdr:col>112</xdr:col>
      <xdr:colOff>38100</xdr:colOff>
      <xdr:row>62</xdr:row>
      <xdr:rowOff>51943</xdr:rowOff>
    </xdr:to>
    <xdr:sp macro="" textlink="">
      <xdr:nvSpPr>
        <xdr:cNvPr id="509" name="楕円 508"/>
        <xdr:cNvSpPr/>
      </xdr:nvSpPr>
      <xdr:spPr>
        <a:xfrm>
          <a:off x="21272500" y="1058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1143</xdr:rowOff>
    </xdr:from>
    <xdr:to>
      <xdr:col>116</xdr:col>
      <xdr:colOff>63500</xdr:colOff>
      <xdr:row>62</xdr:row>
      <xdr:rowOff>1524</xdr:rowOff>
    </xdr:to>
    <xdr:cxnSp macro="">
      <xdr:nvCxnSpPr>
        <xdr:cNvPr id="510" name="直線コネクタ 509"/>
        <xdr:cNvCxnSpPr/>
      </xdr:nvCxnSpPr>
      <xdr:spPr>
        <a:xfrm>
          <a:off x="21323300" y="10631043"/>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121412</xdr:rowOff>
    </xdr:from>
    <xdr:to>
      <xdr:col>107</xdr:col>
      <xdr:colOff>101600</xdr:colOff>
      <xdr:row>62</xdr:row>
      <xdr:rowOff>51562</xdr:rowOff>
    </xdr:to>
    <xdr:sp macro="" textlink="">
      <xdr:nvSpPr>
        <xdr:cNvPr id="511" name="楕円 510"/>
        <xdr:cNvSpPr/>
      </xdr:nvSpPr>
      <xdr:spPr>
        <a:xfrm>
          <a:off x="20383500" y="1057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762</xdr:rowOff>
    </xdr:from>
    <xdr:to>
      <xdr:col>111</xdr:col>
      <xdr:colOff>177800</xdr:colOff>
      <xdr:row>62</xdr:row>
      <xdr:rowOff>1143</xdr:rowOff>
    </xdr:to>
    <xdr:cxnSp macro="">
      <xdr:nvCxnSpPr>
        <xdr:cNvPr id="512" name="直線コネクタ 511"/>
        <xdr:cNvCxnSpPr/>
      </xdr:nvCxnSpPr>
      <xdr:spPr>
        <a:xfrm>
          <a:off x="20434300" y="1063066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33418</xdr:rowOff>
    </xdr:from>
    <xdr:ext cx="469744" cy="259045"/>
    <xdr:sp macro="" textlink="">
      <xdr:nvSpPr>
        <xdr:cNvPr id="513" name="n_1aveValue【学校施設】&#10;一人当たり面積"/>
        <xdr:cNvSpPr txBox="1"/>
      </xdr:nvSpPr>
      <xdr:spPr>
        <a:xfrm>
          <a:off x="21075727" y="1032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38371</xdr:rowOff>
    </xdr:from>
    <xdr:ext cx="469744" cy="259045"/>
    <xdr:sp macro="" textlink="">
      <xdr:nvSpPr>
        <xdr:cNvPr id="514" name="n_2aveValue【学校施設】&#10;一人当たり面積"/>
        <xdr:cNvSpPr txBox="1"/>
      </xdr:nvSpPr>
      <xdr:spPr>
        <a:xfrm>
          <a:off x="20199427" y="1032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43070</xdr:rowOff>
    </xdr:from>
    <xdr:ext cx="469744" cy="259045"/>
    <xdr:sp macro="" textlink="">
      <xdr:nvSpPr>
        <xdr:cNvPr id="515" name="n_1mainValue【学校施設】&#10;一人当たり面積"/>
        <xdr:cNvSpPr txBox="1"/>
      </xdr:nvSpPr>
      <xdr:spPr>
        <a:xfrm>
          <a:off x="21075727" y="10672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42689</xdr:rowOff>
    </xdr:from>
    <xdr:ext cx="469744" cy="259045"/>
    <xdr:sp macro="" textlink="">
      <xdr:nvSpPr>
        <xdr:cNvPr id="516" name="n_2mainValue【学校施設】&#10;一人当たり面積"/>
        <xdr:cNvSpPr txBox="1"/>
      </xdr:nvSpPr>
      <xdr:spPr>
        <a:xfrm>
          <a:off x="20199427" y="1067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7" name="正方形/長方形 5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8" name="正方形/長方形 51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19" name="正方形/長方形 51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0" name="正方形/長方形 51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1" name="正方形/長方形 52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2" name="正方形/長方形 52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3" name="正方形/長方形 52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4" name="正方形/長方形 52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5" name="テキスト ボックス 52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6" name="直線コネクタ 52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527" name="テキスト ボックス 526"/>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28" name="直線コネクタ 52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529" name="テキスト ボックス 528"/>
        <xdr:cNvSpPr txBox="1"/>
      </xdr:nvSpPr>
      <xdr:spPr>
        <a:xfrm>
          <a:off x="12042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0" name="直線コネクタ 52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1" name="テキスト ボックス 53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2" name="直線コネクタ 53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3" name="テキスト ボックス 53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4" name="直線コネクタ 53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35" name="テキスト ボックス 53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36" name="直線コネクタ 53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37" name="テキスト ボックス 53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38" name="直線コネクタ 53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539" name="テキスト ボックス 538"/>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0" name="直線コネクタ 5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541" name="テキスト ボックス 540"/>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85452</xdr:rowOff>
    </xdr:from>
    <xdr:to>
      <xdr:col>85</xdr:col>
      <xdr:colOff>126364</xdr:colOff>
      <xdr:row>85</xdr:row>
      <xdr:rowOff>118111</xdr:rowOff>
    </xdr:to>
    <xdr:cxnSp macro="">
      <xdr:nvCxnSpPr>
        <xdr:cNvPr id="543" name="直線コネクタ 542"/>
        <xdr:cNvCxnSpPr/>
      </xdr:nvCxnSpPr>
      <xdr:spPr>
        <a:xfrm flipV="1">
          <a:off x="16318864" y="13287102"/>
          <a:ext cx="0" cy="1404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121938</xdr:rowOff>
    </xdr:from>
    <xdr:ext cx="405111" cy="259045"/>
    <xdr:sp macro="" textlink="">
      <xdr:nvSpPr>
        <xdr:cNvPr id="544" name="【児童館】&#10;有形固定資産減価償却率最小値テキスト"/>
        <xdr:cNvSpPr txBox="1"/>
      </xdr:nvSpPr>
      <xdr:spPr>
        <a:xfrm>
          <a:off x="16357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118111</xdr:rowOff>
    </xdr:from>
    <xdr:to>
      <xdr:col>86</xdr:col>
      <xdr:colOff>25400</xdr:colOff>
      <xdr:row>85</xdr:row>
      <xdr:rowOff>118111</xdr:rowOff>
    </xdr:to>
    <xdr:cxnSp macro="">
      <xdr:nvCxnSpPr>
        <xdr:cNvPr id="545" name="直線コネクタ 544"/>
        <xdr:cNvCxnSpPr/>
      </xdr:nvCxnSpPr>
      <xdr:spPr>
        <a:xfrm>
          <a:off x="16230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32129</xdr:rowOff>
    </xdr:from>
    <xdr:ext cx="405111" cy="259045"/>
    <xdr:sp macro="" textlink="">
      <xdr:nvSpPr>
        <xdr:cNvPr id="546" name="【児童館】&#10;有形固定資産減価償却率最大値テキスト"/>
        <xdr:cNvSpPr txBox="1"/>
      </xdr:nvSpPr>
      <xdr:spPr>
        <a:xfrm>
          <a:off x="16357600" y="13062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85452</xdr:rowOff>
    </xdr:from>
    <xdr:to>
      <xdr:col>86</xdr:col>
      <xdr:colOff>25400</xdr:colOff>
      <xdr:row>77</xdr:row>
      <xdr:rowOff>85452</xdr:rowOff>
    </xdr:to>
    <xdr:cxnSp macro="">
      <xdr:nvCxnSpPr>
        <xdr:cNvPr id="547" name="直線コネクタ 546"/>
        <xdr:cNvCxnSpPr/>
      </xdr:nvCxnSpPr>
      <xdr:spPr>
        <a:xfrm>
          <a:off x="16230600" y="13287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79</xdr:row>
      <xdr:rowOff>163665</xdr:rowOff>
    </xdr:from>
    <xdr:ext cx="405111" cy="259045"/>
    <xdr:sp macro="" textlink="">
      <xdr:nvSpPr>
        <xdr:cNvPr id="548" name="【児童館】&#10;有形固定資産減価償却率平均値テキスト"/>
        <xdr:cNvSpPr txBox="1"/>
      </xdr:nvSpPr>
      <xdr:spPr>
        <a:xfrm>
          <a:off x="16357600" y="137082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140788</xdr:rowOff>
    </xdr:from>
    <xdr:to>
      <xdr:col>85</xdr:col>
      <xdr:colOff>177800</xdr:colOff>
      <xdr:row>81</xdr:row>
      <xdr:rowOff>70938</xdr:rowOff>
    </xdr:to>
    <xdr:sp macro="" textlink="">
      <xdr:nvSpPr>
        <xdr:cNvPr id="549" name="フローチャート: 判断 548"/>
        <xdr:cNvSpPr/>
      </xdr:nvSpPr>
      <xdr:spPr>
        <a:xfrm>
          <a:off x="16268700" y="1385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170180</xdr:rowOff>
    </xdr:from>
    <xdr:to>
      <xdr:col>81</xdr:col>
      <xdr:colOff>101600</xdr:colOff>
      <xdr:row>81</xdr:row>
      <xdr:rowOff>100330</xdr:rowOff>
    </xdr:to>
    <xdr:sp macro="" textlink="">
      <xdr:nvSpPr>
        <xdr:cNvPr id="550" name="フローチャート: 判断 549"/>
        <xdr:cNvSpPr/>
      </xdr:nvSpPr>
      <xdr:spPr>
        <a:xfrm>
          <a:off x="154305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59145</xdr:rowOff>
    </xdr:from>
    <xdr:to>
      <xdr:col>76</xdr:col>
      <xdr:colOff>165100</xdr:colOff>
      <xdr:row>82</xdr:row>
      <xdr:rowOff>160745</xdr:rowOff>
    </xdr:to>
    <xdr:sp macro="" textlink="">
      <xdr:nvSpPr>
        <xdr:cNvPr id="551" name="フローチャート: 判断 550"/>
        <xdr:cNvSpPr/>
      </xdr:nvSpPr>
      <xdr:spPr>
        <a:xfrm>
          <a:off x="14541500" y="1411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2" name="テキスト ボックス 55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3" name="テキスト ボックス 55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4" name="テキスト ボックス 55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5" name="テキスト ボックス 55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6" name="テキスト ボックス 55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26488</xdr:rowOff>
    </xdr:from>
    <xdr:to>
      <xdr:col>85</xdr:col>
      <xdr:colOff>177800</xdr:colOff>
      <xdr:row>84</xdr:row>
      <xdr:rowOff>128088</xdr:rowOff>
    </xdr:to>
    <xdr:sp macro="" textlink="">
      <xdr:nvSpPr>
        <xdr:cNvPr id="557" name="楕円 556"/>
        <xdr:cNvSpPr/>
      </xdr:nvSpPr>
      <xdr:spPr>
        <a:xfrm>
          <a:off x="16268700" y="1442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4915</xdr:rowOff>
    </xdr:from>
    <xdr:ext cx="405111" cy="259045"/>
    <xdr:sp macro="" textlink="">
      <xdr:nvSpPr>
        <xdr:cNvPr id="558" name="【児童館】&#10;有形固定資産減価償却率該当値テキスト"/>
        <xdr:cNvSpPr txBox="1"/>
      </xdr:nvSpPr>
      <xdr:spPr>
        <a:xfrm>
          <a:off x="16357600"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85271</xdr:rowOff>
    </xdr:from>
    <xdr:to>
      <xdr:col>81</xdr:col>
      <xdr:colOff>101600</xdr:colOff>
      <xdr:row>85</xdr:row>
      <xdr:rowOff>15421</xdr:rowOff>
    </xdr:to>
    <xdr:sp macro="" textlink="">
      <xdr:nvSpPr>
        <xdr:cNvPr id="559" name="楕円 558"/>
        <xdr:cNvSpPr/>
      </xdr:nvSpPr>
      <xdr:spPr>
        <a:xfrm>
          <a:off x="15430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77288</xdr:rowOff>
    </xdr:from>
    <xdr:to>
      <xdr:col>85</xdr:col>
      <xdr:colOff>127000</xdr:colOff>
      <xdr:row>84</xdr:row>
      <xdr:rowOff>136071</xdr:rowOff>
    </xdr:to>
    <xdr:cxnSp macro="">
      <xdr:nvCxnSpPr>
        <xdr:cNvPr id="560" name="直線コネクタ 559"/>
        <xdr:cNvCxnSpPr/>
      </xdr:nvCxnSpPr>
      <xdr:spPr>
        <a:xfrm flipV="1">
          <a:off x="15481300" y="14479088"/>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147320</xdr:rowOff>
    </xdr:from>
    <xdr:to>
      <xdr:col>76</xdr:col>
      <xdr:colOff>165100</xdr:colOff>
      <xdr:row>85</xdr:row>
      <xdr:rowOff>77470</xdr:rowOff>
    </xdr:to>
    <xdr:sp macro="" textlink="">
      <xdr:nvSpPr>
        <xdr:cNvPr id="561" name="楕円 560"/>
        <xdr:cNvSpPr/>
      </xdr:nvSpPr>
      <xdr:spPr>
        <a:xfrm>
          <a:off x="14541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136071</xdr:rowOff>
    </xdr:from>
    <xdr:to>
      <xdr:col>81</xdr:col>
      <xdr:colOff>50800</xdr:colOff>
      <xdr:row>85</xdr:row>
      <xdr:rowOff>26670</xdr:rowOff>
    </xdr:to>
    <xdr:cxnSp macro="">
      <xdr:nvCxnSpPr>
        <xdr:cNvPr id="562" name="直線コネクタ 561"/>
        <xdr:cNvCxnSpPr/>
      </xdr:nvCxnSpPr>
      <xdr:spPr>
        <a:xfrm flipV="1">
          <a:off x="14592300" y="14537871"/>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116857</xdr:rowOff>
    </xdr:from>
    <xdr:ext cx="405111" cy="259045"/>
    <xdr:sp macro="" textlink="">
      <xdr:nvSpPr>
        <xdr:cNvPr id="563" name="n_1aveValue【児童館】&#10;有形固定資産減価償却率"/>
        <xdr:cNvSpPr txBox="1"/>
      </xdr:nvSpPr>
      <xdr:spPr>
        <a:xfrm>
          <a:off x="15266044"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5822</xdr:rowOff>
    </xdr:from>
    <xdr:ext cx="405111" cy="259045"/>
    <xdr:sp macro="" textlink="">
      <xdr:nvSpPr>
        <xdr:cNvPr id="564" name="n_2aveValue【児童館】&#10;有形固定資産減価償却率"/>
        <xdr:cNvSpPr txBox="1"/>
      </xdr:nvSpPr>
      <xdr:spPr>
        <a:xfrm>
          <a:off x="14389744" y="1389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6548</xdr:rowOff>
    </xdr:from>
    <xdr:ext cx="405111" cy="259045"/>
    <xdr:sp macro="" textlink="">
      <xdr:nvSpPr>
        <xdr:cNvPr id="565" name="n_1mainValue【児童館】&#10;有形固定資産減価償却率"/>
        <xdr:cNvSpPr txBox="1"/>
      </xdr:nvSpPr>
      <xdr:spPr>
        <a:xfrm>
          <a:off x="152660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68597</xdr:rowOff>
    </xdr:from>
    <xdr:ext cx="405111" cy="259045"/>
    <xdr:sp macro="" textlink="">
      <xdr:nvSpPr>
        <xdr:cNvPr id="566" name="n_2mainValue【児童館】&#10;有形固定資産減価償却率"/>
        <xdr:cNvSpPr txBox="1"/>
      </xdr:nvSpPr>
      <xdr:spPr>
        <a:xfrm>
          <a:off x="143897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7" name="正方形/長方形 56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8" name="正方形/長方形 56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9" name="正方形/長方形 56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0" name="正方形/長方形 56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1" name="正方形/長方形 57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2" name="正方形/長方形 57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3" name="正方形/長方形 57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4" name="正方形/長方形 57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5" name="テキスト ボックス 57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6" name="直線コネクタ 57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77" name="直線コネクタ 57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78" name="テキスト ボックス 57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79" name="直線コネクタ 57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80" name="テキスト ボックス 57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81" name="直線コネクタ 58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82" name="テキスト ボックス 58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83" name="直線コネクタ 58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84" name="テキスト ボックス 58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5" name="直線コネクタ 58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6" name="テキスト ボックス 58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85</xdr:row>
      <xdr:rowOff>163830</xdr:rowOff>
    </xdr:to>
    <xdr:cxnSp macro="">
      <xdr:nvCxnSpPr>
        <xdr:cNvPr id="588" name="直線コネクタ 587"/>
        <xdr:cNvCxnSpPr/>
      </xdr:nvCxnSpPr>
      <xdr:spPr>
        <a:xfrm flipV="1">
          <a:off x="22160864" y="133654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167657</xdr:rowOff>
    </xdr:from>
    <xdr:ext cx="469744" cy="259045"/>
    <xdr:sp macro="" textlink="">
      <xdr:nvSpPr>
        <xdr:cNvPr id="589" name="【児童館】&#10;一人当たり面積最小値テキスト"/>
        <xdr:cNvSpPr txBox="1"/>
      </xdr:nvSpPr>
      <xdr:spPr>
        <a:xfrm>
          <a:off x="22199600" y="1474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163830</xdr:rowOff>
    </xdr:from>
    <xdr:to>
      <xdr:col>116</xdr:col>
      <xdr:colOff>152400</xdr:colOff>
      <xdr:row>85</xdr:row>
      <xdr:rowOff>163830</xdr:rowOff>
    </xdr:to>
    <xdr:cxnSp macro="">
      <xdr:nvCxnSpPr>
        <xdr:cNvPr id="590" name="直線コネクタ 589"/>
        <xdr:cNvCxnSpPr/>
      </xdr:nvCxnSpPr>
      <xdr:spPr>
        <a:xfrm>
          <a:off x="22072600" y="1473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591" name="【児童館】&#10;一人当たり面積最大値テキスト"/>
        <xdr:cNvSpPr txBox="1"/>
      </xdr:nvSpPr>
      <xdr:spPr>
        <a:xfrm>
          <a:off x="22199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592" name="直線コネクタ 591"/>
        <xdr:cNvCxnSpPr/>
      </xdr:nvCxnSpPr>
      <xdr:spPr>
        <a:xfrm>
          <a:off x="22072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91457</xdr:rowOff>
    </xdr:from>
    <xdr:ext cx="469744" cy="259045"/>
    <xdr:sp macro="" textlink="">
      <xdr:nvSpPr>
        <xdr:cNvPr id="593" name="【児童館】&#10;一人当たり面積平均値テキスト"/>
        <xdr:cNvSpPr txBox="1"/>
      </xdr:nvSpPr>
      <xdr:spPr>
        <a:xfrm>
          <a:off x="22199600" y="13978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113030</xdr:rowOff>
    </xdr:from>
    <xdr:to>
      <xdr:col>116</xdr:col>
      <xdr:colOff>114300</xdr:colOff>
      <xdr:row>82</xdr:row>
      <xdr:rowOff>43180</xdr:rowOff>
    </xdr:to>
    <xdr:sp macro="" textlink="">
      <xdr:nvSpPr>
        <xdr:cNvPr id="594" name="フローチャート: 判断 593"/>
        <xdr:cNvSpPr/>
      </xdr:nvSpPr>
      <xdr:spPr>
        <a:xfrm>
          <a:off x="22110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113030</xdr:rowOff>
    </xdr:from>
    <xdr:to>
      <xdr:col>112</xdr:col>
      <xdr:colOff>38100</xdr:colOff>
      <xdr:row>82</xdr:row>
      <xdr:rowOff>43180</xdr:rowOff>
    </xdr:to>
    <xdr:sp macro="" textlink="">
      <xdr:nvSpPr>
        <xdr:cNvPr id="595" name="フローチャート: 判断 594"/>
        <xdr:cNvSpPr/>
      </xdr:nvSpPr>
      <xdr:spPr>
        <a:xfrm>
          <a:off x="21272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78739</xdr:rowOff>
    </xdr:from>
    <xdr:to>
      <xdr:col>107</xdr:col>
      <xdr:colOff>101600</xdr:colOff>
      <xdr:row>83</xdr:row>
      <xdr:rowOff>8889</xdr:rowOff>
    </xdr:to>
    <xdr:sp macro="" textlink="">
      <xdr:nvSpPr>
        <xdr:cNvPr id="596" name="フローチャート: 判断 595"/>
        <xdr:cNvSpPr/>
      </xdr:nvSpPr>
      <xdr:spPr>
        <a:xfrm>
          <a:off x="20383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7" name="テキスト ボックス 59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8" name="テキスト ボックス 59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9" name="テキスト ボックス 59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0" name="テキスト ボックス 59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1" name="テキスト ボックス 60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78739</xdr:rowOff>
    </xdr:from>
    <xdr:to>
      <xdr:col>116</xdr:col>
      <xdr:colOff>114300</xdr:colOff>
      <xdr:row>79</xdr:row>
      <xdr:rowOff>8889</xdr:rowOff>
    </xdr:to>
    <xdr:sp macro="" textlink="">
      <xdr:nvSpPr>
        <xdr:cNvPr id="602" name="楕円 601"/>
        <xdr:cNvSpPr/>
      </xdr:nvSpPr>
      <xdr:spPr>
        <a:xfrm>
          <a:off x="22110700" y="1345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101616</xdr:rowOff>
    </xdr:from>
    <xdr:ext cx="469744" cy="259045"/>
    <xdr:sp macro="" textlink="">
      <xdr:nvSpPr>
        <xdr:cNvPr id="603" name="【児童館】&#10;一人当たり面積該当値テキスト"/>
        <xdr:cNvSpPr txBox="1"/>
      </xdr:nvSpPr>
      <xdr:spPr>
        <a:xfrm>
          <a:off x="22199600"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78739</xdr:rowOff>
    </xdr:from>
    <xdr:to>
      <xdr:col>112</xdr:col>
      <xdr:colOff>38100</xdr:colOff>
      <xdr:row>79</xdr:row>
      <xdr:rowOff>8889</xdr:rowOff>
    </xdr:to>
    <xdr:sp macro="" textlink="">
      <xdr:nvSpPr>
        <xdr:cNvPr id="604" name="楕円 603"/>
        <xdr:cNvSpPr/>
      </xdr:nvSpPr>
      <xdr:spPr>
        <a:xfrm>
          <a:off x="21272500" y="1345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129539</xdr:rowOff>
    </xdr:from>
    <xdr:to>
      <xdr:col>116</xdr:col>
      <xdr:colOff>63500</xdr:colOff>
      <xdr:row>78</xdr:row>
      <xdr:rowOff>129539</xdr:rowOff>
    </xdr:to>
    <xdr:cxnSp macro="">
      <xdr:nvCxnSpPr>
        <xdr:cNvPr id="605" name="直線コネクタ 604"/>
        <xdr:cNvCxnSpPr/>
      </xdr:nvCxnSpPr>
      <xdr:spPr>
        <a:xfrm>
          <a:off x="21323300" y="135026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78739</xdr:rowOff>
    </xdr:from>
    <xdr:to>
      <xdr:col>107</xdr:col>
      <xdr:colOff>101600</xdr:colOff>
      <xdr:row>79</xdr:row>
      <xdr:rowOff>8889</xdr:rowOff>
    </xdr:to>
    <xdr:sp macro="" textlink="">
      <xdr:nvSpPr>
        <xdr:cNvPr id="606" name="楕円 605"/>
        <xdr:cNvSpPr/>
      </xdr:nvSpPr>
      <xdr:spPr>
        <a:xfrm>
          <a:off x="20383500" y="1345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129539</xdr:rowOff>
    </xdr:from>
    <xdr:to>
      <xdr:col>111</xdr:col>
      <xdr:colOff>177800</xdr:colOff>
      <xdr:row>78</xdr:row>
      <xdr:rowOff>129539</xdr:rowOff>
    </xdr:to>
    <xdr:cxnSp macro="">
      <xdr:nvCxnSpPr>
        <xdr:cNvPr id="607" name="直線コネクタ 606"/>
        <xdr:cNvCxnSpPr/>
      </xdr:nvCxnSpPr>
      <xdr:spPr>
        <a:xfrm>
          <a:off x="20434300" y="135026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34307</xdr:rowOff>
    </xdr:from>
    <xdr:ext cx="469744" cy="259045"/>
    <xdr:sp macro="" textlink="">
      <xdr:nvSpPr>
        <xdr:cNvPr id="608" name="n_1aveValue【児童館】&#10;一人当たり面積"/>
        <xdr:cNvSpPr txBox="1"/>
      </xdr:nvSpPr>
      <xdr:spPr>
        <a:xfrm>
          <a:off x="21075727" y="1409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16</xdr:rowOff>
    </xdr:from>
    <xdr:ext cx="469744" cy="259045"/>
    <xdr:sp macro="" textlink="">
      <xdr:nvSpPr>
        <xdr:cNvPr id="609" name="n_2aveValue【児童館】&#10;一人当たり面積"/>
        <xdr:cNvSpPr txBox="1"/>
      </xdr:nvSpPr>
      <xdr:spPr>
        <a:xfrm>
          <a:off x="2019942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77</xdr:row>
      <xdr:rowOff>25416</xdr:rowOff>
    </xdr:from>
    <xdr:ext cx="469744" cy="259045"/>
    <xdr:sp macro="" textlink="">
      <xdr:nvSpPr>
        <xdr:cNvPr id="610" name="n_1mainValue【児童館】&#10;一人当たり面積"/>
        <xdr:cNvSpPr txBox="1"/>
      </xdr:nvSpPr>
      <xdr:spPr>
        <a:xfrm>
          <a:off x="21075727" y="1322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77</xdr:row>
      <xdr:rowOff>25416</xdr:rowOff>
    </xdr:from>
    <xdr:ext cx="469744" cy="259045"/>
    <xdr:sp macro="" textlink="">
      <xdr:nvSpPr>
        <xdr:cNvPr id="611" name="n_2mainValue【児童館】&#10;一人当たり面積"/>
        <xdr:cNvSpPr txBox="1"/>
      </xdr:nvSpPr>
      <xdr:spPr>
        <a:xfrm>
          <a:off x="20199427" y="1322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2" name="正方形/長方形 61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3" name="正方形/長方形 61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4" name="正方形/長方形 61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5" name="正方形/長方形 61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6" name="正方形/長方形 61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7" name="正方形/長方形 61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8" name="正方形/長方形 61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9" name="正方形/長方形 61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0" name="テキスト ボックス 61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1" name="直線コネクタ 62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22" name="テキスト ボックス 621"/>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23" name="直線コネクタ 622"/>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24" name="テキスト ボックス 623"/>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25" name="直線コネクタ 624"/>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26" name="テキスト ボックス 625"/>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27" name="直線コネクタ 626"/>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28" name="テキスト ボックス 627"/>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29" name="直線コネクタ 628"/>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630" name="テキスト ボックス 629"/>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1" name="直線コネクタ 63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2" name="テキスト ボックス 63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39624</xdr:rowOff>
    </xdr:from>
    <xdr:to>
      <xdr:col>85</xdr:col>
      <xdr:colOff>126364</xdr:colOff>
      <xdr:row>107</xdr:row>
      <xdr:rowOff>51054</xdr:rowOff>
    </xdr:to>
    <xdr:cxnSp macro="">
      <xdr:nvCxnSpPr>
        <xdr:cNvPr id="634" name="直線コネクタ 633"/>
        <xdr:cNvCxnSpPr/>
      </xdr:nvCxnSpPr>
      <xdr:spPr>
        <a:xfrm flipV="1">
          <a:off x="16318864" y="17184624"/>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54881</xdr:rowOff>
    </xdr:from>
    <xdr:ext cx="405111" cy="259045"/>
    <xdr:sp macro="" textlink="">
      <xdr:nvSpPr>
        <xdr:cNvPr id="635" name="【公民館】&#10;有形固定資産減価償却率最小値テキスト"/>
        <xdr:cNvSpPr txBox="1"/>
      </xdr:nvSpPr>
      <xdr:spPr>
        <a:xfrm>
          <a:off x="16357600" y="18400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51054</xdr:rowOff>
    </xdr:from>
    <xdr:to>
      <xdr:col>86</xdr:col>
      <xdr:colOff>25400</xdr:colOff>
      <xdr:row>107</xdr:row>
      <xdr:rowOff>51054</xdr:rowOff>
    </xdr:to>
    <xdr:cxnSp macro="">
      <xdr:nvCxnSpPr>
        <xdr:cNvPr id="636" name="直線コネクタ 635"/>
        <xdr:cNvCxnSpPr/>
      </xdr:nvCxnSpPr>
      <xdr:spPr>
        <a:xfrm>
          <a:off x="16230600" y="18396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157751</xdr:rowOff>
    </xdr:from>
    <xdr:ext cx="405111" cy="259045"/>
    <xdr:sp macro="" textlink="">
      <xdr:nvSpPr>
        <xdr:cNvPr id="637" name="【公民館】&#10;有形固定資産減価償却率最大値テキスト"/>
        <xdr:cNvSpPr txBox="1"/>
      </xdr:nvSpPr>
      <xdr:spPr>
        <a:xfrm>
          <a:off x="16357600" y="16959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39624</xdr:rowOff>
    </xdr:from>
    <xdr:to>
      <xdr:col>86</xdr:col>
      <xdr:colOff>25400</xdr:colOff>
      <xdr:row>100</xdr:row>
      <xdr:rowOff>39624</xdr:rowOff>
    </xdr:to>
    <xdr:cxnSp macro="">
      <xdr:nvCxnSpPr>
        <xdr:cNvPr id="638" name="直線コネクタ 637"/>
        <xdr:cNvCxnSpPr/>
      </xdr:nvCxnSpPr>
      <xdr:spPr>
        <a:xfrm>
          <a:off x="16230600" y="1718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40403</xdr:rowOff>
    </xdr:from>
    <xdr:ext cx="405111" cy="259045"/>
    <xdr:sp macro="" textlink="">
      <xdr:nvSpPr>
        <xdr:cNvPr id="639" name="【公民館】&#10;有形固定資産減価償却率平均値テキスト"/>
        <xdr:cNvSpPr txBox="1"/>
      </xdr:nvSpPr>
      <xdr:spPr>
        <a:xfrm>
          <a:off x="16357600" y="17871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61976</xdr:rowOff>
    </xdr:from>
    <xdr:to>
      <xdr:col>85</xdr:col>
      <xdr:colOff>177800</xdr:colOff>
      <xdr:row>104</xdr:row>
      <xdr:rowOff>163576</xdr:rowOff>
    </xdr:to>
    <xdr:sp macro="" textlink="">
      <xdr:nvSpPr>
        <xdr:cNvPr id="640" name="フローチャート: 判断 639"/>
        <xdr:cNvSpPr/>
      </xdr:nvSpPr>
      <xdr:spPr>
        <a:xfrm>
          <a:off x="16268700" y="1789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59689</xdr:rowOff>
    </xdr:from>
    <xdr:to>
      <xdr:col>81</xdr:col>
      <xdr:colOff>101600</xdr:colOff>
      <xdr:row>104</xdr:row>
      <xdr:rowOff>161289</xdr:rowOff>
    </xdr:to>
    <xdr:sp macro="" textlink="">
      <xdr:nvSpPr>
        <xdr:cNvPr id="641" name="フローチャート: 判断 640"/>
        <xdr:cNvSpPr/>
      </xdr:nvSpPr>
      <xdr:spPr>
        <a:xfrm>
          <a:off x="15430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71120</xdr:rowOff>
    </xdr:from>
    <xdr:to>
      <xdr:col>76</xdr:col>
      <xdr:colOff>165100</xdr:colOff>
      <xdr:row>105</xdr:row>
      <xdr:rowOff>1270</xdr:rowOff>
    </xdr:to>
    <xdr:sp macro="" textlink="">
      <xdr:nvSpPr>
        <xdr:cNvPr id="642" name="フローチャート: 判断 641"/>
        <xdr:cNvSpPr/>
      </xdr:nvSpPr>
      <xdr:spPr>
        <a:xfrm>
          <a:off x="14541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3" name="テキスト ボックス 64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4" name="テキスト ボックス 64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5" name="テキスト ボックス 64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6" name="テキスト ボックス 64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7" name="テキスト ボックス 64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153415</xdr:rowOff>
    </xdr:from>
    <xdr:to>
      <xdr:col>85</xdr:col>
      <xdr:colOff>177800</xdr:colOff>
      <xdr:row>103</xdr:row>
      <xdr:rowOff>83565</xdr:rowOff>
    </xdr:to>
    <xdr:sp macro="" textlink="">
      <xdr:nvSpPr>
        <xdr:cNvPr id="648" name="楕円 647"/>
        <xdr:cNvSpPr/>
      </xdr:nvSpPr>
      <xdr:spPr>
        <a:xfrm>
          <a:off x="16268700" y="1764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4842</xdr:rowOff>
    </xdr:from>
    <xdr:ext cx="405111" cy="259045"/>
    <xdr:sp macro="" textlink="">
      <xdr:nvSpPr>
        <xdr:cNvPr id="649" name="【公民館】&#10;有形固定資産減価償却率該当値テキスト"/>
        <xdr:cNvSpPr txBox="1"/>
      </xdr:nvSpPr>
      <xdr:spPr>
        <a:xfrm>
          <a:off x="16357600" y="1749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13970</xdr:rowOff>
    </xdr:from>
    <xdr:to>
      <xdr:col>81</xdr:col>
      <xdr:colOff>101600</xdr:colOff>
      <xdr:row>103</xdr:row>
      <xdr:rowOff>115570</xdr:rowOff>
    </xdr:to>
    <xdr:sp macro="" textlink="">
      <xdr:nvSpPr>
        <xdr:cNvPr id="650" name="楕円 649"/>
        <xdr:cNvSpPr/>
      </xdr:nvSpPr>
      <xdr:spPr>
        <a:xfrm>
          <a:off x="154305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32765</xdr:rowOff>
    </xdr:from>
    <xdr:to>
      <xdr:col>85</xdr:col>
      <xdr:colOff>127000</xdr:colOff>
      <xdr:row>103</xdr:row>
      <xdr:rowOff>64770</xdr:rowOff>
    </xdr:to>
    <xdr:cxnSp macro="">
      <xdr:nvCxnSpPr>
        <xdr:cNvPr id="651" name="直線コネクタ 650"/>
        <xdr:cNvCxnSpPr/>
      </xdr:nvCxnSpPr>
      <xdr:spPr>
        <a:xfrm flipV="1">
          <a:off x="15481300" y="17692115"/>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144272</xdr:rowOff>
    </xdr:from>
    <xdr:to>
      <xdr:col>76</xdr:col>
      <xdr:colOff>165100</xdr:colOff>
      <xdr:row>103</xdr:row>
      <xdr:rowOff>74422</xdr:rowOff>
    </xdr:to>
    <xdr:sp macro="" textlink="">
      <xdr:nvSpPr>
        <xdr:cNvPr id="652" name="楕円 651"/>
        <xdr:cNvSpPr/>
      </xdr:nvSpPr>
      <xdr:spPr>
        <a:xfrm>
          <a:off x="14541500" y="1763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23622</xdr:rowOff>
    </xdr:from>
    <xdr:to>
      <xdr:col>81</xdr:col>
      <xdr:colOff>50800</xdr:colOff>
      <xdr:row>103</xdr:row>
      <xdr:rowOff>64770</xdr:rowOff>
    </xdr:to>
    <xdr:cxnSp macro="">
      <xdr:nvCxnSpPr>
        <xdr:cNvPr id="653" name="直線コネクタ 652"/>
        <xdr:cNvCxnSpPr/>
      </xdr:nvCxnSpPr>
      <xdr:spPr>
        <a:xfrm>
          <a:off x="14592300" y="1768297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152416</xdr:rowOff>
    </xdr:from>
    <xdr:ext cx="405111" cy="259045"/>
    <xdr:sp macro="" textlink="">
      <xdr:nvSpPr>
        <xdr:cNvPr id="654" name="n_1aveValue【公民館】&#10;有形固定資産減価償却率"/>
        <xdr:cNvSpPr txBox="1"/>
      </xdr:nvSpPr>
      <xdr:spPr>
        <a:xfrm>
          <a:off x="152660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163847</xdr:rowOff>
    </xdr:from>
    <xdr:ext cx="405111" cy="259045"/>
    <xdr:sp macro="" textlink="">
      <xdr:nvSpPr>
        <xdr:cNvPr id="655" name="n_2aveValue【公民館】&#10;有形固定資産減価償却率"/>
        <xdr:cNvSpPr txBox="1"/>
      </xdr:nvSpPr>
      <xdr:spPr>
        <a:xfrm>
          <a:off x="143897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132097</xdr:rowOff>
    </xdr:from>
    <xdr:ext cx="405111" cy="259045"/>
    <xdr:sp macro="" textlink="">
      <xdr:nvSpPr>
        <xdr:cNvPr id="656" name="n_1mainValue【公民館】&#10;有形固定資産減価償却率"/>
        <xdr:cNvSpPr txBox="1"/>
      </xdr:nvSpPr>
      <xdr:spPr>
        <a:xfrm>
          <a:off x="15266044" y="1744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90949</xdr:rowOff>
    </xdr:from>
    <xdr:ext cx="405111" cy="259045"/>
    <xdr:sp macro="" textlink="">
      <xdr:nvSpPr>
        <xdr:cNvPr id="657" name="n_2mainValue【公民館】&#10;有形固定資産減価償却率"/>
        <xdr:cNvSpPr txBox="1"/>
      </xdr:nvSpPr>
      <xdr:spPr>
        <a:xfrm>
          <a:off x="14389744" y="1740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8" name="正方形/長方形 65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9" name="正方形/長方形 65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0" name="正方形/長方形 65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1" name="正方形/長方形 66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2" name="正方形/長方形 66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3" name="正方形/長方形 66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4" name="正方形/長方形 66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5" name="正方形/長方形 66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6" name="テキスト ボックス 66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7" name="直線コネクタ 66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68" name="直線コネクタ 667"/>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69" name="テキスト ボックス 668"/>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70" name="直線コネクタ 669"/>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71" name="テキスト ボックス 670"/>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72" name="直線コネクタ 671"/>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73" name="テキスト ボックス 672"/>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74" name="直線コネクタ 673"/>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75" name="テキスト ボックス 674"/>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76" name="直線コネクタ 675"/>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77" name="テキスト ボックス 676"/>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78" name="直線コネクタ 677"/>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79" name="テキスト ボックス 678"/>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0" name="直線コネクタ 67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1" name="テキスト ボックス 68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149679</xdr:rowOff>
    </xdr:from>
    <xdr:to>
      <xdr:col>116</xdr:col>
      <xdr:colOff>62864</xdr:colOff>
      <xdr:row>109</xdr:row>
      <xdr:rowOff>19050</xdr:rowOff>
    </xdr:to>
    <xdr:cxnSp macro="">
      <xdr:nvCxnSpPr>
        <xdr:cNvPr id="683" name="直線コネクタ 682"/>
        <xdr:cNvCxnSpPr/>
      </xdr:nvCxnSpPr>
      <xdr:spPr>
        <a:xfrm flipV="1">
          <a:off x="22160864" y="17123229"/>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684"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685" name="直線コネクタ 684"/>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96356</xdr:rowOff>
    </xdr:from>
    <xdr:ext cx="469744" cy="259045"/>
    <xdr:sp macro="" textlink="">
      <xdr:nvSpPr>
        <xdr:cNvPr id="686" name="【公民館】&#10;一人当たり面積最大値テキスト"/>
        <xdr:cNvSpPr txBox="1"/>
      </xdr:nvSpPr>
      <xdr:spPr>
        <a:xfrm>
          <a:off x="22199600" y="1689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149679</xdr:rowOff>
    </xdr:from>
    <xdr:to>
      <xdr:col>116</xdr:col>
      <xdr:colOff>152400</xdr:colOff>
      <xdr:row>99</xdr:row>
      <xdr:rowOff>149679</xdr:rowOff>
    </xdr:to>
    <xdr:cxnSp macro="">
      <xdr:nvCxnSpPr>
        <xdr:cNvPr id="687" name="直線コネクタ 686"/>
        <xdr:cNvCxnSpPr/>
      </xdr:nvCxnSpPr>
      <xdr:spPr>
        <a:xfrm>
          <a:off x="22072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44648</xdr:rowOff>
    </xdr:from>
    <xdr:ext cx="469744" cy="259045"/>
    <xdr:sp macro="" textlink="">
      <xdr:nvSpPr>
        <xdr:cNvPr id="688" name="【公民館】&#10;一人当たり面積平均値テキスト"/>
        <xdr:cNvSpPr txBox="1"/>
      </xdr:nvSpPr>
      <xdr:spPr>
        <a:xfrm>
          <a:off x="22199600" y="180468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66221</xdr:rowOff>
    </xdr:from>
    <xdr:to>
      <xdr:col>116</xdr:col>
      <xdr:colOff>114300</xdr:colOff>
      <xdr:row>105</xdr:row>
      <xdr:rowOff>167821</xdr:rowOff>
    </xdr:to>
    <xdr:sp macro="" textlink="">
      <xdr:nvSpPr>
        <xdr:cNvPr id="689" name="フローチャート: 判断 688"/>
        <xdr:cNvSpPr/>
      </xdr:nvSpPr>
      <xdr:spPr>
        <a:xfrm>
          <a:off x="221107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139700</xdr:rowOff>
    </xdr:from>
    <xdr:to>
      <xdr:col>112</xdr:col>
      <xdr:colOff>38100</xdr:colOff>
      <xdr:row>105</xdr:row>
      <xdr:rowOff>69850</xdr:rowOff>
    </xdr:to>
    <xdr:sp macro="" textlink="">
      <xdr:nvSpPr>
        <xdr:cNvPr id="690" name="フローチャート: 判断 689"/>
        <xdr:cNvSpPr/>
      </xdr:nvSpPr>
      <xdr:spPr>
        <a:xfrm>
          <a:off x="21272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156029</xdr:rowOff>
    </xdr:from>
    <xdr:to>
      <xdr:col>107</xdr:col>
      <xdr:colOff>101600</xdr:colOff>
      <xdr:row>105</xdr:row>
      <xdr:rowOff>86179</xdr:rowOff>
    </xdr:to>
    <xdr:sp macro="" textlink="">
      <xdr:nvSpPr>
        <xdr:cNvPr id="691" name="フローチャート: 判断 690"/>
        <xdr:cNvSpPr/>
      </xdr:nvSpPr>
      <xdr:spPr>
        <a:xfrm>
          <a:off x="20383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2" name="テキスト ボックス 69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3" name="テキスト ボックス 69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4" name="テキスト ボックス 69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5" name="テキスト ボックス 69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6" name="テキスト ボックス 69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58057</xdr:rowOff>
    </xdr:from>
    <xdr:to>
      <xdr:col>116</xdr:col>
      <xdr:colOff>114300</xdr:colOff>
      <xdr:row>104</xdr:row>
      <xdr:rowOff>159657</xdr:rowOff>
    </xdr:to>
    <xdr:sp macro="" textlink="">
      <xdr:nvSpPr>
        <xdr:cNvPr id="697" name="楕円 696"/>
        <xdr:cNvSpPr/>
      </xdr:nvSpPr>
      <xdr:spPr>
        <a:xfrm>
          <a:off x="22110700"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80934</xdr:rowOff>
    </xdr:from>
    <xdr:ext cx="469744" cy="259045"/>
    <xdr:sp macro="" textlink="">
      <xdr:nvSpPr>
        <xdr:cNvPr id="698" name="【公民館】&#10;一人当たり面積該当値テキスト"/>
        <xdr:cNvSpPr txBox="1"/>
      </xdr:nvSpPr>
      <xdr:spPr>
        <a:xfrm>
          <a:off x="22199600" y="1774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58057</xdr:rowOff>
    </xdr:from>
    <xdr:to>
      <xdr:col>112</xdr:col>
      <xdr:colOff>38100</xdr:colOff>
      <xdr:row>104</xdr:row>
      <xdr:rowOff>159657</xdr:rowOff>
    </xdr:to>
    <xdr:sp macro="" textlink="">
      <xdr:nvSpPr>
        <xdr:cNvPr id="699" name="楕円 698"/>
        <xdr:cNvSpPr/>
      </xdr:nvSpPr>
      <xdr:spPr>
        <a:xfrm>
          <a:off x="21272500"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108857</xdr:rowOff>
    </xdr:from>
    <xdr:to>
      <xdr:col>116</xdr:col>
      <xdr:colOff>63500</xdr:colOff>
      <xdr:row>104</xdr:row>
      <xdr:rowOff>108857</xdr:rowOff>
    </xdr:to>
    <xdr:cxnSp macro="">
      <xdr:nvCxnSpPr>
        <xdr:cNvPr id="700" name="直線コネクタ 699"/>
        <xdr:cNvCxnSpPr/>
      </xdr:nvCxnSpPr>
      <xdr:spPr>
        <a:xfrm>
          <a:off x="21323300" y="179396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58057</xdr:rowOff>
    </xdr:from>
    <xdr:to>
      <xdr:col>107</xdr:col>
      <xdr:colOff>101600</xdr:colOff>
      <xdr:row>104</xdr:row>
      <xdr:rowOff>159657</xdr:rowOff>
    </xdr:to>
    <xdr:sp macro="" textlink="">
      <xdr:nvSpPr>
        <xdr:cNvPr id="701" name="楕円 700"/>
        <xdr:cNvSpPr/>
      </xdr:nvSpPr>
      <xdr:spPr>
        <a:xfrm>
          <a:off x="20383500"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108857</xdr:rowOff>
    </xdr:from>
    <xdr:to>
      <xdr:col>111</xdr:col>
      <xdr:colOff>177800</xdr:colOff>
      <xdr:row>104</xdr:row>
      <xdr:rowOff>108857</xdr:rowOff>
    </xdr:to>
    <xdr:cxnSp macro="">
      <xdr:nvCxnSpPr>
        <xdr:cNvPr id="702" name="直線コネクタ 701"/>
        <xdr:cNvCxnSpPr/>
      </xdr:nvCxnSpPr>
      <xdr:spPr>
        <a:xfrm>
          <a:off x="20434300" y="17939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60977</xdr:rowOff>
    </xdr:from>
    <xdr:ext cx="469744" cy="259045"/>
    <xdr:sp macro="" textlink="">
      <xdr:nvSpPr>
        <xdr:cNvPr id="703" name="n_1aveValue【公民館】&#10;一人当たり面積"/>
        <xdr:cNvSpPr txBox="1"/>
      </xdr:nvSpPr>
      <xdr:spPr>
        <a:xfrm>
          <a:off x="21075727" y="1806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77306</xdr:rowOff>
    </xdr:from>
    <xdr:ext cx="469744" cy="259045"/>
    <xdr:sp macro="" textlink="">
      <xdr:nvSpPr>
        <xdr:cNvPr id="704" name="n_2aveValue【公民館】&#10;一人当たり面積"/>
        <xdr:cNvSpPr txBox="1"/>
      </xdr:nvSpPr>
      <xdr:spPr>
        <a:xfrm>
          <a:off x="20199427" y="1807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4734</xdr:rowOff>
    </xdr:from>
    <xdr:ext cx="469744" cy="259045"/>
    <xdr:sp macro="" textlink="">
      <xdr:nvSpPr>
        <xdr:cNvPr id="705" name="n_1mainValue【公民館】&#10;一人当たり面積"/>
        <xdr:cNvSpPr txBox="1"/>
      </xdr:nvSpPr>
      <xdr:spPr>
        <a:xfrm>
          <a:off x="21075727" y="1766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4734</xdr:rowOff>
    </xdr:from>
    <xdr:ext cx="469744" cy="259045"/>
    <xdr:sp macro="" textlink="">
      <xdr:nvSpPr>
        <xdr:cNvPr id="706" name="n_2mainValue【公民館】&#10;一人当たり面積"/>
        <xdr:cNvSpPr txBox="1"/>
      </xdr:nvSpPr>
      <xdr:spPr>
        <a:xfrm>
          <a:off x="20199427" y="1766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7" name="正方形/長方形 70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8" name="正方形/長方形 70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9" name="テキスト ボックス 70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類似団体と比較して有形固定資産減価償却率が特に高くなっている施設は学校施設</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道路、</a:t>
          </a:r>
          <a:r>
            <a:rPr kumimoji="1" lang="ja-JP" altLang="en-US" sz="1100">
              <a:solidFill>
                <a:sysClr val="windowText" lastClr="000000"/>
              </a:solidFill>
              <a:effectLst/>
              <a:latin typeface="+mn-lt"/>
              <a:ea typeface="+mn-ea"/>
              <a:cs typeface="+mn-cs"/>
            </a:rPr>
            <a:t>認定こども園・幼稚園・保育所</a:t>
          </a:r>
          <a:r>
            <a:rPr kumimoji="1" lang="ja-JP" altLang="ja-JP" sz="1100">
              <a:solidFill>
                <a:sysClr val="windowText" lastClr="000000"/>
              </a:solidFill>
              <a:effectLst/>
              <a:latin typeface="+mn-lt"/>
              <a:ea typeface="+mn-ea"/>
              <a:cs typeface="+mn-cs"/>
            </a:rPr>
            <a:t>である。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特に、</a:t>
          </a:r>
          <a:r>
            <a:rPr kumimoji="1" lang="ja-JP" altLang="ja-JP" sz="1100">
              <a:solidFill>
                <a:schemeClr val="dk1"/>
              </a:solidFill>
              <a:effectLst/>
              <a:latin typeface="+mn-lt"/>
              <a:ea typeface="+mn-ea"/>
              <a:cs typeface="+mn-cs"/>
            </a:rPr>
            <a:t>公共施設全体の約５割</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延床面積を占めている</a:t>
          </a:r>
          <a:r>
            <a:rPr kumimoji="1" lang="ja-JP" altLang="ja-JP" sz="1100">
              <a:solidFill>
                <a:sysClr val="windowText" lastClr="000000"/>
              </a:solidFill>
              <a:effectLst/>
              <a:latin typeface="+mn-lt"/>
              <a:ea typeface="+mn-ea"/>
              <a:cs typeface="+mn-cs"/>
            </a:rPr>
            <a:t>学校施設の有形固定資産減価償却率は</a:t>
          </a:r>
          <a:r>
            <a:rPr kumimoji="1" lang="ja-JP" altLang="en-US" sz="1100">
              <a:solidFill>
                <a:sysClr val="windowText" lastClr="000000"/>
              </a:solidFill>
              <a:effectLst/>
              <a:latin typeface="+mn-lt"/>
              <a:ea typeface="+mn-ea"/>
              <a:cs typeface="+mn-cs"/>
            </a:rPr>
            <a:t>７１．１％で、類似団体内順位３位と</a:t>
          </a:r>
          <a:r>
            <a:rPr kumimoji="1" lang="ja-JP" altLang="ja-JP" sz="1100">
              <a:solidFill>
                <a:sysClr val="windowText" lastClr="000000"/>
              </a:solidFill>
              <a:effectLst/>
              <a:latin typeface="+mn-lt"/>
              <a:ea typeface="+mn-ea"/>
              <a:cs typeface="+mn-cs"/>
            </a:rPr>
            <a:t>なって</a:t>
          </a:r>
          <a:r>
            <a:rPr kumimoji="1" lang="ja-JP" altLang="en-US" sz="1100">
              <a:solidFill>
                <a:sysClr val="windowText" lastClr="000000"/>
              </a:solidFill>
              <a:effectLst/>
              <a:latin typeface="+mn-lt"/>
              <a:ea typeface="+mn-ea"/>
              <a:cs typeface="+mn-cs"/>
            </a:rPr>
            <a:t>おり、令和元</a:t>
          </a:r>
          <a:r>
            <a:rPr kumimoji="1" lang="ja-JP" altLang="ja-JP" sz="1100">
              <a:solidFill>
                <a:sysClr val="windowText" lastClr="000000"/>
              </a:solidFill>
              <a:effectLst/>
              <a:latin typeface="+mn-lt"/>
              <a:ea typeface="+mn-ea"/>
              <a:cs typeface="+mn-cs"/>
            </a:rPr>
            <a:t>年度に</a:t>
          </a:r>
          <a:r>
            <a:rPr kumimoji="1" lang="ja-JP" altLang="en-US" sz="1100">
              <a:solidFill>
                <a:sysClr val="windowText" lastClr="000000"/>
              </a:solidFill>
              <a:effectLst/>
              <a:latin typeface="+mn-lt"/>
              <a:ea typeface="+mn-ea"/>
              <a:cs typeface="+mn-cs"/>
            </a:rPr>
            <a:t>策定をしている</a:t>
          </a:r>
          <a:r>
            <a:rPr kumimoji="1" lang="ja-JP" altLang="ja-JP" sz="1100">
              <a:solidFill>
                <a:sysClr val="windowText" lastClr="000000"/>
              </a:solidFill>
              <a:effectLst/>
              <a:latin typeface="+mn-lt"/>
              <a:ea typeface="+mn-ea"/>
              <a:cs typeface="+mn-cs"/>
            </a:rPr>
            <a:t>長寿命化計画</a:t>
          </a:r>
          <a:r>
            <a:rPr kumimoji="1" lang="ja-JP" altLang="en-US" sz="1100">
              <a:solidFill>
                <a:sysClr val="windowText" lastClr="000000"/>
              </a:solidFill>
              <a:effectLst/>
              <a:latin typeface="+mn-lt"/>
              <a:ea typeface="+mn-ea"/>
              <a:cs typeface="+mn-cs"/>
            </a:rPr>
            <a:t>に基づき</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計</a:t>
          </a:r>
          <a:r>
            <a:rPr kumimoji="1" lang="ja-JP" altLang="ja-JP" sz="1100">
              <a:solidFill>
                <a:sysClr val="windowText" lastClr="000000"/>
              </a:solidFill>
              <a:effectLst/>
              <a:latin typeface="+mn-lt"/>
              <a:ea typeface="+mn-ea"/>
              <a:cs typeface="+mn-cs"/>
            </a:rPr>
            <a:t>画的な老朽化対策等に取り組んでいくこととしている。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類似団体と比較して有形固定資産減価償却率が低くなっている施設は、橋</a:t>
          </a:r>
          <a:r>
            <a:rPr kumimoji="1" lang="ja-JP" altLang="en-US" sz="1100">
              <a:solidFill>
                <a:sysClr val="windowText" lastClr="000000"/>
              </a:solidFill>
              <a:effectLst/>
              <a:latin typeface="+mn-lt"/>
              <a:ea typeface="+mn-ea"/>
              <a:cs typeface="+mn-cs"/>
            </a:rPr>
            <a:t>りょう</a:t>
          </a:r>
          <a:r>
            <a:rPr kumimoji="1" lang="ja-JP" altLang="ja-JP" sz="1100">
              <a:solidFill>
                <a:sysClr val="windowText" lastClr="000000"/>
              </a:solidFill>
              <a:effectLst/>
              <a:latin typeface="+mn-lt"/>
              <a:ea typeface="+mn-ea"/>
              <a:cs typeface="+mn-cs"/>
            </a:rPr>
            <a:t>・トンネル、公営住宅、児童館である。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有形固定資産減価償却率が低くなっている要因は、老朽化施設の改築、更新が行われ、固定資産額が増加したことによるものである。</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718,192
704,643
328.91
292,558,612
283,547,810
7,839,166
168,376,452
264,169,044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2" name="テキスト ボックス 51"/>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4" name="テキスト ボックス 53"/>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106680</xdr:rowOff>
    </xdr:from>
    <xdr:to>
      <xdr:col>24</xdr:col>
      <xdr:colOff>62865</xdr:colOff>
      <xdr:row>42</xdr:row>
      <xdr:rowOff>87630</xdr:rowOff>
    </xdr:to>
    <xdr:cxnSp macro="">
      <xdr:nvCxnSpPr>
        <xdr:cNvPr id="56" name="直線コネクタ 55"/>
        <xdr:cNvCxnSpPr/>
      </xdr:nvCxnSpPr>
      <xdr:spPr>
        <a:xfrm flipV="1">
          <a:off x="4634865" y="593598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7" name="【図書館】&#10;有形固定資産減価償却率最小値テキスト"/>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58" name="直線コネクタ 57"/>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53357</xdr:rowOff>
    </xdr:from>
    <xdr:ext cx="405111" cy="259045"/>
    <xdr:sp macro="" textlink="">
      <xdr:nvSpPr>
        <xdr:cNvPr id="59" name="【図書館】&#10;有形固定資産減価償却率最大値テキスト"/>
        <xdr:cNvSpPr txBox="1"/>
      </xdr:nvSpPr>
      <xdr:spPr>
        <a:xfrm>
          <a:off x="4673600" y="571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106680</xdr:rowOff>
    </xdr:from>
    <xdr:to>
      <xdr:col>24</xdr:col>
      <xdr:colOff>152400</xdr:colOff>
      <xdr:row>34</xdr:row>
      <xdr:rowOff>106680</xdr:rowOff>
    </xdr:to>
    <xdr:cxnSp macro="">
      <xdr:nvCxnSpPr>
        <xdr:cNvPr id="60" name="直線コネクタ 59"/>
        <xdr:cNvCxnSpPr/>
      </xdr:nvCxnSpPr>
      <xdr:spPr>
        <a:xfrm>
          <a:off x="4546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95267</xdr:rowOff>
    </xdr:from>
    <xdr:ext cx="405111" cy="259045"/>
    <xdr:sp macro="" textlink="">
      <xdr:nvSpPr>
        <xdr:cNvPr id="61" name="【図書館】&#10;有形固定資産減価償却率平均値テキスト"/>
        <xdr:cNvSpPr txBox="1"/>
      </xdr:nvSpPr>
      <xdr:spPr>
        <a:xfrm>
          <a:off x="4673600" y="6610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116840</xdr:rowOff>
    </xdr:from>
    <xdr:to>
      <xdr:col>24</xdr:col>
      <xdr:colOff>114300</xdr:colOff>
      <xdr:row>39</xdr:row>
      <xdr:rowOff>46990</xdr:rowOff>
    </xdr:to>
    <xdr:sp macro="" textlink="">
      <xdr:nvSpPr>
        <xdr:cNvPr id="62" name="フローチャート: 判断 61"/>
        <xdr:cNvSpPr/>
      </xdr:nvSpPr>
      <xdr:spPr>
        <a:xfrm>
          <a:off x="45847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135890</xdr:rowOff>
    </xdr:from>
    <xdr:to>
      <xdr:col>20</xdr:col>
      <xdr:colOff>38100</xdr:colOff>
      <xdr:row>39</xdr:row>
      <xdr:rowOff>66040</xdr:rowOff>
    </xdr:to>
    <xdr:sp macro="" textlink="">
      <xdr:nvSpPr>
        <xdr:cNvPr id="63" name="フローチャート: 判断 62"/>
        <xdr:cNvSpPr/>
      </xdr:nvSpPr>
      <xdr:spPr>
        <a:xfrm>
          <a:off x="3746500" y="665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36830</xdr:rowOff>
    </xdr:from>
    <xdr:to>
      <xdr:col>15</xdr:col>
      <xdr:colOff>101600</xdr:colOff>
      <xdr:row>39</xdr:row>
      <xdr:rowOff>138430</xdr:rowOff>
    </xdr:to>
    <xdr:sp macro="" textlink="">
      <xdr:nvSpPr>
        <xdr:cNvPr id="64" name="フローチャート: 判断 63"/>
        <xdr:cNvSpPr/>
      </xdr:nvSpPr>
      <xdr:spPr>
        <a:xfrm>
          <a:off x="2857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86360</xdr:rowOff>
    </xdr:from>
    <xdr:to>
      <xdr:col>24</xdr:col>
      <xdr:colOff>114300</xdr:colOff>
      <xdr:row>36</xdr:row>
      <xdr:rowOff>16510</xdr:rowOff>
    </xdr:to>
    <xdr:sp macro="" textlink="">
      <xdr:nvSpPr>
        <xdr:cNvPr id="70" name="楕円 69"/>
        <xdr:cNvSpPr/>
      </xdr:nvSpPr>
      <xdr:spPr>
        <a:xfrm>
          <a:off x="45847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109237</xdr:rowOff>
    </xdr:from>
    <xdr:ext cx="405111" cy="259045"/>
    <xdr:sp macro="" textlink="">
      <xdr:nvSpPr>
        <xdr:cNvPr id="71" name="【図書館】&#10;有形固定資産減価償却率該当値テキスト"/>
        <xdr:cNvSpPr txBox="1"/>
      </xdr:nvSpPr>
      <xdr:spPr>
        <a:xfrm>
          <a:off x="4673600" y="593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162560</xdr:rowOff>
    </xdr:from>
    <xdr:to>
      <xdr:col>20</xdr:col>
      <xdr:colOff>38100</xdr:colOff>
      <xdr:row>36</xdr:row>
      <xdr:rowOff>92710</xdr:rowOff>
    </xdr:to>
    <xdr:sp macro="" textlink="">
      <xdr:nvSpPr>
        <xdr:cNvPr id="72" name="楕円 71"/>
        <xdr:cNvSpPr/>
      </xdr:nvSpPr>
      <xdr:spPr>
        <a:xfrm>
          <a:off x="3746500" y="616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137160</xdr:rowOff>
    </xdr:from>
    <xdr:to>
      <xdr:col>24</xdr:col>
      <xdr:colOff>63500</xdr:colOff>
      <xdr:row>36</xdr:row>
      <xdr:rowOff>41910</xdr:rowOff>
    </xdr:to>
    <xdr:cxnSp macro="">
      <xdr:nvCxnSpPr>
        <xdr:cNvPr id="73" name="直線コネクタ 72"/>
        <xdr:cNvCxnSpPr/>
      </xdr:nvCxnSpPr>
      <xdr:spPr>
        <a:xfrm flipV="1">
          <a:off x="3797300" y="613791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67310</xdr:rowOff>
    </xdr:from>
    <xdr:to>
      <xdr:col>15</xdr:col>
      <xdr:colOff>101600</xdr:colOff>
      <xdr:row>36</xdr:row>
      <xdr:rowOff>168910</xdr:rowOff>
    </xdr:to>
    <xdr:sp macro="" textlink="">
      <xdr:nvSpPr>
        <xdr:cNvPr id="74" name="楕円 73"/>
        <xdr:cNvSpPr/>
      </xdr:nvSpPr>
      <xdr:spPr>
        <a:xfrm>
          <a:off x="285750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41910</xdr:rowOff>
    </xdr:from>
    <xdr:to>
      <xdr:col>19</xdr:col>
      <xdr:colOff>177800</xdr:colOff>
      <xdr:row>36</xdr:row>
      <xdr:rowOff>118110</xdr:rowOff>
    </xdr:to>
    <xdr:cxnSp macro="">
      <xdr:nvCxnSpPr>
        <xdr:cNvPr id="75" name="直線コネクタ 74"/>
        <xdr:cNvCxnSpPr/>
      </xdr:nvCxnSpPr>
      <xdr:spPr>
        <a:xfrm flipV="1">
          <a:off x="2908300" y="621411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57167</xdr:rowOff>
    </xdr:from>
    <xdr:ext cx="405111" cy="259045"/>
    <xdr:sp macro="" textlink="">
      <xdr:nvSpPr>
        <xdr:cNvPr id="76" name="n_1aveValue【図書館】&#10;有形固定資産減価償却率"/>
        <xdr:cNvSpPr txBox="1"/>
      </xdr:nvSpPr>
      <xdr:spPr>
        <a:xfrm>
          <a:off x="35820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129557</xdr:rowOff>
    </xdr:from>
    <xdr:ext cx="405111" cy="259045"/>
    <xdr:sp macro="" textlink="">
      <xdr:nvSpPr>
        <xdr:cNvPr id="77" name="n_2aveValue【図書館】&#10;有形固定資産減価償却率"/>
        <xdr:cNvSpPr txBox="1"/>
      </xdr:nvSpPr>
      <xdr:spPr>
        <a:xfrm>
          <a:off x="270574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109237</xdr:rowOff>
    </xdr:from>
    <xdr:ext cx="405111" cy="259045"/>
    <xdr:sp macro="" textlink="">
      <xdr:nvSpPr>
        <xdr:cNvPr id="78" name="n_1mainValue【図書館】&#10;有形固定資産減価償却率"/>
        <xdr:cNvSpPr txBox="1"/>
      </xdr:nvSpPr>
      <xdr:spPr>
        <a:xfrm>
          <a:off x="3582044" y="593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13987</xdr:rowOff>
    </xdr:from>
    <xdr:ext cx="405111" cy="259045"/>
    <xdr:sp macro="" textlink="">
      <xdr:nvSpPr>
        <xdr:cNvPr id="79" name="n_2mainValue【図書館】&#10;有形固定資産減価償却率"/>
        <xdr:cNvSpPr txBox="1"/>
      </xdr:nvSpPr>
      <xdr:spPr>
        <a:xfrm>
          <a:off x="2705744" y="6014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0" name="正方形/長方形 7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1" name="正方形/長方形 8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2" name="正方形/長方形 8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3" name="正方形/長方形 8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4" name="正方形/長方形 8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5" name="正方形/長方形 8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6" name="正方形/長方形 8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7" name="正方形/長方形 8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8" name="テキスト ボックス 8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9" name="直線コネクタ 8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90" name="テキスト ボックス 89"/>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133350</xdr:rowOff>
    </xdr:from>
    <xdr:to>
      <xdr:col>59</xdr:col>
      <xdr:colOff>50800</xdr:colOff>
      <xdr:row>41</xdr:row>
      <xdr:rowOff>133350</xdr:rowOff>
    </xdr:to>
    <xdr:cxnSp macro="">
      <xdr:nvCxnSpPr>
        <xdr:cNvPr id="91" name="直線コネクタ 9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2" name="テキスト ボックス 9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3" name="直線コネクタ 9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4" name="テキスト ボックス 93"/>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5" name="直線コネクタ 9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6" name="テキスト ボックス 95"/>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7" name="直線コネクタ 9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8" name="テキスト ボックス 97"/>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0" name="テキスト ボックス 9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41910</xdr:rowOff>
    </xdr:from>
    <xdr:to>
      <xdr:col>54</xdr:col>
      <xdr:colOff>189865</xdr:colOff>
      <xdr:row>41</xdr:row>
      <xdr:rowOff>133350</xdr:rowOff>
    </xdr:to>
    <xdr:cxnSp macro="">
      <xdr:nvCxnSpPr>
        <xdr:cNvPr id="102" name="直線コネクタ 101"/>
        <xdr:cNvCxnSpPr/>
      </xdr:nvCxnSpPr>
      <xdr:spPr>
        <a:xfrm flipV="1">
          <a:off x="10476865" y="569976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03" name="【図書館】&#10;一人当たり面積最小値テキスト"/>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04" name="直線コネクタ 103"/>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160037</xdr:rowOff>
    </xdr:from>
    <xdr:ext cx="469744" cy="259045"/>
    <xdr:sp macro="" textlink="">
      <xdr:nvSpPr>
        <xdr:cNvPr id="105" name="【図書館】&#10;一人当たり面積最大値テキスト"/>
        <xdr:cNvSpPr txBox="1"/>
      </xdr:nvSpPr>
      <xdr:spPr>
        <a:xfrm>
          <a:off x="10515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41910</xdr:rowOff>
    </xdr:from>
    <xdr:to>
      <xdr:col>55</xdr:col>
      <xdr:colOff>88900</xdr:colOff>
      <xdr:row>33</xdr:row>
      <xdr:rowOff>41910</xdr:rowOff>
    </xdr:to>
    <xdr:cxnSp macro="">
      <xdr:nvCxnSpPr>
        <xdr:cNvPr id="106" name="直線コネクタ 105"/>
        <xdr:cNvCxnSpPr/>
      </xdr:nvCxnSpPr>
      <xdr:spPr>
        <a:xfrm>
          <a:off x="10388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36847</xdr:rowOff>
    </xdr:from>
    <xdr:ext cx="469744" cy="259045"/>
    <xdr:sp macro="" textlink="">
      <xdr:nvSpPr>
        <xdr:cNvPr id="107" name="【図書館】&#10;一人当たり面積平均値テキスト"/>
        <xdr:cNvSpPr txBox="1"/>
      </xdr:nvSpPr>
      <xdr:spPr>
        <a:xfrm>
          <a:off x="10515600" y="655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13970</xdr:rowOff>
    </xdr:from>
    <xdr:to>
      <xdr:col>55</xdr:col>
      <xdr:colOff>50800</xdr:colOff>
      <xdr:row>39</xdr:row>
      <xdr:rowOff>115570</xdr:rowOff>
    </xdr:to>
    <xdr:sp macro="" textlink="">
      <xdr:nvSpPr>
        <xdr:cNvPr id="108" name="フローチャート: 判断 107"/>
        <xdr:cNvSpPr/>
      </xdr:nvSpPr>
      <xdr:spPr>
        <a:xfrm>
          <a:off x="104267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13970</xdr:rowOff>
    </xdr:from>
    <xdr:to>
      <xdr:col>50</xdr:col>
      <xdr:colOff>165100</xdr:colOff>
      <xdr:row>39</xdr:row>
      <xdr:rowOff>115570</xdr:rowOff>
    </xdr:to>
    <xdr:sp macro="" textlink="">
      <xdr:nvSpPr>
        <xdr:cNvPr id="109" name="フローチャート: 判断 108"/>
        <xdr:cNvSpPr/>
      </xdr:nvSpPr>
      <xdr:spPr>
        <a:xfrm>
          <a:off x="9588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10" name="フローチャート: 判断 109"/>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71120</xdr:rowOff>
    </xdr:from>
    <xdr:to>
      <xdr:col>55</xdr:col>
      <xdr:colOff>50800</xdr:colOff>
      <xdr:row>41</xdr:row>
      <xdr:rowOff>1270</xdr:rowOff>
    </xdr:to>
    <xdr:sp macro="" textlink="">
      <xdr:nvSpPr>
        <xdr:cNvPr id="116" name="楕円 115"/>
        <xdr:cNvSpPr/>
      </xdr:nvSpPr>
      <xdr:spPr>
        <a:xfrm>
          <a:off x="104267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49547</xdr:rowOff>
    </xdr:from>
    <xdr:ext cx="469744" cy="259045"/>
    <xdr:sp macro="" textlink="">
      <xdr:nvSpPr>
        <xdr:cNvPr id="117" name="【図書館】&#10;一人当たり面積該当値テキスト"/>
        <xdr:cNvSpPr txBox="1"/>
      </xdr:nvSpPr>
      <xdr:spPr>
        <a:xfrm>
          <a:off x="10515600"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71120</xdr:rowOff>
    </xdr:from>
    <xdr:to>
      <xdr:col>50</xdr:col>
      <xdr:colOff>165100</xdr:colOff>
      <xdr:row>41</xdr:row>
      <xdr:rowOff>1270</xdr:rowOff>
    </xdr:to>
    <xdr:sp macro="" textlink="">
      <xdr:nvSpPr>
        <xdr:cNvPr id="118" name="楕円 117"/>
        <xdr:cNvSpPr/>
      </xdr:nvSpPr>
      <xdr:spPr>
        <a:xfrm>
          <a:off x="9588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121920</xdr:rowOff>
    </xdr:from>
    <xdr:to>
      <xdr:col>55</xdr:col>
      <xdr:colOff>0</xdr:colOff>
      <xdr:row>40</xdr:row>
      <xdr:rowOff>121920</xdr:rowOff>
    </xdr:to>
    <xdr:cxnSp macro="">
      <xdr:nvCxnSpPr>
        <xdr:cNvPr id="119" name="直線コネクタ 118"/>
        <xdr:cNvCxnSpPr/>
      </xdr:nvCxnSpPr>
      <xdr:spPr>
        <a:xfrm>
          <a:off x="9639300" y="697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71120</xdr:rowOff>
    </xdr:from>
    <xdr:to>
      <xdr:col>46</xdr:col>
      <xdr:colOff>38100</xdr:colOff>
      <xdr:row>41</xdr:row>
      <xdr:rowOff>1270</xdr:rowOff>
    </xdr:to>
    <xdr:sp macro="" textlink="">
      <xdr:nvSpPr>
        <xdr:cNvPr id="120" name="楕円 119"/>
        <xdr:cNvSpPr/>
      </xdr:nvSpPr>
      <xdr:spPr>
        <a:xfrm>
          <a:off x="8699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121920</xdr:rowOff>
    </xdr:from>
    <xdr:to>
      <xdr:col>50</xdr:col>
      <xdr:colOff>114300</xdr:colOff>
      <xdr:row>40</xdr:row>
      <xdr:rowOff>121920</xdr:rowOff>
    </xdr:to>
    <xdr:cxnSp macro="">
      <xdr:nvCxnSpPr>
        <xdr:cNvPr id="121" name="直線コネクタ 120"/>
        <xdr:cNvCxnSpPr/>
      </xdr:nvCxnSpPr>
      <xdr:spPr>
        <a:xfrm>
          <a:off x="8750300" y="697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132097</xdr:rowOff>
    </xdr:from>
    <xdr:ext cx="469744" cy="259045"/>
    <xdr:sp macro="" textlink="">
      <xdr:nvSpPr>
        <xdr:cNvPr id="122" name="n_1aveValue【図書館】&#10;一人当たり面積"/>
        <xdr:cNvSpPr txBox="1"/>
      </xdr:nvSpPr>
      <xdr:spPr>
        <a:xfrm>
          <a:off x="93917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23" name="n_2aveValue【図書館】&#10;一人当たり面積"/>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163847</xdr:rowOff>
    </xdr:from>
    <xdr:ext cx="469744" cy="259045"/>
    <xdr:sp macro="" textlink="">
      <xdr:nvSpPr>
        <xdr:cNvPr id="124" name="n_1mainValue【図書館】&#10;一人当たり面積"/>
        <xdr:cNvSpPr txBox="1"/>
      </xdr:nvSpPr>
      <xdr:spPr>
        <a:xfrm>
          <a:off x="93917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163847</xdr:rowOff>
    </xdr:from>
    <xdr:ext cx="469744" cy="259045"/>
    <xdr:sp macro="" textlink="">
      <xdr:nvSpPr>
        <xdr:cNvPr id="125" name="n_2mainValue【図書館】&#10;一人当たり面積"/>
        <xdr:cNvSpPr txBox="1"/>
      </xdr:nvSpPr>
      <xdr:spPr>
        <a:xfrm>
          <a:off x="85154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6" name="テキスト ボックス 135"/>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7" name="直線コネクタ 13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8" name="テキスト ボックス 137"/>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9" name="直線コネクタ 13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0" name="テキスト ボックス 13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1" name="直線コネクタ 14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2" name="テキスト ボックス 14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3" name="直線コネクタ 14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4" name="テキスト ボックス 14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5" name="直線コネクタ 14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6" name="テキスト ボックス 14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8" name="テキスト ボックス 147"/>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118110</xdr:rowOff>
    </xdr:from>
    <xdr:to>
      <xdr:col>24</xdr:col>
      <xdr:colOff>62865</xdr:colOff>
      <xdr:row>64</xdr:row>
      <xdr:rowOff>167640</xdr:rowOff>
    </xdr:to>
    <xdr:cxnSp macro="">
      <xdr:nvCxnSpPr>
        <xdr:cNvPr id="150" name="直線コネクタ 149"/>
        <xdr:cNvCxnSpPr/>
      </xdr:nvCxnSpPr>
      <xdr:spPr>
        <a:xfrm flipV="1">
          <a:off x="4634865" y="971931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65</xdr:row>
      <xdr:rowOff>17</xdr:rowOff>
    </xdr:from>
    <xdr:ext cx="405111" cy="259045"/>
    <xdr:sp macro="" textlink="">
      <xdr:nvSpPr>
        <xdr:cNvPr id="151" name="【体育館・プール】&#10;有形固定資産減価償却率最小値テキスト"/>
        <xdr:cNvSpPr txBox="1"/>
      </xdr:nvSpPr>
      <xdr:spPr>
        <a:xfrm>
          <a:off x="4673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167640</xdr:rowOff>
    </xdr:from>
    <xdr:to>
      <xdr:col>24</xdr:col>
      <xdr:colOff>152400</xdr:colOff>
      <xdr:row>64</xdr:row>
      <xdr:rowOff>167640</xdr:rowOff>
    </xdr:to>
    <xdr:cxnSp macro="">
      <xdr:nvCxnSpPr>
        <xdr:cNvPr id="152" name="直線コネクタ 151"/>
        <xdr:cNvCxnSpPr/>
      </xdr:nvCxnSpPr>
      <xdr:spPr>
        <a:xfrm>
          <a:off x="4546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64787</xdr:rowOff>
    </xdr:from>
    <xdr:ext cx="405111" cy="259045"/>
    <xdr:sp macro="" textlink="">
      <xdr:nvSpPr>
        <xdr:cNvPr id="153" name="【体育館・プール】&#10;有形固定資産減価償却率最大値テキスト"/>
        <xdr:cNvSpPr txBox="1"/>
      </xdr:nvSpPr>
      <xdr:spPr>
        <a:xfrm>
          <a:off x="4673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118110</xdr:rowOff>
    </xdr:from>
    <xdr:to>
      <xdr:col>24</xdr:col>
      <xdr:colOff>152400</xdr:colOff>
      <xdr:row>56</xdr:row>
      <xdr:rowOff>118110</xdr:rowOff>
    </xdr:to>
    <xdr:cxnSp macro="">
      <xdr:nvCxnSpPr>
        <xdr:cNvPr id="154" name="直線コネクタ 153"/>
        <xdr:cNvCxnSpPr/>
      </xdr:nvCxnSpPr>
      <xdr:spPr>
        <a:xfrm>
          <a:off x="4546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167657</xdr:rowOff>
    </xdr:from>
    <xdr:ext cx="405111" cy="259045"/>
    <xdr:sp macro="" textlink="">
      <xdr:nvSpPr>
        <xdr:cNvPr id="155" name="【体育館・プール】&#10;有形固定資産減価償却率平均値テキスト"/>
        <xdr:cNvSpPr txBox="1"/>
      </xdr:nvSpPr>
      <xdr:spPr>
        <a:xfrm>
          <a:off x="4673600" y="10454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17780</xdr:rowOff>
    </xdr:from>
    <xdr:to>
      <xdr:col>24</xdr:col>
      <xdr:colOff>114300</xdr:colOff>
      <xdr:row>61</xdr:row>
      <xdr:rowOff>119380</xdr:rowOff>
    </xdr:to>
    <xdr:sp macro="" textlink="">
      <xdr:nvSpPr>
        <xdr:cNvPr id="156" name="フローチャート: 判断 155"/>
        <xdr:cNvSpPr/>
      </xdr:nvSpPr>
      <xdr:spPr>
        <a:xfrm>
          <a:off x="45847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36830</xdr:rowOff>
    </xdr:from>
    <xdr:to>
      <xdr:col>20</xdr:col>
      <xdr:colOff>38100</xdr:colOff>
      <xdr:row>61</xdr:row>
      <xdr:rowOff>138430</xdr:rowOff>
    </xdr:to>
    <xdr:sp macro="" textlink="">
      <xdr:nvSpPr>
        <xdr:cNvPr id="157" name="フローチャート: 判断 156"/>
        <xdr:cNvSpPr/>
      </xdr:nvSpPr>
      <xdr:spPr>
        <a:xfrm>
          <a:off x="3746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124460</xdr:rowOff>
    </xdr:from>
    <xdr:to>
      <xdr:col>15</xdr:col>
      <xdr:colOff>101600</xdr:colOff>
      <xdr:row>62</xdr:row>
      <xdr:rowOff>54610</xdr:rowOff>
    </xdr:to>
    <xdr:sp macro="" textlink="">
      <xdr:nvSpPr>
        <xdr:cNvPr id="158" name="フローチャート: 判断 157"/>
        <xdr:cNvSpPr/>
      </xdr:nvSpPr>
      <xdr:spPr>
        <a:xfrm>
          <a:off x="28575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9" name="テキスト ボックス 15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0" name="テキスト ボックス 15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1" name="テキスト ボックス 16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2" name="テキスト ボックス 16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3" name="テキスト ボックス 16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139700</xdr:rowOff>
    </xdr:from>
    <xdr:to>
      <xdr:col>24</xdr:col>
      <xdr:colOff>114300</xdr:colOff>
      <xdr:row>58</xdr:row>
      <xdr:rowOff>69850</xdr:rowOff>
    </xdr:to>
    <xdr:sp macro="" textlink="">
      <xdr:nvSpPr>
        <xdr:cNvPr id="164" name="楕円 163"/>
        <xdr:cNvSpPr/>
      </xdr:nvSpPr>
      <xdr:spPr>
        <a:xfrm>
          <a:off x="45847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162577</xdr:rowOff>
    </xdr:from>
    <xdr:ext cx="405111" cy="259045"/>
    <xdr:sp macro="" textlink="">
      <xdr:nvSpPr>
        <xdr:cNvPr id="165" name="【体育館・プール】&#10;有形固定資産減価償却率該当値テキスト"/>
        <xdr:cNvSpPr txBox="1"/>
      </xdr:nvSpPr>
      <xdr:spPr>
        <a:xfrm>
          <a:off x="4673600" y="976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71120</xdr:rowOff>
    </xdr:from>
    <xdr:to>
      <xdr:col>20</xdr:col>
      <xdr:colOff>38100</xdr:colOff>
      <xdr:row>59</xdr:row>
      <xdr:rowOff>1270</xdr:rowOff>
    </xdr:to>
    <xdr:sp macro="" textlink="">
      <xdr:nvSpPr>
        <xdr:cNvPr id="166" name="楕円 165"/>
        <xdr:cNvSpPr/>
      </xdr:nvSpPr>
      <xdr:spPr>
        <a:xfrm>
          <a:off x="3746500" y="1001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19050</xdr:rowOff>
    </xdr:from>
    <xdr:to>
      <xdr:col>24</xdr:col>
      <xdr:colOff>63500</xdr:colOff>
      <xdr:row>58</xdr:row>
      <xdr:rowOff>121920</xdr:rowOff>
    </xdr:to>
    <xdr:cxnSp macro="">
      <xdr:nvCxnSpPr>
        <xdr:cNvPr id="167" name="直線コネクタ 166"/>
        <xdr:cNvCxnSpPr/>
      </xdr:nvCxnSpPr>
      <xdr:spPr>
        <a:xfrm flipV="1">
          <a:off x="3797300" y="996315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2540</xdr:rowOff>
    </xdr:from>
    <xdr:to>
      <xdr:col>15</xdr:col>
      <xdr:colOff>101600</xdr:colOff>
      <xdr:row>59</xdr:row>
      <xdr:rowOff>104140</xdr:rowOff>
    </xdr:to>
    <xdr:sp macro="" textlink="">
      <xdr:nvSpPr>
        <xdr:cNvPr id="168" name="楕円 167"/>
        <xdr:cNvSpPr/>
      </xdr:nvSpPr>
      <xdr:spPr>
        <a:xfrm>
          <a:off x="28575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121920</xdr:rowOff>
    </xdr:from>
    <xdr:to>
      <xdr:col>19</xdr:col>
      <xdr:colOff>177800</xdr:colOff>
      <xdr:row>59</xdr:row>
      <xdr:rowOff>53340</xdr:rowOff>
    </xdr:to>
    <xdr:cxnSp macro="">
      <xdr:nvCxnSpPr>
        <xdr:cNvPr id="169" name="直線コネクタ 168"/>
        <xdr:cNvCxnSpPr/>
      </xdr:nvCxnSpPr>
      <xdr:spPr>
        <a:xfrm flipV="1">
          <a:off x="2908300" y="1006602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129557</xdr:rowOff>
    </xdr:from>
    <xdr:ext cx="405111" cy="259045"/>
    <xdr:sp macro="" textlink="">
      <xdr:nvSpPr>
        <xdr:cNvPr id="170" name="n_1aveValue【体育館・プール】&#10;有形固定資産減価償却率"/>
        <xdr:cNvSpPr txBox="1"/>
      </xdr:nvSpPr>
      <xdr:spPr>
        <a:xfrm>
          <a:off x="3582044" y="1058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45737</xdr:rowOff>
    </xdr:from>
    <xdr:ext cx="405111" cy="259045"/>
    <xdr:sp macro="" textlink="">
      <xdr:nvSpPr>
        <xdr:cNvPr id="171" name="n_2aveValue【体育館・プール】&#10;有形固定資産減価償却率"/>
        <xdr:cNvSpPr txBox="1"/>
      </xdr:nvSpPr>
      <xdr:spPr>
        <a:xfrm>
          <a:off x="2705744" y="1067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17797</xdr:rowOff>
    </xdr:from>
    <xdr:ext cx="405111" cy="259045"/>
    <xdr:sp macro="" textlink="">
      <xdr:nvSpPr>
        <xdr:cNvPr id="172" name="n_1mainValue【体育館・プール】&#10;有形固定資産減価償却率"/>
        <xdr:cNvSpPr txBox="1"/>
      </xdr:nvSpPr>
      <xdr:spPr>
        <a:xfrm>
          <a:off x="35820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120667</xdr:rowOff>
    </xdr:from>
    <xdr:ext cx="405111" cy="259045"/>
    <xdr:sp macro="" textlink="">
      <xdr:nvSpPr>
        <xdr:cNvPr id="173" name="n_2mainValue【体育館・プール】&#10;有形固定資産減価償却率"/>
        <xdr:cNvSpPr txBox="1"/>
      </xdr:nvSpPr>
      <xdr:spPr>
        <a:xfrm>
          <a:off x="270574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4" name="正方形/長方形 17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5" name="正方形/長方形 17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6" name="正方形/長方形 17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7" name="正方形/長方形 17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8" name="正方形/長方形 17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9" name="正方形/長方形 17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0" name="正方形/長方形 17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1" name="正方形/長方形 18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2" name="テキスト ボックス 18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3" name="直線コネクタ 18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184" name="テキスト ボックス 183"/>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185" name="直線コネクタ 184"/>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86" name="テキスト ボックス 185"/>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87" name="直線コネクタ 186"/>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88" name="テキスト ボックス 187"/>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89" name="直線コネクタ 188"/>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90" name="テキスト ボックス 189"/>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91" name="直線コネクタ 190"/>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92" name="テキスト ボックス 191"/>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93" name="直線コネクタ 192"/>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94" name="テキスト ボックス 193"/>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95" name="直線コネクタ 194"/>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96" name="テキスト ボックス 195"/>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7" name="直線コネクタ 19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8" name="テキスト ボックス 19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117022</xdr:rowOff>
    </xdr:from>
    <xdr:to>
      <xdr:col>54</xdr:col>
      <xdr:colOff>189865</xdr:colOff>
      <xdr:row>64</xdr:row>
      <xdr:rowOff>21772</xdr:rowOff>
    </xdr:to>
    <xdr:cxnSp macro="">
      <xdr:nvCxnSpPr>
        <xdr:cNvPr id="200" name="直線コネクタ 199"/>
        <xdr:cNvCxnSpPr/>
      </xdr:nvCxnSpPr>
      <xdr:spPr>
        <a:xfrm flipV="1">
          <a:off x="10476865" y="9546772"/>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25599</xdr:rowOff>
    </xdr:from>
    <xdr:ext cx="469744" cy="259045"/>
    <xdr:sp macro="" textlink="">
      <xdr:nvSpPr>
        <xdr:cNvPr id="201" name="【体育館・プール】&#10;一人当たり面積最小値テキスト"/>
        <xdr:cNvSpPr txBox="1"/>
      </xdr:nvSpPr>
      <xdr:spPr>
        <a:xfrm>
          <a:off x="10515600" y="1099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21772</xdr:rowOff>
    </xdr:from>
    <xdr:to>
      <xdr:col>55</xdr:col>
      <xdr:colOff>88900</xdr:colOff>
      <xdr:row>64</xdr:row>
      <xdr:rowOff>21772</xdr:rowOff>
    </xdr:to>
    <xdr:cxnSp macro="">
      <xdr:nvCxnSpPr>
        <xdr:cNvPr id="202" name="直線コネクタ 201"/>
        <xdr:cNvCxnSpPr/>
      </xdr:nvCxnSpPr>
      <xdr:spPr>
        <a:xfrm>
          <a:off x="10388600" y="1099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63699</xdr:rowOff>
    </xdr:from>
    <xdr:ext cx="469744" cy="259045"/>
    <xdr:sp macro="" textlink="">
      <xdr:nvSpPr>
        <xdr:cNvPr id="203" name="【体育館・プール】&#10;一人当たり面積最大値テキスト"/>
        <xdr:cNvSpPr txBox="1"/>
      </xdr:nvSpPr>
      <xdr:spPr>
        <a:xfrm>
          <a:off x="10515600" y="9321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117022</xdr:rowOff>
    </xdr:from>
    <xdr:to>
      <xdr:col>55</xdr:col>
      <xdr:colOff>88900</xdr:colOff>
      <xdr:row>55</xdr:row>
      <xdr:rowOff>117022</xdr:rowOff>
    </xdr:to>
    <xdr:cxnSp macro="">
      <xdr:nvCxnSpPr>
        <xdr:cNvPr id="204" name="直線コネクタ 203"/>
        <xdr:cNvCxnSpPr/>
      </xdr:nvCxnSpPr>
      <xdr:spPr>
        <a:xfrm>
          <a:off x="10388600" y="954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148062</xdr:rowOff>
    </xdr:from>
    <xdr:ext cx="469744" cy="259045"/>
    <xdr:sp macro="" textlink="">
      <xdr:nvSpPr>
        <xdr:cNvPr id="205" name="【体育館・プール】&#10;一人当たり面積平均値テキスト"/>
        <xdr:cNvSpPr txBox="1"/>
      </xdr:nvSpPr>
      <xdr:spPr>
        <a:xfrm>
          <a:off x="10515600" y="10606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169635</xdr:rowOff>
    </xdr:from>
    <xdr:to>
      <xdr:col>55</xdr:col>
      <xdr:colOff>50800</xdr:colOff>
      <xdr:row>62</xdr:row>
      <xdr:rowOff>99785</xdr:rowOff>
    </xdr:to>
    <xdr:sp macro="" textlink="">
      <xdr:nvSpPr>
        <xdr:cNvPr id="206" name="フローチャート: 判断 205"/>
        <xdr:cNvSpPr/>
      </xdr:nvSpPr>
      <xdr:spPr>
        <a:xfrm>
          <a:off x="10426700" y="1062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147865</xdr:rowOff>
    </xdr:from>
    <xdr:to>
      <xdr:col>50</xdr:col>
      <xdr:colOff>165100</xdr:colOff>
      <xdr:row>62</xdr:row>
      <xdr:rowOff>78015</xdr:rowOff>
    </xdr:to>
    <xdr:sp macro="" textlink="">
      <xdr:nvSpPr>
        <xdr:cNvPr id="207" name="フローチャート: 判断 206"/>
        <xdr:cNvSpPr/>
      </xdr:nvSpPr>
      <xdr:spPr>
        <a:xfrm>
          <a:off x="9588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82550</xdr:rowOff>
    </xdr:from>
    <xdr:to>
      <xdr:col>46</xdr:col>
      <xdr:colOff>38100</xdr:colOff>
      <xdr:row>62</xdr:row>
      <xdr:rowOff>12700</xdr:rowOff>
    </xdr:to>
    <xdr:sp macro="" textlink="">
      <xdr:nvSpPr>
        <xdr:cNvPr id="208" name="フローチャート: 判断 207"/>
        <xdr:cNvSpPr/>
      </xdr:nvSpPr>
      <xdr:spPr>
        <a:xfrm>
          <a:off x="8699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9" name="テキスト ボックス 20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0" name="テキスト ボックス 20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1" name="テキスト ボックス 21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2" name="テキスト ボックス 21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3" name="テキスト ボックス 21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158750</xdr:rowOff>
    </xdr:from>
    <xdr:to>
      <xdr:col>55</xdr:col>
      <xdr:colOff>50800</xdr:colOff>
      <xdr:row>62</xdr:row>
      <xdr:rowOff>88900</xdr:rowOff>
    </xdr:to>
    <xdr:sp macro="" textlink="">
      <xdr:nvSpPr>
        <xdr:cNvPr id="214" name="楕円 213"/>
        <xdr:cNvSpPr/>
      </xdr:nvSpPr>
      <xdr:spPr>
        <a:xfrm>
          <a:off x="104267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10177</xdr:rowOff>
    </xdr:from>
    <xdr:ext cx="469744" cy="259045"/>
    <xdr:sp macro="" textlink="">
      <xdr:nvSpPr>
        <xdr:cNvPr id="215" name="【体育館・プール】&#10;一人当たり面積該当値テキスト"/>
        <xdr:cNvSpPr txBox="1"/>
      </xdr:nvSpPr>
      <xdr:spPr>
        <a:xfrm>
          <a:off x="10515600"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158750</xdr:rowOff>
    </xdr:from>
    <xdr:to>
      <xdr:col>50</xdr:col>
      <xdr:colOff>165100</xdr:colOff>
      <xdr:row>62</xdr:row>
      <xdr:rowOff>88900</xdr:rowOff>
    </xdr:to>
    <xdr:sp macro="" textlink="">
      <xdr:nvSpPr>
        <xdr:cNvPr id="216" name="楕円 215"/>
        <xdr:cNvSpPr/>
      </xdr:nvSpPr>
      <xdr:spPr>
        <a:xfrm>
          <a:off x="9588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38100</xdr:rowOff>
    </xdr:from>
    <xdr:to>
      <xdr:col>55</xdr:col>
      <xdr:colOff>0</xdr:colOff>
      <xdr:row>62</xdr:row>
      <xdr:rowOff>38100</xdr:rowOff>
    </xdr:to>
    <xdr:cxnSp macro="">
      <xdr:nvCxnSpPr>
        <xdr:cNvPr id="217" name="直線コネクタ 216"/>
        <xdr:cNvCxnSpPr/>
      </xdr:nvCxnSpPr>
      <xdr:spPr>
        <a:xfrm>
          <a:off x="9639300" y="1066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74385</xdr:rowOff>
    </xdr:from>
    <xdr:to>
      <xdr:col>46</xdr:col>
      <xdr:colOff>38100</xdr:colOff>
      <xdr:row>63</xdr:row>
      <xdr:rowOff>4535</xdr:rowOff>
    </xdr:to>
    <xdr:sp macro="" textlink="">
      <xdr:nvSpPr>
        <xdr:cNvPr id="218" name="楕円 217"/>
        <xdr:cNvSpPr/>
      </xdr:nvSpPr>
      <xdr:spPr>
        <a:xfrm>
          <a:off x="8699500" y="107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38100</xdr:rowOff>
    </xdr:from>
    <xdr:to>
      <xdr:col>50</xdr:col>
      <xdr:colOff>114300</xdr:colOff>
      <xdr:row>62</xdr:row>
      <xdr:rowOff>125185</xdr:rowOff>
    </xdr:to>
    <xdr:cxnSp macro="">
      <xdr:nvCxnSpPr>
        <xdr:cNvPr id="219" name="直線コネクタ 218"/>
        <xdr:cNvCxnSpPr/>
      </xdr:nvCxnSpPr>
      <xdr:spPr>
        <a:xfrm flipV="1">
          <a:off x="8750300" y="10668000"/>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94542</xdr:rowOff>
    </xdr:from>
    <xdr:ext cx="469744" cy="259045"/>
    <xdr:sp macro="" textlink="">
      <xdr:nvSpPr>
        <xdr:cNvPr id="220" name="n_1aveValue【体育館・プール】&#10;一人当たり面積"/>
        <xdr:cNvSpPr txBox="1"/>
      </xdr:nvSpPr>
      <xdr:spPr>
        <a:xfrm>
          <a:off x="93917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29227</xdr:rowOff>
    </xdr:from>
    <xdr:ext cx="469744" cy="259045"/>
    <xdr:sp macro="" textlink="">
      <xdr:nvSpPr>
        <xdr:cNvPr id="221" name="n_2aveValue【体育館・プール】&#10;一人当たり面積"/>
        <xdr:cNvSpPr txBox="1"/>
      </xdr:nvSpPr>
      <xdr:spPr>
        <a:xfrm>
          <a:off x="8515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80027</xdr:rowOff>
    </xdr:from>
    <xdr:ext cx="469744" cy="259045"/>
    <xdr:sp macro="" textlink="">
      <xdr:nvSpPr>
        <xdr:cNvPr id="222" name="n_1mainValue【体育館・プール】&#10;一人当たり面積"/>
        <xdr:cNvSpPr txBox="1"/>
      </xdr:nvSpPr>
      <xdr:spPr>
        <a:xfrm>
          <a:off x="9391727"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167112</xdr:rowOff>
    </xdr:from>
    <xdr:ext cx="469744" cy="259045"/>
    <xdr:sp macro="" textlink="">
      <xdr:nvSpPr>
        <xdr:cNvPr id="223" name="n_2mainValue【体育館・プール】&#10;一人当たり面積"/>
        <xdr:cNvSpPr txBox="1"/>
      </xdr:nvSpPr>
      <xdr:spPr>
        <a:xfrm>
          <a:off x="8515427" y="1079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4" name="正方形/長方形 22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5" name="正方形/長方形 22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6" name="正方形/長方形 22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7" name="正方形/長方形 22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8" name="正方形/長方形 22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9" name="正方形/長方形 22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0" name="正方形/長方形 22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1" name="正方形/長方形 23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2" name="テキスト ボックス 23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3" name="直線コネクタ 23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4" name="テキスト ボックス 233"/>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35" name="直線コネクタ 23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36" name="テキスト ボックス 235"/>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7" name="直線コネクタ 23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8" name="テキスト ボックス 23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9" name="直線コネクタ 23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40" name="テキスト ボックス 23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1" name="直線コネクタ 24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2" name="テキスト ボックス 24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3" name="直線コネクタ 24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4" name="テキスト ボックス 24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5" name="直線コネクタ 24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46" name="テキスト ボックス 245"/>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7" name="直線コネクタ 24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48" name="テキスト ボックス 24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70757</xdr:rowOff>
    </xdr:from>
    <xdr:to>
      <xdr:col>24</xdr:col>
      <xdr:colOff>62865</xdr:colOff>
      <xdr:row>86</xdr:row>
      <xdr:rowOff>67492</xdr:rowOff>
    </xdr:to>
    <xdr:cxnSp macro="">
      <xdr:nvCxnSpPr>
        <xdr:cNvPr id="250" name="直線コネクタ 249"/>
        <xdr:cNvCxnSpPr/>
      </xdr:nvCxnSpPr>
      <xdr:spPr>
        <a:xfrm flipV="1">
          <a:off x="4634865" y="13443857"/>
          <a:ext cx="0" cy="13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51" name="【福祉施設】&#10;有形固定資産減価償却率最小値テキスト"/>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52" name="直線コネクタ 251"/>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17434</xdr:rowOff>
    </xdr:from>
    <xdr:ext cx="405111" cy="259045"/>
    <xdr:sp macro="" textlink="">
      <xdr:nvSpPr>
        <xdr:cNvPr id="253" name="【福祉施設】&#10;有形固定資産減価償却率最大値テキスト"/>
        <xdr:cNvSpPr txBox="1"/>
      </xdr:nvSpPr>
      <xdr:spPr>
        <a:xfrm>
          <a:off x="4673600" y="1321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70757</xdr:rowOff>
    </xdr:from>
    <xdr:to>
      <xdr:col>24</xdr:col>
      <xdr:colOff>152400</xdr:colOff>
      <xdr:row>78</xdr:row>
      <xdr:rowOff>70757</xdr:rowOff>
    </xdr:to>
    <xdr:cxnSp macro="">
      <xdr:nvCxnSpPr>
        <xdr:cNvPr id="254" name="直線コネクタ 253"/>
        <xdr:cNvCxnSpPr/>
      </xdr:nvCxnSpPr>
      <xdr:spPr>
        <a:xfrm>
          <a:off x="4546600" y="1344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132278</xdr:rowOff>
    </xdr:from>
    <xdr:ext cx="405111" cy="259045"/>
    <xdr:sp macro="" textlink="">
      <xdr:nvSpPr>
        <xdr:cNvPr id="255" name="【福祉施設】&#10;有形固定資産減価償却率平均値テキスト"/>
        <xdr:cNvSpPr txBox="1"/>
      </xdr:nvSpPr>
      <xdr:spPr>
        <a:xfrm>
          <a:off x="4673600" y="14191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256" name="フローチャート: 判断 255"/>
        <xdr:cNvSpPr/>
      </xdr:nvSpPr>
      <xdr:spPr>
        <a:xfrm>
          <a:off x="4584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1995</xdr:rowOff>
    </xdr:from>
    <xdr:to>
      <xdr:col>20</xdr:col>
      <xdr:colOff>38100</xdr:colOff>
      <xdr:row>83</xdr:row>
      <xdr:rowOff>103595</xdr:rowOff>
    </xdr:to>
    <xdr:sp macro="" textlink="">
      <xdr:nvSpPr>
        <xdr:cNvPr id="257" name="フローチャート: 判断 256"/>
        <xdr:cNvSpPr/>
      </xdr:nvSpPr>
      <xdr:spPr>
        <a:xfrm>
          <a:off x="3746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130992</xdr:rowOff>
    </xdr:from>
    <xdr:to>
      <xdr:col>15</xdr:col>
      <xdr:colOff>101600</xdr:colOff>
      <xdr:row>83</xdr:row>
      <xdr:rowOff>61142</xdr:rowOff>
    </xdr:to>
    <xdr:sp macro="" textlink="">
      <xdr:nvSpPr>
        <xdr:cNvPr id="258" name="フローチャート: 判断 257"/>
        <xdr:cNvSpPr/>
      </xdr:nvSpPr>
      <xdr:spPr>
        <a:xfrm>
          <a:off x="28575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9" name="テキスト ボックス 25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0" name="テキスト ボックス 25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1" name="テキスト ボックス 26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2" name="テキスト ボックス 26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3" name="テキスト ボックス 26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23223</xdr:rowOff>
    </xdr:from>
    <xdr:to>
      <xdr:col>24</xdr:col>
      <xdr:colOff>114300</xdr:colOff>
      <xdr:row>82</xdr:row>
      <xdr:rowOff>124823</xdr:rowOff>
    </xdr:to>
    <xdr:sp macro="" textlink="">
      <xdr:nvSpPr>
        <xdr:cNvPr id="264" name="楕円 263"/>
        <xdr:cNvSpPr/>
      </xdr:nvSpPr>
      <xdr:spPr>
        <a:xfrm>
          <a:off x="4584700" y="1408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46100</xdr:rowOff>
    </xdr:from>
    <xdr:ext cx="405111" cy="259045"/>
    <xdr:sp macro="" textlink="">
      <xdr:nvSpPr>
        <xdr:cNvPr id="265" name="【福祉施設】&#10;有形固定資産減価償却率該当値テキスト"/>
        <xdr:cNvSpPr txBox="1"/>
      </xdr:nvSpPr>
      <xdr:spPr>
        <a:xfrm>
          <a:off x="4673600" y="13933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91802</xdr:rowOff>
    </xdr:from>
    <xdr:to>
      <xdr:col>20</xdr:col>
      <xdr:colOff>38100</xdr:colOff>
      <xdr:row>83</xdr:row>
      <xdr:rowOff>21952</xdr:rowOff>
    </xdr:to>
    <xdr:sp macro="" textlink="">
      <xdr:nvSpPr>
        <xdr:cNvPr id="266" name="楕円 265"/>
        <xdr:cNvSpPr/>
      </xdr:nvSpPr>
      <xdr:spPr>
        <a:xfrm>
          <a:off x="3746500" y="1415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74023</xdr:rowOff>
    </xdr:from>
    <xdr:to>
      <xdr:col>24</xdr:col>
      <xdr:colOff>63500</xdr:colOff>
      <xdr:row>82</xdr:row>
      <xdr:rowOff>142602</xdr:rowOff>
    </xdr:to>
    <xdr:cxnSp macro="">
      <xdr:nvCxnSpPr>
        <xdr:cNvPr id="267" name="直線コネクタ 266"/>
        <xdr:cNvCxnSpPr/>
      </xdr:nvCxnSpPr>
      <xdr:spPr>
        <a:xfrm flipV="1">
          <a:off x="3797300" y="14132923"/>
          <a:ext cx="8382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163649</xdr:rowOff>
    </xdr:from>
    <xdr:to>
      <xdr:col>15</xdr:col>
      <xdr:colOff>101600</xdr:colOff>
      <xdr:row>83</xdr:row>
      <xdr:rowOff>93799</xdr:rowOff>
    </xdr:to>
    <xdr:sp macro="" textlink="">
      <xdr:nvSpPr>
        <xdr:cNvPr id="268" name="楕円 267"/>
        <xdr:cNvSpPr/>
      </xdr:nvSpPr>
      <xdr:spPr>
        <a:xfrm>
          <a:off x="2857500" y="1422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142602</xdr:rowOff>
    </xdr:from>
    <xdr:to>
      <xdr:col>19</xdr:col>
      <xdr:colOff>177800</xdr:colOff>
      <xdr:row>83</xdr:row>
      <xdr:rowOff>42999</xdr:rowOff>
    </xdr:to>
    <xdr:cxnSp macro="">
      <xdr:nvCxnSpPr>
        <xdr:cNvPr id="269" name="直線コネクタ 268"/>
        <xdr:cNvCxnSpPr/>
      </xdr:nvCxnSpPr>
      <xdr:spPr>
        <a:xfrm flipV="1">
          <a:off x="2908300" y="14201502"/>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94722</xdr:rowOff>
    </xdr:from>
    <xdr:ext cx="405111" cy="259045"/>
    <xdr:sp macro="" textlink="">
      <xdr:nvSpPr>
        <xdr:cNvPr id="270" name="n_1aveValue【福祉施設】&#10;有形固定資産減価償却率"/>
        <xdr:cNvSpPr txBox="1"/>
      </xdr:nvSpPr>
      <xdr:spPr>
        <a:xfrm>
          <a:off x="35820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77669</xdr:rowOff>
    </xdr:from>
    <xdr:ext cx="405111" cy="259045"/>
    <xdr:sp macro="" textlink="">
      <xdr:nvSpPr>
        <xdr:cNvPr id="271" name="n_2aveValue【福祉施設】&#10;有形固定資産減価償却率"/>
        <xdr:cNvSpPr txBox="1"/>
      </xdr:nvSpPr>
      <xdr:spPr>
        <a:xfrm>
          <a:off x="2705744" y="1396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38479</xdr:rowOff>
    </xdr:from>
    <xdr:ext cx="405111" cy="259045"/>
    <xdr:sp macro="" textlink="">
      <xdr:nvSpPr>
        <xdr:cNvPr id="272" name="n_1mainValue【福祉施設】&#10;有形固定資産減価償却率"/>
        <xdr:cNvSpPr txBox="1"/>
      </xdr:nvSpPr>
      <xdr:spPr>
        <a:xfrm>
          <a:off x="3582044" y="1392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84926</xdr:rowOff>
    </xdr:from>
    <xdr:ext cx="405111" cy="259045"/>
    <xdr:sp macro="" textlink="">
      <xdr:nvSpPr>
        <xdr:cNvPr id="273" name="n_2mainValue【福祉施設】&#10;有形固定資産減価償却率"/>
        <xdr:cNvSpPr txBox="1"/>
      </xdr:nvSpPr>
      <xdr:spPr>
        <a:xfrm>
          <a:off x="2705744" y="1431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2" name="テキスト ボックス 28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3" name="直線コネクタ 28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4" name="直線コネクタ 28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5" name="テキスト ボックス 28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6" name="直線コネクタ 28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7" name="テキスト ボックス 28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8" name="直線コネクタ 28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9" name="テキスト ボックス 28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90" name="直線コネクタ 28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91" name="テキスト ボックス 29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92" name="直線コネクタ 29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3" name="テキスト ボックス 29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4" name="直線コネクタ 29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5" name="テキスト ボックス 29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6" name="直線コネクタ 29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7" name="テキスト ボックス 29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5443</xdr:rowOff>
    </xdr:from>
    <xdr:to>
      <xdr:col>54</xdr:col>
      <xdr:colOff>189865</xdr:colOff>
      <xdr:row>86</xdr:row>
      <xdr:rowOff>38100</xdr:rowOff>
    </xdr:to>
    <xdr:cxnSp macro="">
      <xdr:nvCxnSpPr>
        <xdr:cNvPr id="299" name="直線コネクタ 298"/>
        <xdr:cNvCxnSpPr/>
      </xdr:nvCxnSpPr>
      <xdr:spPr>
        <a:xfrm flipV="1">
          <a:off x="10476865" y="133785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41927</xdr:rowOff>
    </xdr:from>
    <xdr:ext cx="469744" cy="259045"/>
    <xdr:sp macro="" textlink="">
      <xdr:nvSpPr>
        <xdr:cNvPr id="300" name="【福祉施設】&#10;一人当たり面積最小値テキスト"/>
        <xdr:cNvSpPr txBox="1"/>
      </xdr:nvSpPr>
      <xdr:spPr>
        <a:xfrm>
          <a:off x="10515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38100</xdr:rowOff>
    </xdr:from>
    <xdr:to>
      <xdr:col>55</xdr:col>
      <xdr:colOff>88900</xdr:colOff>
      <xdr:row>86</xdr:row>
      <xdr:rowOff>38100</xdr:rowOff>
    </xdr:to>
    <xdr:cxnSp macro="">
      <xdr:nvCxnSpPr>
        <xdr:cNvPr id="301" name="直線コネクタ 300"/>
        <xdr:cNvCxnSpPr/>
      </xdr:nvCxnSpPr>
      <xdr:spPr>
        <a:xfrm>
          <a:off x="10388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123570</xdr:rowOff>
    </xdr:from>
    <xdr:ext cx="469744" cy="259045"/>
    <xdr:sp macro="" textlink="">
      <xdr:nvSpPr>
        <xdr:cNvPr id="302" name="【福祉施設】&#10;一人当たり面積最大値テキスト"/>
        <xdr:cNvSpPr txBox="1"/>
      </xdr:nvSpPr>
      <xdr:spPr>
        <a:xfrm>
          <a:off x="10515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5443</xdr:rowOff>
    </xdr:from>
    <xdr:to>
      <xdr:col>55</xdr:col>
      <xdr:colOff>88900</xdr:colOff>
      <xdr:row>78</xdr:row>
      <xdr:rowOff>5443</xdr:rowOff>
    </xdr:to>
    <xdr:cxnSp macro="">
      <xdr:nvCxnSpPr>
        <xdr:cNvPr id="303" name="直線コネクタ 302"/>
        <xdr:cNvCxnSpPr/>
      </xdr:nvCxnSpPr>
      <xdr:spPr>
        <a:xfrm>
          <a:off x="10388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120848</xdr:rowOff>
    </xdr:from>
    <xdr:ext cx="469744" cy="259045"/>
    <xdr:sp macro="" textlink="">
      <xdr:nvSpPr>
        <xdr:cNvPr id="304" name="【福祉施設】&#10;一人当たり面積平均値テキスト"/>
        <xdr:cNvSpPr txBox="1"/>
      </xdr:nvSpPr>
      <xdr:spPr>
        <a:xfrm>
          <a:off x="10515600" y="143511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142421</xdr:rowOff>
    </xdr:from>
    <xdr:to>
      <xdr:col>55</xdr:col>
      <xdr:colOff>50800</xdr:colOff>
      <xdr:row>84</xdr:row>
      <xdr:rowOff>72571</xdr:rowOff>
    </xdr:to>
    <xdr:sp macro="" textlink="">
      <xdr:nvSpPr>
        <xdr:cNvPr id="305" name="フローチャート: 判断 304"/>
        <xdr:cNvSpPr/>
      </xdr:nvSpPr>
      <xdr:spPr>
        <a:xfrm>
          <a:off x="104267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3629</xdr:rowOff>
    </xdr:from>
    <xdr:to>
      <xdr:col>50</xdr:col>
      <xdr:colOff>165100</xdr:colOff>
      <xdr:row>84</xdr:row>
      <xdr:rowOff>105229</xdr:rowOff>
    </xdr:to>
    <xdr:sp macro="" textlink="">
      <xdr:nvSpPr>
        <xdr:cNvPr id="306" name="フローチャート: 判断 305"/>
        <xdr:cNvSpPr/>
      </xdr:nvSpPr>
      <xdr:spPr>
        <a:xfrm>
          <a:off x="9588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3629</xdr:rowOff>
    </xdr:from>
    <xdr:to>
      <xdr:col>46</xdr:col>
      <xdr:colOff>38100</xdr:colOff>
      <xdr:row>84</xdr:row>
      <xdr:rowOff>105229</xdr:rowOff>
    </xdr:to>
    <xdr:sp macro="" textlink="">
      <xdr:nvSpPr>
        <xdr:cNvPr id="307" name="フローチャート: 判断 306"/>
        <xdr:cNvSpPr/>
      </xdr:nvSpPr>
      <xdr:spPr>
        <a:xfrm>
          <a:off x="8699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8" name="テキスト ボックス 30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9" name="テキスト ボックス 30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0" name="テキスト ボックス 30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1" name="テキスト ボックス 31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2" name="テキスト ボックス 31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87993</xdr:rowOff>
    </xdr:from>
    <xdr:to>
      <xdr:col>55</xdr:col>
      <xdr:colOff>50800</xdr:colOff>
      <xdr:row>84</xdr:row>
      <xdr:rowOff>18143</xdr:rowOff>
    </xdr:to>
    <xdr:sp macro="" textlink="">
      <xdr:nvSpPr>
        <xdr:cNvPr id="313" name="楕円 312"/>
        <xdr:cNvSpPr/>
      </xdr:nvSpPr>
      <xdr:spPr>
        <a:xfrm>
          <a:off x="10426700" y="1431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110870</xdr:rowOff>
    </xdr:from>
    <xdr:ext cx="469744" cy="259045"/>
    <xdr:sp macro="" textlink="">
      <xdr:nvSpPr>
        <xdr:cNvPr id="314" name="【福祉施設】&#10;一人当たり面積該当値テキスト"/>
        <xdr:cNvSpPr txBox="1"/>
      </xdr:nvSpPr>
      <xdr:spPr>
        <a:xfrm>
          <a:off x="10515600" y="1416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87993</xdr:rowOff>
    </xdr:from>
    <xdr:to>
      <xdr:col>50</xdr:col>
      <xdr:colOff>165100</xdr:colOff>
      <xdr:row>84</xdr:row>
      <xdr:rowOff>18143</xdr:rowOff>
    </xdr:to>
    <xdr:sp macro="" textlink="">
      <xdr:nvSpPr>
        <xdr:cNvPr id="315" name="楕円 314"/>
        <xdr:cNvSpPr/>
      </xdr:nvSpPr>
      <xdr:spPr>
        <a:xfrm>
          <a:off x="9588500" y="1431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138793</xdr:rowOff>
    </xdr:from>
    <xdr:to>
      <xdr:col>55</xdr:col>
      <xdr:colOff>0</xdr:colOff>
      <xdr:row>83</xdr:row>
      <xdr:rowOff>138793</xdr:rowOff>
    </xdr:to>
    <xdr:cxnSp macro="">
      <xdr:nvCxnSpPr>
        <xdr:cNvPr id="316" name="直線コネクタ 315"/>
        <xdr:cNvCxnSpPr/>
      </xdr:nvCxnSpPr>
      <xdr:spPr>
        <a:xfrm>
          <a:off x="9639300" y="143691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98879</xdr:rowOff>
    </xdr:from>
    <xdr:to>
      <xdr:col>46</xdr:col>
      <xdr:colOff>38100</xdr:colOff>
      <xdr:row>84</xdr:row>
      <xdr:rowOff>29029</xdr:rowOff>
    </xdr:to>
    <xdr:sp macro="" textlink="">
      <xdr:nvSpPr>
        <xdr:cNvPr id="317" name="楕円 316"/>
        <xdr:cNvSpPr/>
      </xdr:nvSpPr>
      <xdr:spPr>
        <a:xfrm>
          <a:off x="8699500" y="1432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138793</xdr:rowOff>
    </xdr:from>
    <xdr:to>
      <xdr:col>50</xdr:col>
      <xdr:colOff>114300</xdr:colOff>
      <xdr:row>83</xdr:row>
      <xdr:rowOff>149679</xdr:rowOff>
    </xdr:to>
    <xdr:cxnSp macro="">
      <xdr:nvCxnSpPr>
        <xdr:cNvPr id="318" name="直線コネクタ 317"/>
        <xdr:cNvCxnSpPr/>
      </xdr:nvCxnSpPr>
      <xdr:spPr>
        <a:xfrm flipV="1">
          <a:off x="8750300" y="143691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96356</xdr:rowOff>
    </xdr:from>
    <xdr:ext cx="469744" cy="259045"/>
    <xdr:sp macro="" textlink="">
      <xdr:nvSpPr>
        <xdr:cNvPr id="319" name="n_1aveValue【福祉施設】&#10;一人当たり面積"/>
        <xdr:cNvSpPr txBox="1"/>
      </xdr:nvSpPr>
      <xdr:spPr>
        <a:xfrm>
          <a:off x="93917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96356</xdr:rowOff>
    </xdr:from>
    <xdr:ext cx="469744" cy="259045"/>
    <xdr:sp macro="" textlink="">
      <xdr:nvSpPr>
        <xdr:cNvPr id="320" name="n_2aveValue【福祉施設】&#10;一人当たり面積"/>
        <xdr:cNvSpPr txBox="1"/>
      </xdr:nvSpPr>
      <xdr:spPr>
        <a:xfrm>
          <a:off x="8515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34670</xdr:rowOff>
    </xdr:from>
    <xdr:ext cx="469744" cy="259045"/>
    <xdr:sp macro="" textlink="">
      <xdr:nvSpPr>
        <xdr:cNvPr id="321" name="n_1mainValue【福祉施設】&#10;一人当たり面積"/>
        <xdr:cNvSpPr txBox="1"/>
      </xdr:nvSpPr>
      <xdr:spPr>
        <a:xfrm>
          <a:off x="93917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45556</xdr:rowOff>
    </xdr:from>
    <xdr:ext cx="469744" cy="259045"/>
    <xdr:sp macro="" textlink="">
      <xdr:nvSpPr>
        <xdr:cNvPr id="322" name="n_2mainValue【福祉施設】&#10;一人当たり面積"/>
        <xdr:cNvSpPr txBox="1"/>
      </xdr:nvSpPr>
      <xdr:spPr>
        <a:xfrm>
          <a:off x="85154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3" name="正方形/長方形 32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4" name="正方形/長方形 32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5" name="正方形/長方形 32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6" name="正方形/長方形 32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7" name="正方形/長方形 32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8" name="正方形/長方形 32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9" name="正方形/長方形 32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0" name="正方形/長方形 32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1" name="テキスト ボックス 33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2" name="直線コネクタ 33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33" name="テキスト ボックス 332"/>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34" name="直線コネクタ 33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35" name="テキスト ボックス 33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6" name="直線コネクタ 33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7" name="テキスト ボックス 33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8" name="直線コネクタ 33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9" name="テキスト ボックス 33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40" name="直線コネクタ 33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41" name="テキスト ボックス 34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2" name="直線コネクタ 34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3" name="テキスト ボックス 342"/>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4" name="直線コネクタ 34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5" name="テキスト ボックス 344"/>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9525</xdr:rowOff>
    </xdr:to>
    <xdr:cxnSp macro="">
      <xdr:nvCxnSpPr>
        <xdr:cNvPr id="347" name="直線コネクタ 346"/>
        <xdr:cNvCxnSpPr/>
      </xdr:nvCxnSpPr>
      <xdr:spPr>
        <a:xfrm flipV="1">
          <a:off x="4634865" y="17145000"/>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13352</xdr:rowOff>
    </xdr:from>
    <xdr:ext cx="405111" cy="259045"/>
    <xdr:sp macro="" textlink="">
      <xdr:nvSpPr>
        <xdr:cNvPr id="348" name="【市民会館】&#10;有形固定資産減価償却率最小値テキスト"/>
        <xdr:cNvSpPr txBox="1"/>
      </xdr:nvSpPr>
      <xdr:spPr>
        <a:xfrm>
          <a:off x="4673600" y="1852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9525</xdr:rowOff>
    </xdr:from>
    <xdr:to>
      <xdr:col>24</xdr:col>
      <xdr:colOff>152400</xdr:colOff>
      <xdr:row>108</xdr:row>
      <xdr:rowOff>9525</xdr:rowOff>
    </xdr:to>
    <xdr:cxnSp macro="">
      <xdr:nvCxnSpPr>
        <xdr:cNvPr id="349" name="直線コネクタ 348"/>
        <xdr:cNvCxnSpPr/>
      </xdr:nvCxnSpPr>
      <xdr:spPr>
        <a:xfrm>
          <a:off x="4546600" y="1852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350" name="【市民会館】&#10;有形固定資産減価償却率最大値テキスト"/>
        <xdr:cNvSpPr txBox="1"/>
      </xdr:nvSpPr>
      <xdr:spPr>
        <a:xfrm>
          <a:off x="4673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351" name="直線コネクタ 350"/>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49547</xdr:rowOff>
    </xdr:from>
    <xdr:ext cx="405111" cy="259045"/>
    <xdr:sp macro="" textlink="">
      <xdr:nvSpPr>
        <xdr:cNvPr id="352" name="【市民会館】&#10;有形固定資産減価償却率平均値テキスト"/>
        <xdr:cNvSpPr txBox="1"/>
      </xdr:nvSpPr>
      <xdr:spPr>
        <a:xfrm>
          <a:off x="4673600" y="1805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71120</xdr:rowOff>
    </xdr:from>
    <xdr:to>
      <xdr:col>24</xdr:col>
      <xdr:colOff>114300</xdr:colOff>
      <xdr:row>106</xdr:row>
      <xdr:rowOff>1270</xdr:rowOff>
    </xdr:to>
    <xdr:sp macro="" textlink="">
      <xdr:nvSpPr>
        <xdr:cNvPr id="353" name="フローチャート: 判断 352"/>
        <xdr:cNvSpPr/>
      </xdr:nvSpPr>
      <xdr:spPr>
        <a:xfrm>
          <a:off x="45847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53975</xdr:rowOff>
    </xdr:from>
    <xdr:to>
      <xdr:col>20</xdr:col>
      <xdr:colOff>38100</xdr:colOff>
      <xdr:row>105</xdr:row>
      <xdr:rowOff>155575</xdr:rowOff>
    </xdr:to>
    <xdr:sp macro="" textlink="">
      <xdr:nvSpPr>
        <xdr:cNvPr id="354" name="フローチャート: 判断 353"/>
        <xdr:cNvSpPr/>
      </xdr:nvSpPr>
      <xdr:spPr>
        <a:xfrm>
          <a:off x="3746500" y="1805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4445</xdr:rowOff>
    </xdr:from>
    <xdr:to>
      <xdr:col>15</xdr:col>
      <xdr:colOff>101600</xdr:colOff>
      <xdr:row>105</xdr:row>
      <xdr:rowOff>106045</xdr:rowOff>
    </xdr:to>
    <xdr:sp macro="" textlink="">
      <xdr:nvSpPr>
        <xdr:cNvPr id="355" name="フローチャート: 判断 354"/>
        <xdr:cNvSpPr/>
      </xdr:nvSpPr>
      <xdr:spPr>
        <a:xfrm>
          <a:off x="2857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6" name="テキスト ボックス 35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7" name="テキスト ボックス 35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8" name="テキスト ボックス 35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9" name="テキスト ボックス 35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0" name="テキスト ボックス 35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59689</xdr:rowOff>
    </xdr:from>
    <xdr:to>
      <xdr:col>24</xdr:col>
      <xdr:colOff>114300</xdr:colOff>
      <xdr:row>104</xdr:row>
      <xdr:rowOff>161289</xdr:rowOff>
    </xdr:to>
    <xdr:sp macro="" textlink="">
      <xdr:nvSpPr>
        <xdr:cNvPr id="361" name="楕円 360"/>
        <xdr:cNvSpPr/>
      </xdr:nvSpPr>
      <xdr:spPr>
        <a:xfrm>
          <a:off x="45847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82566</xdr:rowOff>
    </xdr:from>
    <xdr:ext cx="405111" cy="259045"/>
    <xdr:sp macro="" textlink="">
      <xdr:nvSpPr>
        <xdr:cNvPr id="362" name="【市民会館】&#10;有形固定資産減価償却率該当値テキスト"/>
        <xdr:cNvSpPr txBox="1"/>
      </xdr:nvSpPr>
      <xdr:spPr>
        <a:xfrm>
          <a:off x="4673600"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93980</xdr:rowOff>
    </xdr:from>
    <xdr:to>
      <xdr:col>20</xdr:col>
      <xdr:colOff>38100</xdr:colOff>
      <xdr:row>105</xdr:row>
      <xdr:rowOff>24130</xdr:rowOff>
    </xdr:to>
    <xdr:sp macro="" textlink="">
      <xdr:nvSpPr>
        <xdr:cNvPr id="363" name="楕円 362"/>
        <xdr:cNvSpPr/>
      </xdr:nvSpPr>
      <xdr:spPr>
        <a:xfrm>
          <a:off x="37465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110489</xdr:rowOff>
    </xdr:from>
    <xdr:to>
      <xdr:col>24</xdr:col>
      <xdr:colOff>63500</xdr:colOff>
      <xdr:row>104</xdr:row>
      <xdr:rowOff>144780</xdr:rowOff>
    </xdr:to>
    <xdr:cxnSp macro="">
      <xdr:nvCxnSpPr>
        <xdr:cNvPr id="364" name="直線コネクタ 363"/>
        <xdr:cNvCxnSpPr/>
      </xdr:nvCxnSpPr>
      <xdr:spPr>
        <a:xfrm flipV="1">
          <a:off x="3797300" y="17941289"/>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126364</xdr:rowOff>
    </xdr:from>
    <xdr:to>
      <xdr:col>15</xdr:col>
      <xdr:colOff>101600</xdr:colOff>
      <xdr:row>105</xdr:row>
      <xdr:rowOff>56514</xdr:rowOff>
    </xdr:to>
    <xdr:sp macro="" textlink="">
      <xdr:nvSpPr>
        <xdr:cNvPr id="365" name="楕円 364"/>
        <xdr:cNvSpPr/>
      </xdr:nvSpPr>
      <xdr:spPr>
        <a:xfrm>
          <a:off x="2857500" y="1795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144780</xdr:rowOff>
    </xdr:from>
    <xdr:to>
      <xdr:col>19</xdr:col>
      <xdr:colOff>177800</xdr:colOff>
      <xdr:row>105</xdr:row>
      <xdr:rowOff>5714</xdr:rowOff>
    </xdr:to>
    <xdr:cxnSp macro="">
      <xdr:nvCxnSpPr>
        <xdr:cNvPr id="366" name="直線コネクタ 365"/>
        <xdr:cNvCxnSpPr/>
      </xdr:nvCxnSpPr>
      <xdr:spPr>
        <a:xfrm flipV="1">
          <a:off x="2908300" y="17975580"/>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146702</xdr:rowOff>
    </xdr:from>
    <xdr:ext cx="405111" cy="259045"/>
    <xdr:sp macro="" textlink="">
      <xdr:nvSpPr>
        <xdr:cNvPr id="367" name="n_1aveValue【市民会館】&#10;有形固定資産減価償却率"/>
        <xdr:cNvSpPr txBox="1"/>
      </xdr:nvSpPr>
      <xdr:spPr>
        <a:xfrm>
          <a:off x="3582044" y="1814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97172</xdr:rowOff>
    </xdr:from>
    <xdr:ext cx="405111" cy="259045"/>
    <xdr:sp macro="" textlink="">
      <xdr:nvSpPr>
        <xdr:cNvPr id="368" name="n_2aveValue【市民会館】&#10;有形固定資産減価償却率"/>
        <xdr:cNvSpPr txBox="1"/>
      </xdr:nvSpPr>
      <xdr:spPr>
        <a:xfrm>
          <a:off x="2705744" y="180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40657</xdr:rowOff>
    </xdr:from>
    <xdr:ext cx="405111" cy="259045"/>
    <xdr:sp macro="" textlink="">
      <xdr:nvSpPr>
        <xdr:cNvPr id="369" name="n_1mainValue【市民会館】&#10;有形固定資産減価償却率"/>
        <xdr:cNvSpPr txBox="1"/>
      </xdr:nvSpPr>
      <xdr:spPr>
        <a:xfrm>
          <a:off x="35820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73041</xdr:rowOff>
    </xdr:from>
    <xdr:ext cx="405111" cy="259045"/>
    <xdr:sp macro="" textlink="">
      <xdr:nvSpPr>
        <xdr:cNvPr id="370" name="n_2mainValue【市民会館】&#10;有形固定資産減価償却率"/>
        <xdr:cNvSpPr txBox="1"/>
      </xdr:nvSpPr>
      <xdr:spPr>
        <a:xfrm>
          <a:off x="27057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1" name="正方形/長方形 37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2" name="正方形/長方形 37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3" name="正方形/長方形 37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4" name="正方形/長方形 37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5" name="正方形/長方形 37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6" name="正方形/長方形 37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7" name="正方形/長方形 37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8" name="正方形/長方形 37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9" name="テキスト ボックス 37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0" name="直線コネクタ 37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81" name="直線コネクタ 380"/>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82" name="テキスト ボックス 381"/>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3" name="直線コネクタ 38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84" name="テキスト ボックス 38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85" name="直線コネクタ 384"/>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86" name="テキスト ボックス 385"/>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7" name="直線コネクタ 38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8" name="テキスト ボックス 38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81914</xdr:rowOff>
    </xdr:from>
    <xdr:to>
      <xdr:col>54</xdr:col>
      <xdr:colOff>189865</xdr:colOff>
      <xdr:row>107</xdr:row>
      <xdr:rowOff>99061</xdr:rowOff>
    </xdr:to>
    <xdr:cxnSp macro="">
      <xdr:nvCxnSpPr>
        <xdr:cNvPr id="390" name="直線コネクタ 389"/>
        <xdr:cNvCxnSpPr/>
      </xdr:nvCxnSpPr>
      <xdr:spPr>
        <a:xfrm flipV="1">
          <a:off x="10476865" y="17226914"/>
          <a:ext cx="0" cy="1217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102888</xdr:rowOff>
    </xdr:from>
    <xdr:ext cx="469744" cy="259045"/>
    <xdr:sp macro="" textlink="">
      <xdr:nvSpPr>
        <xdr:cNvPr id="391" name="【市民会館】&#10;一人当たり面積最小値テキスト"/>
        <xdr:cNvSpPr txBox="1"/>
      </xdr:nvSpPr>
      <xdr:spPr>
        <a:xfrm>
          <a:off x="10515600" y="1844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99061</xdr:rowOff>
    </xdr:from>
    <xdr:to>
      <xdr:col>55</xdr:col>
      <xdr:colOff>88900</xdr:colOff>
      <xdr:row>107</xdr:row>
      <xdr:rowOff>99061</xdr:rowOff>
    </xdr:to>
    <xdr:cxnSp macro="">
      <xdr:nvCxnSpPr>
        <xdr:cNvPr id="392" name="直線コネクタ 391"/>
        <xdr:cNvCxnSpPr/>
      </xdr:nvCxnSpPr>
      <xdr:spPr>
        <a:xfrm>
          <a:off x="10388600" y="1844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28591</xdr:rowOff>
    </xdr:from>
    <xdr:ext cx="469744" cy="259045"/>
    <xdr:sp macro="" textlink="">
      <xdr:nvSpPr>
        <xdr:cNvPr id="393" name="【市民会館】&#10;一人当たり面積最大値テキスト"/>
        <xdr:cNvSpPr txBox="1"/>
      </xdr:nvSpPr>
      <xdr:spPr>
        <a:xfrm>
          <a:off x="10515600" y="1700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81914</xdr:rowOff>
    </xdr:from>
    <xdr:to>
      <xdr:col>55</xdr:col>
      <xdr:colOff>88900</xdr:colOff>
      <xdr:row>100</xdr:row>
      <xdr:rowOff>81914</xdr:rowOff>
    </xdr:to>
    <xdr:cxnSp macro="">
      <xdr:nvCxnSpPr>
        <xdr:cNvPr id="394" name="直線コネクタ 393"/>
        <xdr:cNvCxnSpPr/>
      </xdr:nvCxnSpPr>
      <xdr:spPr>
        <a:xfrm>
          <a:off x="10388600" y="17226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53991</xdr:rowOff>
    </xdr:from>
    <xdr:ext cx="469744" cy="259045"/>
    <xdr:sp macro="" textlink="">
      <xdr:nvSpPr>
        <xdr:cNvPr id="395" name="【市民会館】&#10;一人当たり面積平均値テキスト"/>
        <xdr:cNvSpPr txBox="1"/>
      </xdr:nvSpPr>
      <xdr:spPr>
        <a:xfrm>
          <a:off x="10515600" y="17884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31114</xdr:rowOff>
    </xdr:from>
    <xdr:to>
      <xdr:col>55</xdr:col>
      <xdr:colOff>50800</xdr:colOff>
      <xdr:row>105</xdr:row>
      <xdr:rowOff>132714</xdr:rowOff>
    </xdr:to>
    <xdr:sp macro="" textlink="">
      <xdr:nvSpPr>
        <xdr:cNvPr id="396" name="フローチャート: 判断 395"/>
        <xdr:cNvSpPr/>
      </xdr:nvSpPr>
      <xdr:spPr>
        <a:xfrm>
          <a:off x="104267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168275</xdr:rowOff>
    </xdr:from>
    <xdr:to>
      <xdr:col>50</xdr:col>
      <xdr:colOff>165100</xdr:colOff>
      <xdr:row>105</xdr:row>
      <xdr:rowOff>98425</xdr:rowOff>
    </xdr:to>
    <xdr:sp macro="" textlink="">
      <xdr:nvSpPr>
        <xdr:cNvPr id="397" name="フローチャート: 判断 396"/>
        <xdr:cNvSpPr/>
      </xdr:nvSpPr>
      <xdr:spPr>
        <a:xfrm>
          <a:off x="9588500" y="1799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398" name="フローチャート: 判断 397"/>
        <xdr:cNvSpPr/>
      </xdr:nvSpPr>
      <xdr:spPr>
        <a:xfrm>
          <a:off x="8699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9" name="テキスト ボックス 39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0" name="テキスト ボックス 39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1" name="テキスト ボックス 40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2" name="テキスト ボックス 40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3" name="テキスト ボックス 40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151130</xdr:rowOff>
    </xdr:from>
    <xdr:to>
      <xdr:col>55</xdr:col>
      <xdr:colOff>50800</xdr:colOff>
      <xdr:row>106</xdr:row>
      <xdr:rowOff>81280</xdr:rowOff>
    </xdr:to>
    <xdr:sp macro="" textlink="">
      <xdr:nvSpPr>
        <xdr:cNvPr id="404" name="楕円 403"/>
        <xdr:cNvSpPr/>
      </xdr:nvSpPr>
      <xdr:spPr>
        <a:xfrm>
          <a:off x="104267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129557</xdr:rowOff>
    </xdr:from>
    <xdr:ext cx="469744" cy="259045"/>
    <xdr:sp macro="" textlink="">
      <xdr:nvSpPr>
        <xdr:cNvPr id="405" name="【市民会館】&#10;一人当たり面積該当値テキスト"/>
        <xdr:cNvSpPr txBox="1"/>
      </xdr:nvSpPr>
      <xdr:spPr>
        <a:xfrm>
          <a:off x="10515600"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151130</xdr:rowOff>
    </xdr:from>
    <xdr:to>
      <xdr:col>50</xdr:col>
      <xdr:colOff>165100</xdr:colOff>
      <xdr:row>106</xdr:row>
      <xdr:rowOff>81280</xdr:rowOff>
    </xdr:to>
    <xdr:sp macro="" textlink="">
      <xdr:nvSpPr>
        <xdr:cNvPr id="406" name="楕円 405"/>
        <xdr:cNvSpPr/>
      </xdr:nvSpPr>
      <xdr:spPr>
        <a:xfrm>
          <a:off x="9588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30480</xdr:rowOff>
    </xdr:from>
    <xdr:to>
      <xdr:col>55</xdr:col>
      <xdr:colOff>0</xdr:colOff>
      <xdr:row>106</xdr:row>
      <xdr:rowOff>30480</xdr:rowOff>
    </xdr:to>
    <xdr:cxnSp macro="">
      <xdr:nvCxnSpPr>
        <xdr:cNvPr id="407" name="直線コネクタ 406"/>
        <xdr:cNvCxnSpPr/>
      </xdr:nvCxnSpPr>
      <xdr:spPr>
        <a:xfrm>
          <a:off x="9639300" y="1820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151130</xdr:rowOff>
    </xdr:from>
    <xdr:to>
      <xdr:col>46</xdr:col>
      <xdr:colOff>38100</xdr:colOff>
      <xdr:row>106</xdr:row>
      <xdr:rowOff>81280</xdr:rowOff>
    </xdr:to>
    <xdr:sp macro="" textlink="">
      <xdr:nvSpPr>
        <xdr:cNvPr id="408" name="楕円 407"/>
        <xdr:cNvSpPr/>
      </xdr:nvSpPr>
      <xdr:spPr>
        <a:xfrm>
          <a:off x="8699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30480</xdr:rowOff>
    </xdr:from>
    <xdr:to>
      <xdr:col>50</xdr:col>
      <xdr:colOff>114300</xdr:colOff>
      <xdr:row>106</xdr:row>
      <xdr:rowOff>30480</xdr:rowOff>
    </xdr:to>
    <xdr:cxnSp macro="">
      <xdr:nvCxnSpPr>
        <xdr:cNvPr id="409" name="直線コネクタ 408"/>
        <xdr:cNvCxnSpPr/>
      </xdr:nvCxnSpPr>
      <xdr:spPr>
        <a:xfrm>
          <a:off x="8750300" y="1820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114952</xdr:rowOff>
    </xdr:from>
    <xdr:ext cx="469744" cy="259045"/>
    <xdr:sp macro="" textlink="">
      <xdr:nvSpPr>
        <xdr:cNvPr id="410" name="n_1aveValue【市民会館】&#10;一人当たり面積"/>
        <xdr:cNvSpPr txBox="1"/>
      </xdr:nvSpPr>
      <xdr:spPr>
        <a:xfrm>
          <a:off x="9391727" y="1777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411" name="n_2aveValue【市民会館】&#10;一人当たり面積"/>
        <xdr:cNvSpPr txBox="1"/>
      </xdr:nvSpPr>
      <xdr:spPr>
        <a:xfrm>
          <a:off x="8515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72407</xdr:rowOff>
    </xdr:from>
    <xdr:ext cx="469744" cy="259045"/>
    <xdr:sp macro="" textlink="">
      <xdr:nvSpPr>
        <xdr:cNvPr id="412" name="n_1mainValue【市民会館】&#10;一人当たり面積"/>
        <xdr:cNvSpPr txBox="1"/>
      </xdr:nvSpPr>
      <xdr:spPr>
        <a:xfrm>
          <a:off x="93917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72407</xdr:rowOff>
    </xdr:from>
    <xdr:ext cx="469744" cy="259045"/>
    <xdr:sp macro="" textlink="">
      <xdr:nvSpPr>
        <xdr:cNvPr id="413" name="n_2mainValue【市民会館】&#10;一人当たり面積"/>
        <xdr:cNvSpPr txBox="1"/>
      </xdr:nvSpPr>
      <xdr:spPr>
        <a:xfrm>
          <a:off x="8515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4" name="正方形/長方形 41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5" name="正方形/長方形 41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6" name="正方形/長方形 41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7" name="正方形/長方形 41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8" name="正方形/長方形 41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9" name="正方形/長方形 41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0" name="正方形/長方形 41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正方形/長方形 42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2" name="テキスト ボックス 42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3" name="直線コネクタ 42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424" name="テキスト ボックス 42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25" name="直線コネクタ 42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426" name="テキスト ボックス 425"/>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27" name="直線コネクタ 42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28" name="テキスト ボックス 42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29" name="直線コネクタ 42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30" name="テキスト ボックス 42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31" name="直線コネクタ 43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32" name="テキスト ボックス 43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33" name="直線コネクタ 43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34" name="テキスト ボックス 43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35" name="直線コネクタ 43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36" name="テキスト ボックス 435"/>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7" name="直線コネクタ 43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38" name="テキスト ボックス 437"/>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41</xdr:row>
      <xdr:rowOff>84365</xdr:rowOff>
    </xdr:to>
    <xdr:cxnSp macro="">
      <xdr:nvCxnSpPr>
        <xdr:cNvPr id="440" name="直線コネクタ 439"/>
        <xdr:cNvCxnSpPr/>
      </xdr:nvCxnSpPr>
      <xdr:spPr>
        <a:xfrm flipV="1">
          <a:off x="16318864" y="5846717"/>
          <a:ext cx="0" cy="1267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88192</xdr:rowOff>
    </xdr:from>
    <xdr:ext cx="405111" cy="259045"/>
    <xdr:sp macro="" textlink="">
      <xdr:nvSpPr>
        <xdr:cNvPr id="441" name="【一般廃棄物処理施設】&#10;有形固定資産減価償却率最小値テキスト"/>
        <xdr:cNvSpPr txBox="1"/>
      </xdr:nvSpPr>
      <xdr:spPr>
        <a:xfrm>
          <a:off x="16357600" y="711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84365</xdr:rowOff>
    </xdr:from>
    <xdr:to>
      <xdr:col>86</xdr:col>
      <xdr:colOff>25400</xdr:colOff>
      <xdr:row>41</xdr:row>
      <xdr:rowOff>84365</xdr:rowOff>
    </xdr:to>
    <xdr:cxnSp macro="">
      <xdr:nvCxnSpPr>
        <xdr:cNvPr id="442" name="直線コネクタ 441"/>
        <xdr:cNvCxnSpPr/>
      </xdr:nvCxnSpPr>
      <xdr:spPr>
        <a:xfrm>
          <a:off x="16230600" y="711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443" name="【一般廃棄物処理施設】&#10;有形固定資産減価償却率最大値テキスト"/>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444" name="直線コネクタ 443"/>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83837</xdr:rowOff>
    </xdr:from>
    <xdr:ext cx="405111" cy="259045"/>
    <xdr:sp macro="" textlink="">
      <xdr:nvSpPr>
        <xdr:cNvPr id="445" name="【一般廃棄物処理施設】&#10;有形固定資産減価償却率平均値テキスト"/>
        <xdr:cNvSpPr txBox="1"/>
      </xdr:nvSpPr>
      <xdr:spPr>
        <a:xfrm>
          <a:off x="16357600" y="6084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105410</xdr:rowOff>
    </xdr:from>
    <xdr:to>
      <xdr:col>85</xdr:col>
      <xdr:colOff>177800</xdr:colOff>
      <xdr:row>36</xdr:row>
      <xdr:rowOff>35560</xdr:rowOff>
    </xdr:to>
    <xdr:sp macro="" textlink="">
      <xdr:nvSpPr>
        <xdr:cNvPr id="446" name="フローチャート: 判断 445"/>
        <xdr:cNvSpPr/>
      </xdr:nvSpPr>
      <xdr:spPr>
        <a:xfrm>
          <a:off x="162687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9072</xdr:rowOff>
    </xdr:from>
    <xdr:to>
      <xdr:col>81</xdr:col>
      <xdr:colOff>101600</xdr:colOff>
      <xdr:row>36</xdr:row>
      <xdr:rowOff>110672</xdr:rowOff>
    </xdr:to>
    <xdr:sp macro="" textlink="">
      <xdr:nvSpPr>
        <xdr:cNvPr id="447" name="フローチャート: 判断 446"/>
        <xdr:cNvSpPr/>
      </xdr:nvSpPr>
      <xdr:spPr>
        <a:xfrm>
          <a:off x="15430500" y="618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31931</xdr:rowOff>
    </xdr:from>
    <xdr:to>
      <xdr:col>76</xdr:col>
      <xdr:colOff>165100</xdr:colOff>
      <xdr:row>36</xdr:row>
      <xdr:rowOff>133531</xdr:rowOff>
    </xdr:to>
    <xdr:sp macro="" textlink="">
      <xdr:nvSpPr>
        <xdr:cNvPr id="448" name="フローチャート: 判断 447"/>
        <xdr:cNvSpPr/>
      </xdr:nvSpPr>
      <xdr:spPr>
        <a:xfrm>
          <a:off x="14541500" y="620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9" name="テキスト ボックス 44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50" name="テキスト ボックス 44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51" name="テキスト ボックス 45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52" name="テキスト ボックス 45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3" name="テキスト ボックス 45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36830</xdr:rowOff>
    </xdr:from>
    <xdr:to>
      <xdr:col>85</xdr:col>
      <xdr:colOff>177800</xdr:colOff>
      <xdr:row>35</xdr:row>
      <xdr:rowOff>138430</xdr:rowOff>
    </xdr:to>
    <xdr:sp macro="" textlink="">
      <xdr:nvSpPr>
        <xdr:cNvPr id="454" name="楕円 453"/>
        <xdr:cNvSpPr/>
      </xdr:nvSpPr>
      <xdr:spPr>
        <a:xfrm>
          <a:off x="1626870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59707</xdr:rowOff>
    </xdr:from>
    <xdr:ext cx="405111" cy="259045"/>
    <xdr:sp macro="" textlink="">
      <xdr:nvSpPr>
        <xdr:cNvPr id="455" name="【一般廃棄物処理施設】&#10;有形固定資産減価償却率該当値テキスト"/>
        <xdr:cNvSpPr txBox="1"/>
      </xdr:nvSpPr>
      <xdr:spPr>
        <a:xfrm>
          <a:off x="16357600"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111942</xdr:rowOff>
    </xdr:from>
    <xdr:to>
      <xdr:col>81</xdr:col>
      <xdr:colOff>101600</xdr:colOff>
      <xdr:row>36</xdr:row>
      <xdr:rowOff>42092</xdr:rowOff>
    </xdr:to>
    <xdr:sp macro="" textlink="">
      <xdr:nvSpPr>
        <xdr:cNvPr id="456" name="楕円 455"/>
        <xdr:cNvSpPr/>
      </xdr:nvSpPr>
      <xdr:spPr>
        <a:xfrm>
          <a:off x="15430500" y="611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87630</xdr:rowOff>
    </xdr:from>
    <xdr:to>
      <xdr:col>85</xdr:col>
      <xdr:colOff>127000</xdr:colOff>
      <xdr:row>35</xdr:row>
      <xdr:rowOff>162742</xdr:rowOff>
    </xdr:to>
    <xdr:cxnSp macro="">
      <xdr:nvCxnSpPr>
        <xdr:cNvPr id="457" name="直線コネクタ 456"/>
        <xdr:cNvCxnSpPr/>
      </xdr:nvCxnSpPr>
      <xdr:spPr>
        <a:xfrm flipV="1">
          <a:off x="15481300" y="6088380"/>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144599</xdr:rowOff>
    </xdr:from>
    <xdr:to>
      <xdr:col>76</xdr:col>
      <xdr:colOff>165100</xdr:colOff>
      <xdr:row>36</xdr:row>
      <xdr:rowOff>74749</xdr:rowOff>
    </xdr:to>
    <xdr:sp macro="" textlink="">
      <xdr:nvSpPr>
        <xdr:cNvPr id="458" name="楕円 457"/>
        <xdr:cNvSpPr/>
      </xdr:nvSpPr>
      <xdr:spPr>
        <a:xfrm>
          <a:off x="14541500" y="614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162742</xdr:rowOff>
    </xdr:from>
    <xdr:to>
      <xdr:col>81</xdr:col>
      <xdr:colOff>50800</xdr:colOff>
      <xdr:row>36</xdr:row>
      <xdr:rowOff>23949</xdr:rowOff>
    </xdr:to>
    <xdr:cxnSp macro="">
      <xdr:nvCxnSpPr>
        <xdr:cNvPr id="459" name="直線コネクタ 458"/>
        <xdr:cNvCxnSpPr/>
      </xdr:nvCxnSpPr>
      <xdr:spPr>
        <a:xfrm flipV="1">
          <a:off x="14592300" y="616349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101799</xdr:rowOff>
    </xdr:from>
    <xdr:ext cx="405111" cy="259045"/>
    <xdr:sp macro="" textlink="">
      <xdr:nvSpPr>
        <xdr:cNvPr id="460" name="n_1aveValue【一般廃棄物処理施設】&#10;有形固定資産減価償却率"/>
        <xdr:cNvSpPr txBox="1"/>
      </xdr:nvSpPr>
      <xdr:spPr>
        <a:xfrm>
          <a:off x="15266044" y="6273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124658</xdr:rowOff>
    </xdr:from>
    <xdr:ext cx="405111" cy="259045"/>
    <xdr:sp macro="" textlink="">
      <xdr:nvSpPr>
        <xdr:cNvPr id="461" name="n_2aveValue【一般廃棄物処理施設】&#10;有形固定資産減価償却率"/>
        <xdr:cNvSpPr txBox="1"/>
      </xdr:nvSpPr>
      <xdr:spPr>
        <a:xfrm>
          <a:off x="14389744" y="6296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58619</xdr:rowOff>
    </xdr:from>
    <xdr:ext cx="405111" cy="259045"/>
    <xdr:sp macro="" textlink="">
      <xdr:nvSpPr>
        <xdr:cNvPr id="462" name="n_1mainValue【一般廃棄物処理施設】&#10;有形固定資産減価償却率"/>
        <xdr:cNvSpPr txBox="1"/>
      </xdr:nvSpPr>
      <xdr:spPr>
        <a:xfrm>
          <a:off x="15266044" y="588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91276</xdr:rowOff>
    </xdr:from>
    <xdr:ext cx="405111" cy="259045"/>
    <xdr:sp macro="" textlink="">
      <xdr:nvSpPr>
        <xdr:cNvPr id="463" name="n_2mainValue【一般廃棄物処理施設】&#10;有形固定資産減価償却率"/>
        <xdr:cNvSpPr txBox="1"/>
      </xdr:nvSpPr>
      <xdr:spPr>
        <a:xfrm>
          <a:off x="14389744" y="592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4" name="正方形/長方形 46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5" name="正方形/長方形 46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6" name="正方形/長方形 46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7" name="正方形/長方形 46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8" name="正方形/長方形 46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9" name="正方形/長方形 46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70" name="正方形/長方形 46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71" name="正方形/長方形 47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72" name="テキスト ボックス 47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3" name="直線コネクタ 47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43</xdr:row>
      <xdr:rowOff>105427</xdr:rowOff>
    </xdr:from>
    <xdr:ext cx="248786" cy="259045"/>
    <xdr:sp macro="" textlink="">
      <xdr:nvSpPr>
        <xdr:cNvPr id="474" name="テキスト ボックス 473"/>
        <xdr:cNvSpPr txBox="1"/>
      </xdr:nvSpPr>
      <xdr:spPr>
        <a:xfrm>
          <a:off x="18039214" y="747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475" name="直線コネクタ 47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476" name="テキスト ボックス 475"/>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7" name="直線コネクタ 47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478" name="テキスト ボックス 477"/>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9" name="直線コネクタ 47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480" name="テキスト ボックス 479"/>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81" name="直線コネクタ 48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482" name="テキスト ボックス 481"/>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83" name="直線コネクタ 48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84" name="テキスト ボックス 483"/>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5" name="直線コネクタ 48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6" name="テキスト ボックス 48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90887</xdr:rowOff>
    </xdr:from>
    <xdr:to>
      <xdr:col>116</xdr:col>
      <xdr:colOff>62864</xdr:colOff>
      <xdr:row>42</xdr:row>
      <xdr:rowOff>28461</xdr:rowOff>
    </xdr:to>
    <xdr:cxnSp macro="">
      <xdr:nvCxnSpPr>
        <xdr:cNvPr id="488" name="直線コネクタ 487"/>
        <xdr:cNvCxnSpPr/>
      </xdr:nvCxnSpPr>
      <xdr:spPr>
        <a:xfrm flipV="1">
          <a:off x="22160864" y="5748737"/>
          <a:ext cx="0" cy="1480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32288</xdr:rowOff>
    </xdr:from>
    <xdr:ext cx="534377" cy="259045"/>
    <xdr:sp macro="" textlink="">
      <xdr:nvSpPr>
        <xdr:cNvPr id="489" name="【一般廃棄物処理施設】&#10;一人当たり有形固定資産（償却資産）額最小値テキスト"/>
        <xdr:cNvSpPr txBox="1"/>
      </xdr:nvSpPr>
      <xdr:spPr>
        <a:xfrm>
          <a:off x="22199600" y="723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28461</xdr:rowOff>
    </xdr:from>
    <xdr:to>
      <xdr:col>116</xdr:col>
      <xdr:colOff>152400</xdr:colOff>
      <xdr:row>42</xdr:row>
      <xdr:rowOff>28461</xdr:rowOff>
    </xdr:to>
    <xdr:cxnSp macro="">
      <xdr:nvCxnSpPr>
        <xdr:cNvPr id="490" name="直線コネクタ 489"/>
        <xdr:cNvCxnSpPr/>
      </xdr:nvCxnSpPr>
      <xdr:spPr>
        <a:xfrm>
          <a:off x="22072600" y="7229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37564</xdr:rowOff>
    </xdr:from>
    <xdr:ext cx="534377" cy="259045"/>
    <xdr:sp macro="" textlink="">
      <xdr:nvSpPr>
        <xdr:cNvPr id="491" name="【一般廃棄物処理施設】&#10;一人当たり有形固定資産（償却資産）額最大値テキスト"/>
        <xdr:cNvSpPr txBox="1"/>
      </xdr:nvSpPr>
      <xdr:spPr>
        <a:xfrm>
          <a:off x="22199600" y="552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90887</xdr:rowOff>
    </xdr:from>
    <xdr:to>
      <xdr:col>116</xdr:col>
      <xdr:colOff>152400</xdr:colOff>
      <xdr:row>33</xdr:row>
      <xdr:rowOff>90887</xdr:rowOff>
    </xdr:to>
    <xdr:cxnSp macro="">
      <xdr:nvCxnSpPr>
        <xdr:cNvPr id="492" name="直線コネクタ 491"/>
        <xdr:cNvCxnSpPr/>
      </xdr:nvCxnSpPr>
      <xdr:spPr>
        <a:xfrm>
          <a:off x="22072600" y="5748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70750</xdr:rowOff>
    </xdr:from>
    <xdr:ext cx="534377" cy="259045"/>
    <xdr:sp macro="" textlink="">
      <xdr:nvSpPr>
        <xdr:cNvPr id="493" name="【一般廃棄物処理施設】&#10;一人当たり有形固定資産（償却資産）額平均値テキスト"/>
        <xdr:cNvSpPr txBox="1"/>
      </xdr:nvSpPr>
      <xdr:spPr>
        <a:xfrm>
          <a:off x="22199600" y="6414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92323</xdr:rowOff>
    </xdr:from>
    <xdr:to>
      <xdr:col>116</xdr:col>
      <xdr:colOff>114300</xdr:colOff>
      <xdr:row>38</xdr:row>
      <xdr:rowOff>22473</xdr:rowOff>
    </xdr:to>
    <xdr:sp macro="" textlink="">
      <xdr:nvSpPr>
        <xdr:cNvPr id="494" name="フローチャート: 判断 493"/>
        <xdr:cNvSpPr/>
      </xdr:nvSpPr>
      <xdr:spPr>
        <a:xfrm>
          <a:off x="22110700" y="643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87160</xdr:rowOff>
    </xdr:from>
    <xdr:to>
      <xdr:col>112</xdr:col>
      <xdr:colOff>38100</xdr:colOff>
      <xdr:row>38</xdr:row>
      <xdr:rowOff>17311</xdr:rowOff>
    </xdr:to>
    <xdr:sp macro="" textlink="">
      <xdr:nvSpPr>
        <xdr:cNvPr id="495" name="フローチャート: 判断 494"/>
        <xdr:cNvSpPr/>
      </xdr:nvSpPr>
      <xdr:spPr>
        <a:xfrm>
          <a:off x="21272500" y="6430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36</xdr:row>
      <xdr:rowOff>141910</xdr:rowOff>
    </xdr:from>
    <xdr:to>
      <xdr:col>107</xdr:col>
      <xdr:colOff>101600</xdr:colOff>
      <xdr:row>37</xdr:row>
      <xdr:rowOff>72060</xdr:rowOff>
    </xdr:to>
    <xdr:sp macro="" textlink="">
      <xdr:nvSpPr>
        <xdr:cNvPr id="496" name="フローチャート: 判断 495"/>
        <xdr:cNvSpPr/>
      </xdr:nvSpPr>
      <xdr:spPr>
        <a:xfrm>
          <a:off x="20383500" y="63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7" name="テキスト ボックス 49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8" name="テキスト ボックス 49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9" name="テキスト ボックス 49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00" name="テキスト ボックス 49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01" name="テキスト ボックス 50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149339</xdr:rowOff>
    </xdr:from>
    <xdr:to>
      <xdr:col>116</xdr:col>
      <xdr:colOff>114300</xdr:colOff>
      <xdr:row>36</xdr:row>
      <xdr:rowOff>79489</xdr:rowOff>
    </xdr:to>
    <xdr:sp macro="" textlink="">
      <xdr:nvSpPr>
        <xdr:cNvPr id="502" name="楕円 501"/>
        <xdr:cNvSpPr/>
      </xdr:nvSpPr>
      <xdr:spPr>
        <a:xfrm>
          <a:off x="22110700" y="615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766</xdr:rowOff>
    </xdr:from>
    <xdr:ext cx="534377" cy="259045"/>
    <xdr:sp macro="" textlink="">
      <xdr:nvSpPr>
        <xdr:cNvPr id="503" name="【一般廃棄物処理施設】&#10;一人当たり有形固定資産（償却資産）額該当値テキスト"/>
        <xdr:cNvSpPr txBox="1"/>
      </xdr:nvSpPr>
      <xdr:spPr>
        <a:xfrm>
          <a:off x="22199600" y="6001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156407</xdr:rowOff>
    </xdr:from>
    <xdr:to>
      <xdr:col>112</xdr:col>
      <xdr:colOff>38100</xdr:colOff>
      <xdr:row>36</xdr:row>
      <xdr:rowOff>86557</xdr:rowOff>
    </xdr:to>
    <xdr:sp macro="" textlink="">
      <xdr:nvSpPr>
        <xdr:cNvPr id="504" name="楕円 503"/>
        <xdr:cNvSpPr/>
      </xdr:nvSpPr>
      <xdr:spPr>
        <a:xfrm>
          <a:off x="21272500" y="615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28689</xdr:rowOff>
    </xdr:from>
    <xdr:to>
      <xdr:col>116</xdr:col>
      <xdr:colOff>63500</xdr:colOff>
      <xdr:row>36</xdr:row>
      <xdr:rowOff>35757</xdr:rowOff>
    </xdr:to>
    <xdr:cxnSp macro="">
      <xdr:nvCxnSpPr>
        <xdr:cNvPr id="505" name="直線コネクタ 504"/>
        <xdr:cNvCxnSpPr/>
      </xdr:nvCxnSpPr>
      <xdr:spPr>
        <a:xfrm flipV="1">
          <a:off x="21323300" y="6200889"/>
          <a:ext cx="838200" cy="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20999</xdr:rowOff>
    </xdr:from>
    <xdr:to>
      <xdr:col>107</xdr:col>
      <xdr:colOff>101600</xdr:colOff>
      <xdr:row>36</xdr:row>
      <xdr:rowOff>122599</xdr:rowOff>
    </xdr:to>
    <xdr:sp macro="" textlink="">
      <xdr:nvSpPr>
        <xdr:cNvPr id="506" name="楕円 505"/>
        <xdr:cNvSpPr/>
      </xdr:nvSpPr>
      <xdr:spPr>
        <a:xfrm>
          <a:off x="20383500" y="6193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35757</xdr:rowOff>
    </xdr:from>
    <xdr:to>
      <xdr:col>111</xdr:col>
      <xdr:colOff>177800</xdr:colOff>
      <xdr:row>36</xdr:row>
      <xdr:rowOff>71799</xdr:rowOff>
    </xdr:to>
    <xdr:cxnSp macro="">
      <xdr:nvCxnSpPr>
        <xdr:cNvPr id="507" name="直線コネクタ 506"/>
        <xdr:cNvCxnSpPr/>
      </xdr:nvCxnSpPr>
      <xdr:spPr>
        <a:xfrm flipV="1">
          <a:off x="20434300" y="6207957"/>
          <a:ext cx="889000" cy="3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8437</xdr:rowOff>
    </xdr:from>
    <xdr:ext cx="534377" cy="259045"/>
    <xdr:sp macro="" textlink="">
      <xdr:nvSpPr>
        <xdr:cNvPr id="508" name="n_1aveValue【一般廃棄物処理施設】&#10;一人当たり有形固定資産（償却資産）額"/>
        <xdr:cNvSpPr txBox="1"/>
      </xdr:nvSpPr>
      <xdr:spPr>
        <a:xfrm>
          <a:off x="21043411" y="652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63187</xdr:rowOff>
    </xdr:from>
    <xdr:ext cx="534377" cy="259045"/>
    <xdr:sp macro="" textlink="">
      <xdr:nvSpPr>
        <xdr:cNvPr id="509" name="n_2aveValue【一般廃棄物処理施設】&#10;一人当たり有形固定資産（償却資産）額"/>
        <xdr:cNvSpPr txBox="1"/>
      </xdr:nvSpPr>
      <xdr:spPr>
        <a:xfrm>
          <a:off x="20167111" y="640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34</xdr:row>
      <xdr:rowOff>103084</xdr:rowOff>
    </xdr:from>
    <xdr:ext cx="534377" cy="259045"/>
    <xdr:sp macro="" textlink="">
      <xdr:nvSpPr>
        <xdr:cNvPr id="510" name="n_1mainValue【一般廃棄物処理施設】&#10;一人当たり有形固定資産（償却資産）額"/>
        <xdr:cNvSpPr txBox="1"/>
      </xdr:nvSpPr>
      <xdr:spPr>
        <a:xfrm>
          <a:off x="21043411" y="593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34</xdr:row>
      <xdr:rowOff>139126</xdr:rowOff>
    </xdr:from>
    <xdr:ext cx="534377" cy="259045"/>
    <xdr:sp macro="" textlink="">
      <xdr:nvSpPr>
        <xdr:cNvPr id="511" name="n_2mainValue【一般廃棄物処理施設】&#10;一人当たり有形固定資産（償却資産）額"/>
        <xdr:cNvSpPr txBox="1"/>
      </xdr:nvSpPr>
      <xdr:spPr>
        <a:xfrm>
          <a:off x="20167111" y="5968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22" name="テキスト ボックス 52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24" name="テキスト ボックス 52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2" name="テキスト ボックス 53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4" name="テキスト ボックス 53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137160</xdr:rowOff>
    </xdr:from>
    <xdr:to>
      <xdr:col>85</xdr:col>
      <xdr:colOff>126364</xdr:colOff>
      <xdr:row>63</xdr:row>
      <xdr:rowOff>83820</xdr:rowOff>
    </xdr:to>
    <xdr:cxnSp macro="">
      <xdr:nvCxnSpPr>
        <xdr:cNvPr id="536" name="直線コネクタ 535"/>
        <xdr:cNvCxnSpPr/>
      </xdr:nvCxnSpPr>
      <xdr:spPr>
        <a:xfrm flipV="1">
          <a:off x="16318864" y="956691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87647</xdr:rowOff>
    </xdr:from>
    <xdr:ext cx="405111" cy="259045"/>
    <xdr:sp macro="" textlink="">
      <xdr:nvSpPr>
        <xdr:cNvPr id="537" name="【保健センター・保健所】&#10;有形固定資産減価償却率最小値テキスト"/>
        <xdr:cNvSpPr txBox="1"/>
      </xdr:nvSpPr>
      <xdr:spPr>
        <a:xfrm>
          <a:off x="16357600" y="1088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83820</xdr:rowOff>
    </xdr:from>
    <xdr:to>
      <xdr:col>86</xdr:col>
      <xdr:colOff>25400</xdr:colOff>
      <xdr:row>63</xdr:row>
      <xdr:rowOff>83820</xdr:rowOff>
    </xdr:to>
    <xdr:cxnSp macro="">
      <xdr:nvCxnSpPr>
        <xdr:cNvPr id="538" name="直線コネクタ 537"/>
        <xdr:cNvCxnSpPr/>
      </xdr:nvCxnSpPr>
      <xdr:spPr>
        <a:xfrm>
          <a:off x="16230600" y="1088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83837</xdr:rowOff>
    </xdr:from>
    <xdr:ext cx="405111" cy="259045"/>
    <xdr:sp macro="" textlink="">
      <xdr:nvSpPr>
        <xdr:cNvPr id="539" name="【保健センター・保健所】&#10;有形固定資産減価償却率最大値テキスト"/>
        <xdr:cNvSpPr txBox="1"/>
      </xdr:nvSpPr>
      <xdr:spPr>
        <a:xfrm>
          <a:off x="16357600" y="934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137160</xdr:rowOff>
    </xdr:from>
    <xdr:to>
      <xdr:col>86</xdr:col>
      <xdr:colOff>25400</xdr:colOff>
      <xdr:row>55</xdr:row>
      <xdr:rowOff>137160</xdr:rowOff>
    </xdr:to>
    <xdr:cxnSp macro="">
      <xdr:nvCxnSpPr>
        <xdr:cNvPr id="540" name="直線コネクタ 539"/>
        <xdr:cNvCxnSpPr/>
      </xdr:nvCxnSpPr>
      <xdr:spPr>
        <a:xfrm>
          <a:off x="16230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128287</xdr:rowOff>
    </xdr:from>
    <xdr:ext cx="405111" cy="259045"/>
    <xdr:sp macro="" textlink="">
      <xdr:nvSpPr>
        <xdr:cNvPr id="541" name="【保健センター・保健所】&#10;有形固定資産減価償却率平均値テキスト"/>
        <xdr:cNvSpPr txBox="1"/>
      </xdr:nvSpPr>
      <xdr:spPr>
        <a:xfrm>
          <a:off x="16357600" y="10243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105410</xdr:rowOff>
    </xdr:from>
    <xdr:to>
      <xdr:col>85</xdr:col>
      <xdr:colOff>177800</xdr:colOff>
      <xdr:row>61</xdr:row>
      <xdr:rowOff>35560</xdr:rowOff>
    </xdr:to>
    <xdr:sp macro="" textlink="">
      <xdr:nvSpPr>
        <xdr:cNvPr id="542" name="フローチャート: 判断 541"/>
        <xdr:cNvSpPr/>
      </xdr:nvSpPr>
      <xdr:spPr>
        <a:xfrm>
          <a:off x="16268700" y="103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170180</xdr:rowOff>
    </xdr:from>
    <xdr:to>
      <xdr:col>81</xdr:col>
      <xdr:colOff>101600</xdr:colOff>
      <xdr:row>61</xdr:row>
      <xdr:rowOff>100330</xdr:rowOff>
    </xdr:to>
    <xdr:sp macro="" textlink="">
      <xdr:nvSpPr>
        <xdr:cNvPr id="543" name="フローチャート: 判断 542"/>
        <xdr:cNvSpPr/>
      </xdr:nvSpPr>
      <xdr:spPr>
        <a:xfrm>
          <a:off x="154305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105410</xdr:rowOff>
    </xdr:from>
    <xdr:to>
      <xdr:col>76</xdr:col>
      <xdr:colOff>165100</xdr:colOff>
      <xdr:row>60</xdr:row>
      <xdr:rowOff>35560</xdr:rowOff>
    </xdr:to>
    <xdr:sp macro="" textlink="">
      <xdr:nvSpPr>
        <xdr:cNvPr id="544" name="フローチャート: 判断 543"/>
        <xdr:cNvSpPr/>
      </xdr:nvSpPr>
      <xdr:spPr>
        <a:xfrm>
          <a:off x="14541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25400</xdr:rowOff>
    </xdr:from>
    <xdr:to>
      <xdr:col>85</xdr:col>
      <xdr:colOff>177800</xdr:colOff>
      <xdr:row>62</xdr:row>
      <xdr:rowOff>127000</xdr:rowOff>
    </xdr:to>
    <xdr:sp macro="" textlink="">
      <xdr:nvSpPr>
        <xdr:cNvPr id="550" name="楕円 549"/>
        <xdr:cNvSpPr/>
      </xdr:nvSpPr>
      <xdr:spPr>
        <a:xfrm>
          <a:off x="162687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3827</xdr:rowOff>
    </xdr:from>
    <xdr:ext cx="405111" cy="259045"/>
    <xdr:sp macro="" textlink="">
      <xdr:nvSpPr>
        <xdr:cNvPr id="551" name="【保健センター・保健所】&#10;有形固定資産減価償却率該当値テキスト"/>
        <xdr:cNvSpPr txBox="1"/>
      </xdr:nvSpPr>
      <xdr:spPr>
        <a:xfrm>
          <a:off x="16357600" y="1063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101600</xdr:rowOff>
    </xdr:from>
    <xdr:to>
      <xdr:col>81</xdr:col>
      <xdr:colOff>101600</xdr:colOff>
      <xdr:row>63</xdr:row>
      <xdr:rowOff>31750</xdr:rowOff>
    </xdr:to>
    <xdr:sp macro="" textlink="">
      <xdr:nvSpPr>
        <xdr:cNvPr id="552" name="楕円 551"/>
        <xdr:cNvSpPr/>
      </xdr:nvSpPr>
      <xdr:spPr>
        <a:xfrm>
          <a:off x="15430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76200</xdr:rowOff>
    </xdr:from>
    <xdr:to>
      <xdr:col>85</xdr:col>
      <xdr:colOff>127000</xdr:colOff>
      <xdr:row>62</xdr:row>
      <xdr:rowOff>152400</xdr:rowOff>
    </xdr:to>
    <xdr:cxnSp macro="">
      <xdr:nvCxnSpPr>
        <xdr:cNvPr id="553" name="直線コネクタ 552"/>
        <xdr:cNvCxnSpPr/>
      </xdr:nvCxnSpPr>
      <xdr:spPr>
        <a:xfrm flipV="1">
          <a:off x="15481300" y="10706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90170</xdr:rowOff>
    </xdr:from>
    <xdr:to>
      <xdr:col>76</xdr:col>
      <xdr:colOff>165100</xdr:colOff>
      <xdr:row>64</xdr:row>
      <xdr:rowOff>20320</xdr:rowOff>
    </xdr:to>
    <xdr:sp macro="" textlink="">
      <xdr:nvSpPr>
        <xdr:cNvPr id="554" name="楕円 553"/>
        <xdr:cNvSpPr/>
      </xdr:nvSpPr>
      <xdr:spPr>
        <a:xfrm>
          <a:off x="145415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152400</xdr:rowOff>
    </xdr:from>
    <xdr:to>
      <xdr:col>81</xdr:col>
      <xdr:colOff>50800</xdr:colOff>
      <xdr:row>63</xdr:row>
      <xdr:rowOff>140970</xdr:rowOff>
    </xdr:to>
    <xdr:cxnSp macro="">
      <xdr:nvCxnSpPr>
        <xdr:cNvPr id="555" name="直線コネクタ 554"/>
        <xdr:cNvCxnSpPr/>
      </xdr:nvCxnSpPr>
      <xdr:spPr>
        <a:xfrm flipV="1">
          <a:off x="14592300" y="107823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116857</xdr:rowOff>
    </xdr:from>
    <xdr:ext cx="405111" cy="259045"/>
    <xdr:sp macro="" textlink="">
      <xdr:nvSpPr>
        <xdr:cNvPr id="556" name="n_1aveValue【保健センター・保健所】&#10;有形固定資産減価償却率"/>
        <xdr:cNvSpPr txBox="1"/>
      </xdr:nvSpPr>
      <xdr:spPr>
        <a:xfrm>
          <a:off x="15266044" y="1023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52087</xdr:rowOff>
    </xdr:from>
    <xdr:ext cx="405111" cy="259045"/>
    <xdr:sp macro="" textlink="">
      <xdr:nvSpPr>
        <xdr:cNvPr id="557" name="n_2aveValue【保健センター・保健所】&#10;有形固定資産減価償却率"/>
        <xdr:cNvSpPr txBox="1"/>
      </xdr:nvSpPr>
      <xdr:spPr>
        <a:xfrm>
          <a:off x="143897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22877</xdr:rowOff>
    </xdr:from>
    <xdr:ext cx="405111" cy="259045"/>
    <xdr:sp macro="" textlink="">
      <xdr:nvSpPr>
        <xdr:cNvPr id="558" name="n_1mainValue【保健センター・保健所】&#10;有形固定資産減価償却率"/>
        <xdr:cNvSpPr txBox="1"/>
      </xdr:nvSpPr>
      <xdr:spPr>
        <a:xfrm>
          <a:off x="15266044"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11447</xdr:rowOff>
    </xdr:from>
    <xdr:ext cx="405111" cy="259045"/>
    <xdr:sp macro="" textlink="">
      <xdr:nvSpPr>
        <xdr:cNvPr id="559" name="n_2mainValue【保健センター・保健所】&#10;有形固定資産減価償却率"/>
        <xdr:cNvSpPr txBox="1"/>
      </xdr:nvSpPr>
      <xdr:spPr>
        <a:xfrm>
          <a:off x="14389744" y="1098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0" name="正方形/長方形 5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1" name="正方形/長方形 5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2" name="正方形/長方形 5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3" name="正方形/長方形 5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4" name="正方形/長方形 5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5" name="正方形/長方形 5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6" name="正方形/長方形 5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7" name="正方形/長方形 5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8" name="テキスト ボックス 5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9" name="直線コネクタ 5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0" name="直線コネクタ 56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1" name="テキスト ボックス 57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2" name="直線コネクタ 57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3" name="テキスト ボックス 57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4" name="直線コネクタ 57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5" name="テキスト ボックス 57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6" name="直線コネクタ 57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7" name="テキスト ボックス 57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8" name="直線コネクタ 57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9" name="テキスト ボックス 57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133350</xdr:rowOff>
    </xdr:from>
    <xdr:to>
      <xdr:col>116</xdr:col>
      <xdr:colOff>62864</xdr:colOff>
      <xdr:row>63</xdr:row>
      <xdr:rowOff>133350</xdr:rowOff>
    </xdr:to>
    <xdr:cxnSp macro="">
      <xdr:nvCxnSpPr>
        <xdr:cNvPr id="583" name="直線コネクタ 582"/>
        <xdr:cNvCxnSpPr/>
      </xdr:nvCxnSpPr>
      <xdr:spPr>
        <a:xfrm flipV="1">
          <a:off x="22160864" y="95631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137177</xdr:rowOff>
    </xdr:from>
    <xdr:ext cx="469744" cy="259045"/>
    <xdr:sp macro="" textlink="">
      <xdr:nvSpPr>
        <xdr:cNvPr id="584" name="【保健センター・保健所】&#10;一人当たり面積最小値テキスト"/>
        <xdr:cNvSpPr txBox="1"/>
      </xdr:nvSpPr>
      <xdr:spPr>
        <a:xfrm>
          <a:off x="22199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133350</xdr:rowOff>
    </xdr:from>
    <xdr:to>
      <xdr:col>116</xdr:col>
      <xdr:colOff>152400</xdr:colOff>
      <xdr:row>63</xdr:row>
      <xdr:rowOff>133350</xdr:rowOff>
    </xdr:to>
    <xdr:cxnSp macro="">
      <xdr:nvCxnSpPr>
        <xdr:cNvPr id="585" name="直線コネクタ 584"/>
        <xdr:cNvCxnSpPr/>
      </xdr:nvCxnSpPr>
      <xdr:spPr>
        <a:xfrm>
          <a:off x="22072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80027</xdr:rowOff>
    </xdr:from>
    <xdr:ext cx="469744" cy="259045"/>
    <xdr:sp macro="" textlink="">
      <xdr:nvSpPr>
        <xdr:cNvPr id="586" name="【保健センター・保健所】&#10;一人当たり面積最大値テキスト"/>
        <xdr:cNvSpPr txBox="1"/>
      </xdr:nvSpPr>
      <xdr:spPr>
        <a:xfrm>
          <a:off x="22199600" y="933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133350</xdr:rowOff>
    </xdr:from>
    <xdr:to>
      <xdr:col>116</xdr:col>
      <xdr:colOff>152400</xdr:colOff>
      <xdr:row>55</xdr:row>
      <xdr:rowOff>133350</xdr:rowOff>
    </xdr:to>
    <xdr:cxnSp macro="">
      <xdr:nvCxnSpPr>
        <xdr:cNvPr id="587" name="直線コネクタ 586"/>
        <xdr:cNvCxnSpPr/>
      </xdr:nvCxnSpPr>
      <xdr:spPr>
        <a:xfrm>
          <a:off x="22072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80027</xdr:rowOff>
    </xdr:from>
    <xdr:ext cx="469744" cy="259045"/>
    <xdr:sp macro="" textlink="">
      <xdr:nvSpPr>
        <xdr:cNvPr id="588" name="【保健センター・保健所】&#10;一人当たり面積平均値テキスト"/>
        <xdr:cNvSpPr txBox="1"/>
      </xdr:nvSpPr>
      <xdr:spPr>
        <a:xfrm>
          <a:off x="22199600" y="1036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101600</xdr:rowOff>
    </xdr:from>
    <xdr:to>
      <xdr:col>116</xdr:col>
      <xdr:colOff>114300</xdr:colOff>
      <xdr:row>61</xdr:row>
      <xdr:rowOff>31750</xdr:rowOff>
    </xdr:to>
    <xdr:sp macro="" textlink="">
      <xdr:nvSpPr>
        <xdr:cNvPr id="589" name="フローチャート: 判断 588"/>
        <xdr:cNvSpPr/>
      </xdr:nvSpPr>
      <xdr:spPr>
        <a:xfrm>
          <a:off x="221107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590" name="フローチャート: 判断 589"/>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101600</xdr:rowOff>
    </xdr:from>
    <xdr:to>
      <xdr:col>107</xdr:col>
      <xdr:colOff>101600</xdr:colOff>
      <xdr:row>61</xdr:row>
      <xdr:rowOff>31750</xdr:rowOff>
    </xdr:to>
    <xdr:sp macro="" textlink="">
      <xdr:nvSpPr>
        <xdr:cNvPr id="591" name="フローチャート: 判断 590"/>
        <xdr:cNvSpPr/>
      </xdr:nvSpPr>
      <xdr:spPr>
        <a:xfrm>
          <a:off x="20383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120650</xdr:rowOff>
    </xdr:from>
    <xdr:to>
      <xdr:col>116</xdr:col>
      <xdr:colOff>114300</xdr:colOff>
      <xdr:row>56</xdr:row>
      <xdr:rowOff>50800</xdr:rowOff>
    </xdr:to>
    <xdr:sp macro="" textlink="">
      <xdr:nvSpPr>
        <xdr:cNvPr id="597" name="楕円 596"/>
        <xdr:cNvSpPr/>
      </xdr:nvSpPr>
      <xdr:spPr>
        <a:xfrm>
          <a:off x="221107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35577</xdr:rowOff>
    </xdr:from>
    <xdr:ext cx="469744" cy="259045"/>
    <xdr:sp macro="" textlink="">
      <xdr:nvSpPr>
        <xdr:cNvPr id="598" name="【保健センター・保健所】&#10;一人当たり面積該当値テキスト"/>
        <xdr:cNvSpPr txBox="1"/>
      </xdr:nvSpPr>
      <xdr:spPr>
        <a:xfrm>
          <a:off x="22199600" y="946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120650</xdr:rowOff>
    </xdr:from>
    <xdr:to>
      <xdr:col>112</xdr:col>
      <xdr:colOff>38100</xdr:colOff>
      <xdr:row>56</xdr:row>
      <xdr:rowOff>50800</xdr:rowOff>
    </xdr:to>
    <xdr:sp macro="" textlink="">
      <xdr:nvSpPr>
        <xdr:cNvPr id="599" name="楕円 598"/>
        <xdr:cNvSpPr/>
      </xdr:nvSpPr>
      <xdr:spPr>
        <a:xfrm>
          <a:off x="212725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0</xdr:rowOff>
    </xdr:from>
    <xdr:to>
      <xdr:col>116</xdr:col>
      <xdr:colOff>63500</xdr:colOff>
      <xdr:row>56</xdr:row>
      <xdr:rowOff>0</xdr:rowOff>
    </xdr:to>
    <xdr:cxnSp macro="">
      <xdr:nvCxnSpPr>
        <xdr:cNvPr id="600" name="直線コネクタ 599"/>
        <xdr:cNvCxnSpPr/>
      </xdr:nvCxnSpPr>
      <xdr:spPr>
        <a:xfrm>
          <a:off x="21323300" y="9601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120650</xdr:rowOff>
    </xdr:from>
    <xdr:to>
      <xdr:col>107</xdr:col>
      <xdr:colOff>101600</xdr:colOff>
      <xdr:row>56</xdr:row>
      <xdr:rowOff>50800</xdr:rowOff>
    </xdr:to>
    <xdr:sp macro="" textlink="">
      <xdr:nvSpPr>
        <xdr:cNvPr id="601" name="楕円 600"/>
        <xdr:cNvSpPr/>
      </xdr:nvSpPr>
      <xdr:spPr>
        <a:xfrm>
          <a:off x="203835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0</xdr:rowOff>
    </xdr:from>
    <xdr:to>
      <xdr:col>111</xdr:col>
      <xdr:colOff>177800</xdr:colOff>
      <xdr:row>56</xdr:row>
      <xdr:rowOff>0</xdr:rowOff>
    </xdr:to>
    <xdr:cxnSp macro="">
      <xdr:nvCxnSpPr>
        <xdr:cNvPr id="602" name="直線コネクタ 601"/>
        <xdr:cNvCxnSpPr/>
      </xdr:nvCxnSpPr>
      <xdr:spPr>
        <a:xfrm>
          <a:off x="20434300" y="9601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99077</xdr:rowOff>
    </xdr:from>
    <xdr:ext cx="469744" cy="259045"/>
    <xdr:sp macro="" textlink="">
      <xdr:nvSpPr>
        <xdr:cNvPr id="603" name="n_1aveValue【保健センター・保健所】&#10;一人当たり面積"/>
        <xdr:cNvSpPr txBox="1"/>
      </xdr:nvSpPr>
      <xdr:spPr>
        <a:xfrm>
          <a:off x="210757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22877</xdr:rowOff>
    </xdr:from>
    <xdr:ext cx="469744" cy="259045"/>
    <xdr:sp macro="" textlink="">
      <xdr:nvSpPr>
        <xdr:cNvPr id="604" name="n_2aveValue【保健センター・保健所】&#10;一人当たり面積"/>
        <xdr:cNvSpPr txBox="1"/>
      </xdr:nvSpPr>
      <xdr:spPr>
        <a:xfrm>
          <a:off x="201994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54</xdr:row>
      <xdr:rowOff>67327</xdr:rowOff>
    </xdr:from>
    <xdr:ext cx="469744" cy="259045"/>
    <xdr:sp macro="" textlink="">
      <xdr:nvSpPr>
        <xdr:cNvPr id="605" name="n_1mainValue【保健センター・保健所】&#10;一人当たり面積"/>
        <xdr:cNvSpPr txBox="1"/>
      </xdr:nvSpPr>
      <xdr:spPr>
        <a:xfrm>
          <a:off x="21075727"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54</xdr:row>
      <xdr:rowOff>67327</xdr:rowOff>
    </xdr:from>
    <xdr:ext cx="469744" cy="259045"/>
    <xdr:sp macro="" textlink="">
      <xdr:nvSpPr>
        <xdr:cNvPr id="606" name="n_2mainValue【保健センター・保健所】&#10;一人当たり面積"/>
        <xdr:cNvSpPr txBox="1"/>
      </xdr:nvSpPr>
      <xdr:spPr>
        <a:xfrm>
          <a:off x="20199427"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7" name="正方形/長方形 60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8" name="正方形/長方形 60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9" name="正方形/長方形 60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0" name="正方形/長方形 60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1" name="正方形/長方形 61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2" name="正方形/長方形 61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3" name="正方形/長方形 61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4" name="正方形/長方形 61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5" name="テキスト ボックス 61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6" name="直線コネクタ 61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617" name="テキスト ボックス 616"/>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8" name="直線コネクタ 61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19" name="テキスト ボックス 61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0" name="直線コネクタ 61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1" name="テキスト ボックス 62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2" name="直線コネクタ 62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3" name="テキスト ボックス 62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4" name="直線コネクタ 62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5" name="テキスト ボックス 62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6" name="直線コネクタ 62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27" name="テキスト ボックス 626"/>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8" name="直線コネクタ 62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29" name="テキスト ボックス 628"/>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144780</xdr:rowOff>
    </xdr:from>
    <xdr:to>
      <xdr:col>85</xdr:col>
      <xdr:colOff>126364</xdr:colOff>
      <xdr:row>85</xdr:row>
      <xdr:rowOff>148589</xdr:rowOff>
    </xdr:to>
    <xdr:cxnSp macro="">
      <xdr:nvCxnSpPr>
        <xdr:cNvPr id="631" name="直線コネクタ 630"/>
        <xdr:cNvCxnSpPr/>
      </xdr:nvCxnSpPr>
      <xdr:spPr>
        <a:xfrm flipV="1">
          <a:off x="16318864" y="13346430"/>
          <a:ext cx="0" cy="1375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152416</xdr:rowOff>
    </xdr:from>
    <xdr:ext cx="405111" cy="259045"/>
    <xdr:sp macro="" textlink="">
      <xdr:nvSpPr>
        <xdr:cNvPr id="632" name="【消防施設】&#10;有形固定資産減価償却率最小値テキスト"/>
        <xdr:cNvSpPr txBox="1"/>
      </xdr:nvSpPr>
      <xdr:spPr>
        <a:xfrm>
          <a:off x="16357600" y="1472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148589</xdr:rowOff>
    </xdr:from>
    <xdr:to>
      <xdr:col>86</xdr:col>
      <xdr:colOff>25400</xdr:colOff>
      <xdr:row>85</xdr:row>
      <xdr:rowOff>148589</xdr:rowOff>
    </xdr:to>
    <xdr:cxnSp macro="">
      <xdr:nvCxnSpPr>
        <xdr:cNvPr id="633" name="直線コネクタ 632"/>
        <xdr:cNvCxnSpPr/>
      </xdr:nvCxnSpPr>
      <xdr:spPr>
        <a:xfrm>
          <a:off x="16230600" y="1472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91457</xdr:rowOff>
    </xdr:from>
    <xdr:ext cx="405111" cy="259045"/>
    <xdr:sp macro="" textlink="">
      <xdr:nvSpPr>
        <xdr:cNvPr id="634" name="【消防施設】&#10;有形固定資産減価償却率最大値テキスト"/>
        <xdr:cNvSpPr txBox="1"/>
      </xdr:nvSpPr>
      <xdr:spPr>
        <a:xfrm>
          <a:off x="16357600" y="1312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144780</xdr:rowOff>
    </xdr:from>
    <xdr:to>
      <xdr:col>86</xdr:col>
      <xdr:colOff>25400</xdr:colOff>
      <xdr:row>77</xdr:row>
      <xdr:rowOff>144780</xdr:rowOff>
    </xdr:to>
    <xdr:cxnSp macro="">
      <xdr:nvCxnSpPr>
        <xdr:cNvPr id="635" name="直線コネクタ 634"/>
        <xdr:cNvCxnSpPr/>
      </xdr:nvCxnSpPr>
      <xdr:spPr>
        <a:xfrm>
          <a:off x="16230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30497</xdr:rowOff>
    </xdr:from>
    <xdr:ext cx="405111" cy="259045"/>
    <xdr:sp macro="" textlink="">
      <xdr:nvSpPr>
        <xdr:cNvPr id="636" name="【消防施設】&#10;有形固定資産減価償却率平均値テキスト"/>
        <xdr:cNvSpPr txBox="1"/>
      </xdr:nvSpPr>
      <xdr:spPr>
        <a:xfrm>
          <a:off x="16357600" y="13917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52070</xdr:rowOff>
    </xdr:from>
    <xdr:to>
      <xdr:col>85</xdr:col>
      <xdr:colOff>177800</xdr:colOff>
      <xdr:row>81</xdr:row>
      <xdr:rowOff>153670</xdr:rowOff>
    </xdr:to>
    <xdr:sp macro="" textlink="">
      <xdr:nvSpPr>
        <xdr:cNvPr id="637" name="フローチャート: 判断 636"/>
        <xdr:cNvSpPr/>
      </xdr:nvSpPr>
      <xdr:spPr>
        <a:xfrm>
          <a:off x="162687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xdr:rowOff>
    </xdr:from>
    <xdr:to>
      <xdr:col>81</xdr:col>
      <xdr:colOff>101600</xdr:colOff>
      <xdr:row>81</xdr:row>
      <xdr:rowOff>115570</xdr:rowOff>
    </xdr:to>
    <xdr:sp macro="" textlink="">
      <xdr:nvSpPr>
        <xdr:cNvPr id="638" name="フローチャート: 判断 637"/>
        <xdr:cNvSpPr/>
      </xdr:nvSpPr>
      <xdr:spPr>
        <a:xfrm>
          <a:off x="15430500" y="1390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139700</xdr:rowOff>
    </xdr:from>
    <xdr:to>
      <xdr:col>76</xdr:col>
      <xdr:colOff>165100</xdr:colOff>
      <xdr:row>82</xdr:row>
      <xdr:rowOff>69850</xdr:rowOff>
    </xdr:to>
    <xdr:sp macro="" textlink="">
      <xdr:nvSpPr>
        <xdr:cNvPr id="639" name="フローチャート: 判断 638"/>
        <xdr:cNvSpPr/>
      </xdr:nvSpPr>
      <xdr:spPr>
        <a:xfrm>
          <a:off x="14541500" y="1402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0" name="テキスト ボックス 63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1" name="テキスト ボックス 64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2" name="テキスト ボックス 64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3" name="テキスト ボックス 64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4" name="テキスト ボックス 64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135889</xdr:rowOff>
    </xdr:from>
    <xdr:to>
      <xdr:col>85</xdr:col>
      <xdr:colOff>177800</xdr:colOff>
      <xdr:row>81</xdr:row>
      <xdr:rowOff>66039</xdr:rowOff>
    </xdr:to>
    <xdr:sp macro="" textlink="">
      <xdr:nvSpPr>
        <xdr:cNvPr id="645" name="楕円 644"/>
        <xdr:cNvSpPr/>
      </xdr:nvSpPr>
      <xdr:spPr>
        <a:xfrm>
          <a:off x="16268700" y="1385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158766</xdr:rowOff>
    </xdr:from>
    <xdr:ext cx="405111" cy="259045"/>
    <xdr:sp macro="" textlink="">
      <xdr:nvSpPr>
        <xdr:cNvPr id="646" name="【消防施設】&#10;有形固定資産減価償却率該当値テキスト"/>
        <xdr:cNvSpPr txBox="1"/>
      </xdr:nvSpPr>
      <xdr:spPr>
        <a:xfrm>
          <a:off x="16357600" y="1370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21589</xdr:rowOff>
    </xdr:from>
    <xdr:to>
      <xdr:col>81</xdr:col>
      <xdr:colOff>101600</xdr:colOff>
      <xdr:row>81</xdr:row>
      <xdr:rowOff>123189</xdr:rowOff>
    </xdr:to>
    <xdr:sp macro="" textlink="">
      <xdr:nvSpPr>
        <xdr:cNvPr id="647" name="楕円 646"/>
        <xdr:cNvSpPr/>
      </xdr:nvSpPr>
      <xdr:spPr>
        <a:xfrm>
          <a:off x="15430500" y="1390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15239</xdr:rowOff>
    </xdr:from>
    <xdr:to>
      <xdr:col>85</xdr:col>
      <xdr:colOff>127000</xdr:colOff>
      <xdr:row>81</xdr:row>
      <xdr:rowOff>72389</xdr:rowOff>
    </xdr:to>
    <xdr:cxnSp macro="">
      <xdr:nvCxnSpPr>
        <xdr:cNvPr id="648" name="直線コネクタ 647"/>
        <xdr:cNvCxnSpPr/>
      </xdr:nvCxnSpPr>
      <xdr:spPr>
        <a:xfrm flipV="1">
          <a:off x="15481300" y="13902689"/>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120650</xdr:rowOff>
    </xdr:from>
    <xdr:to>
      <xdr:col>76</xdr:col>
      <xdr:colOff>165100</xdr:colOff>
      <xdr:row>82</xdr:row>
      <xdr:rowOff>50800</xdr:rowOff>
    </xdr:to>
    <xdr:sp macro="" textlink="">
      <xdr:nvSpPr>
        <xdr:cNvPr id="649" name="楕円 648"/>
        <xdr:cNvSpPr/>
      </xdr:nvSpPr>
      <xdr:spPr>
        <a:xfrm>
          <a:off x="14541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72389</xdr:rowOff>
    </xdr:from>
    <xdr:to>
      <xdr:col>81</xdr:col>
      <xdr:colOff>50800</xdr:colOff>
      <xdr:row>82</xdr:row>
      <xdr:rowOff>0</xdr:rowOff>
    </xdr:to>
    <xdr:cxnSp macro="">
      <xdr:nvCxnSpPr>
        <xdr:cNvPr id="650" name="直線コネクタ 649"/>
        <xdr:cNvCxnSpPr/>
      </xdr:nvCxnSpPr>
      <xdr:spPr>
        <a:xfrm flipV="1">
          <a:off x="14592300" y="13959839"/>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132097</xdr:rowOff>
    </xdr:from>
    <xdr:ext cx="405111" cy="259045"/>
    <xdr:sp macro="" textlink="">
      <xdr:nvSpPr>
        <xdr:cNvPr id="651" name="n_1aveValue【消防施設】&#10;有形固定資産減価償却率"/>
        <xdr:cNvSpPr txBox="1"/>
      </xdr:nvSpPr>
      <xdr:spPr>
        <a:xfrm>
          <a:off x="15266044" y="1367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60977</xdr:rowOff>
    </xdr:from>
    <xdr:ext cx="405111" cy="259045"/>
    <xdr:sp macro="" textlink="">
      <xdr:nvSpPr>
        <xdr:cNvPr id="652" name="n_2aveValue【消防施設】&#10;有形固定資産減価償却率"/>
        <xdr:cNvSpPr txBox="1"/>
      </xdr:nvSpPr>
      <xdr:spPr>
        <a:xfrm>
          <a:off x="14389744" y="1411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114316</xdr:rowOff>
    </xdr:from>
    <xdr:ext cx="405111" cy="259045"/>
    <xdr:sp macro="" textlink="">
      <xdr:nvSpPr>
        <xdr:cNvPr id="653" name="n_1mainValue【消防施設】&#10;有形固定資産減価償却率"/>
        <xdr:cNvSpPr txBox="1"/>
      </xdr:nvSpPr>
      <xdr:spPr>
        <a:xfrm>
          <a:off x="15266044" y="1400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67327</xdr:rowOff>
    </xdr:from>
    <xdr:ext cx="405111" cy="259045"/>
    <xdr:sp macro="" textlink="">
      <xdr:nvSpPr>
        <xdr:cNvPr id="654" name="n_2mainValue【消防施設】&#10;有形固定資産減価償却率"/>
        <xdr:cNvSpPr txBox="1"/>
      </xdr:nvSpPr>
      <xdr:spPr>
        <a:xfrm>
          <a:off x="14389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5" name="正方形/長方形 65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6" name="正方形/長方形 65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7" name="正方形/長方形 65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8" name="正方形/長方形 65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9" name="正方形/長方形 65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0" name="正方形/長方形 65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1" name="正方形/長方形 66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2" name="正方形/長方形 66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3" name="テキスト ボックス 66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4" name="直線コネクタ 66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665" name="テキスト ボックス 664"/>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666" name="直線コネクタ 66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7" name="テキスト ボックス 66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8" name="直線コネクタ 66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9" name="テキスト ボックス 66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70" name="直線コネクタ 66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71" name="テキスト ボックス 67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72" name="直線コネクタ 67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73" name="テキスト ボックス 67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74" name="直線コネクタ 67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75" name="テキスト ボックス 67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6" name="直線コネクタ 67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7" name="テキスト ボックス 67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158750</xdr:rowOff>
    </xdr:from>
    <xdr:to>
      <xdr:col>116</xdr:col>
      <xdr:colOff>62864</xdr:colOff>
      <xdr:row>87</xdr:row>
      <xdr:rowOff>6350</xdr:rowOff>
    </xdr:to>
    <xdr:cxnSp macro="">
      <xdr:nvCxnSpPr>
        <xdr:cNvPr id="679" name="直線コネクタ 678"/>
        <xdr:cNvCxnSpPr/>
      </xdr:nvCxnSpPr>
      <xdr:spPr>
        <a:xfrm flipV="1">
          <a:off x="22160864" y="13360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10177</xdr:rowOff>
    </xdr:from>
    <xdr:ext cx="469744" cy="259045"/>
    <xdr:sp macro="" textlink="">
      <xdr:nvSpPr>
        <xdr:cNvPr id="680" name="【消防施設】&#10;一人当たり面積最小値テキスト"/>
        <xdr:cNvSpPr txBox="1"/>
      </xdr:nvSpPr>
      <xdr:spPr>
        <a:xfrm>
          <a:off x="22199600" y="1492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87</xdr:row>
      <xdr:rowOff>6350</xdr:rowOff>
    </xdr:from>
    <xdr:to>
      <xdr:col>116</xdr:col>
      <xdr:colOff>152400</xdr:colOff>
      <xdr:row>87</xdr:row>
      <xdr:rowOff>6350</xdr:rowOff>
    </xdr:to>
    <xdr:cxnSp macro="">
      <xdr:nvCxnSpPr>
        <xdr:cNvPr id="681" name="直線コネクタ 680"/>
        <xdr:cNvCxnSpPr/>
      </xdr:nvCxnSpPr>
      <xdr:spPr>
        <a:xfrm>
          <a:off x="22072600" y="149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105427</xdr:rowOff>
    </xdr:from>
    <xdr:ext cx="469744" cy="259045"/>
    <xdr:sp macro="" textlink="">
      <xdr:nvSpPr>
        <xdr:cNvPr id="682" name="【消防施設】&#10;一人当たり面積最大値テキスト"/>
        <xdr:cNvSpPr txBox="1"/>
      </xdr:nvSpPr>
      <xdr:spPr>
        <a:xfrm>
          <a:off x="22199600"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158750</xdr:rowOff>
    </xdr:from>
    <xdr:to>
      <xdr:col>116</xdr:col>
      <xdr:colOff>152400</xdr:colOff>
      <xdr:row>77</xdr:row>
      <xdr:rowOff>158750</xdr:rowOff>
    </xdr:to>
    <xdr:cxnSp macro="">
      <xdr:nvCxnSpPr>
        <xdr:cNvPr id="683" name="直線コネクタ 682"/>
        <xdr:cNvCxnSpPr/>
      </xdr:nvCxnSpPr>
      <xdr:spPr>
        <a:xfrm>
          <a:off x="22072600" y="1336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48277</xdr:rowOff>
    </xdr:from>
    <xdr:ext cx="469744" cy="259045"/>
    <xdr:sp macro="" textlink="">
      <xdr:nvSpPr>
        <xdr:cNvPr id="684" name="【消防施設】&#10;一人当たり面積平均値テキスト"/>
        <xdr:cNvSpPr txBox="1"/>
      </xdr:nvSpPr>
      <xdr:spPr>
        <a:xfrm>
          <a:off x="22199600" y="14621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69850</xdr:rowOff>
    </xdr:from>
    <xdr:to>
      <xdr:col>116</xdr:col>
      <xdr:colOff>114300</xdr:colOff>
      <xdr:row>86</xdr:row>
      <xdr:rowOff>0</xdr:rowOff>
    </xdr:to>
    <xdr:sp macro="" textlink="">
      <xdr:nvSpPr>
        <xdr:cNvPr id="685" name="フローチャート: 判断 684"/>
        <xdr:cNvSpPr/>
      </xdr:nvSpPr>
      <xdr:spPr>
        <a:xfrm>
          <a:off x="22110700" y="1464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82550</xdr:rowOff>
    </xdr:from>
    <xdr:to>
      <xdr:col>112</xdr:col>
      <xdr:colOff>38100</xdr:colOff>
      <xdr:row>86</xdr:row>
      <xdr:rowOff>12700</xdr:rowOff>
    </xdr:to>
    <xdr:sp macro="" textlink="">
      <xdr:nvSpPr>
        <xdr:cNvPr id="686" name="フローチャート: 判断 685"/>
        <xdr:cNvSpPr/>
      </xdr:nvSpPr>
      <xdr:spPr>
        <a:xfrm>
          <a:off x="21272500" y="1465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57150</xdr:rowOff>
    </xdr:from>
    <xdr:to>
      <xdr:col>107</xdr:col>
      <xdr:colOff>101600</xdr:colOff>
      <xdr:row>85</xdr:row>
      <xdr:rowOff>158750</xdr:rowOff>
    </xdr:to>
    <xdr:sp macro="" textlink="">
      <xdr:nvSpPr>
        <xdr:cNvPr id="687" name="フローチャート: 判断 686"/>
        <xdr:cNvSpPr/>
      </xdr:nvSpPr>
      <xdr:spPr>
        <a:xfrm>
          <a:off x="20383500" y="1463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8" name="テキスト ボックス 68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9" name="テキスト ボックス 68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90" name="テキスト ボックス 68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1" name="テキスト ボックス 69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2" name="テキスト ボックス 69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127000</xdr:rowOff>
    </xdr:from>
    <xdr:to>
      <xdr:col>116</xdr:col>
      <xdr:colOff>114300</xdr:colOff>
      <xdr:row>85</xdr:row>
      <xdr:rowOff>57150</xdr:rowOff>
    </xdr:to>
    <xdr:sp macro="" textlink="">
      <xdr:nvSpPr>
        <xdr:cNvPr id="693" name="楕円 692"/>
        <xdr:cNvSpPr/>
      </xdr:nvSpPr>
      <xdr:spPr>
        <a:xfrm>
          <a:off x="22110700" y="145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149877</xdr:rowOff>
    </xdr:from>
    <xdr:ext cx="469744" cy="259045"/>
    <xdr:sp macro="" textlink="">
      <xdr:nvSpPr>
        <xdr:cNvPr id="694" name="【消防施設】&#10;一人当たり面積該当値テキスト"/>
        <xdr:cNvSpPr txBox="1"/>
      </xdr:nvSpPr>
      <xdr:spPr>
        <a:xfrm>
          <a:off x="22199600" y="1438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127000</xdr:rowOff>
    </xdr:from>
    <xdr:to>
      <xdr:col>112</xdr:col>
      <xdr:colOff>38100</xdr:colOff>
      <xdr:row>85</xdr:row>
      <xdr:rowOff>57150</xdr:rowOff>
    </xdr:to>
    <xdr:sp macro="" textlink="">
      <xdr:nvSpPr>
        <xdr:cNvPr id="695" name="楕円 694"/>
        <xdr:cNvSpPr/>
      </xdr:nvSpPr>
      <xdr:spPr>
        <a:xfrm>
          <a:off x="21272500" y="145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6350</xdr:rowOff>
    </xdr:from>
    <xdr:to>
      <xdr:col>116</xdr:col>
      <xdr:colOff>63500</xdr:colOff>
      <xdr:row>85</xdr:row>
      <xdr:rowOff>6350</xdr:rowOff>
    </xdr:to>
    <xdr:cxnSp macro="">
      <xdr:nvCxnSpPr>
        <xdr:cNvPr id="696" name="直線コネクタ 695"/>
        <xdr:cNvCxnSpPr/>
      </xdr:nvCxnSpPr>
      <xdr:spPr>
        <a:xfrm>
          <a:off x="21323300" y="14579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152400</xdr:rowOff>
    </xdr:from>
    <xdr:to>
      <xdr:col>107</xdr:col>
      <xdr:colOff>101600</xdr:colOff>
      <xdr:row>85</xdr:row>
      <xdr:rowOff>82550</xdr:rowOff>
    </xdr:to>
    <xdr:sp macro="" textlink="">
      <xdr:nvSpPr>
        <xdr:cNvPr id="697" name="楕円 696"/>
        <xdr:cNvSpPr/>
      </xdr:nvSpPr>
      <xdr:spPr>
        <a:xfrm>
          <a:off x="203835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6350</xdr:rowOff>
    </xdr:from>
    <xdr:to>
      <xdr:col>111</xdr:col>
      <xdr:colOff>177800</xdr:colOff>
      <xdr:row>85</xdr:row>
      <xdr:rowOff>31750</xdr:rowOff>
    </xdr:to>
    <xdr:cxnSp macro="">
      <xdr:nvCxnSpPr>
        <xdr:cNvPr id="698" name="直線コネクタ 697"/>
        <xdr:cNvCxnSpPr/>
      </xdr:nvCxnSpPr>
      <xdr:spPr>
        <a:xfrm flipV="1">
          <a:off x="20434300" y="14579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3827</xdr:rowOff>
    </xdr:from>
    <xdr:ext cx="469744" cy="259045"/>
    <xdr:sp macro="" textlink="">
      <xdr:nvSpPr>
        <xdr:cNvPr id="699" name="n_1aveValue【消防施設】&#10;一人当たり面積"/>
        <xdr:cNvSpPr txBox="1"/>
      </xdr:nvSpPr>
      <xdr:spPr>
        <a:xfrm>
          <a:off x="21075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149877</xdr:rowOff>
    </xdr:from>
    <xdr:ext cx="469744" cy="259045"/>
    <xdr:sp macro="" textlink="">
      <xdr:nvSpPr>
        <xdr:cNvPr id="700" name="n_2aveValue【消防施設】&#10;一人当たり面積"/>
        <xdr:cNvSpPr txBox="1"/>
      </xdr:nvSpPr>
      <xdr:spPr>
        <a:xfrm>
          <a:off x="20199427" y="1472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73677</xdr:rowOff>
    </xdr:from>
    <xdr:ext cx="469744" cy="259045"/>
    <xdr:sp macro="" textlink="">
      <xdr:nvSpPr>
        <xdr:cNvPr id="701" name="n_1mainValue【消防施設】&#10;一人当たり面積"/>
        <xdr:cNvSpPr txBox="1"/>
      </xdr:nvSpPr>
      <xdr:spPr>
        <a:xfrm>
          <a:off x="210757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99077</xdr:rowOff>
    </xdr:from>
    <xdr:ext cx="469744" cy="259045"/>
    <xdr:sp macro="" textlink="">
      <xdr:nvSpPr>
        <xdr:cNvPr id="702" name="n_2mainValue【消防施設】&#10;一人当たり面積"/>
        <xdr:cNvSpPr txBox="1"/>
      </xdr:nvSpPr>
      <xdr:spPr>
        <a:xfrm>
          <a:off x="20199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3" name="正方形/長方形 70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4" name="正方形/長方形 70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5" name="正方形/長方形 70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6" name="正方形/長方形 70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7" name="正方形/長方形 70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8" name="正方形/長方形 70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9" name="正方形/長方形 70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0" name="正方形/長方形 70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1" name="テキスト ボックス 71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2" name="直線コネクタ 71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13" name="テキスト ボックス 712"/>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14" name="直線コネクタ 713"/>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15" name="テキスト ボックス 714"/>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16" name="直線コネクタ 715"/>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17" name="テキスト ボックス 716"/>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18" name="直線コネクタ 717"/>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19" name="テキスト ボックス 718"/>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20" name="直線コネクタ 719"/>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21" name="テキスト ボックス 720"/>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2" name="直線コネクタ 72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23" name="テキスト ボックス 722"/>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35052</xdr:rowOff>
    </xdr:to>
    <xdr:cxnSp macro="">
      <xdr:nvCxnSpPr>
        <xdr:cNvPr id="725" name="直線コネクタ 724"/>
        <xdr:cNvCxnSpPr/>
      </xdr:nvCxnSpPr>
      <xdr:spPr>
        <a:xfrm flipV="1">
          <a:off x="16318864" y="17266920"/>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38879</xdr:rowOff>
    </xdr:from>
    <xdr:ext cx="405111" cy="259045"/>
    <xdr:sp macro="" textlink="">
      <xdr:nvSpPr>
        <xdr:cNvPr id="726" name="【庁舎】&#10;有形固定資産減価償却率最小値テキスト"/>
        <xdr:cNvSpPr txBox="1"/>
      </xdr:nvSpPr>
      <xdr:spPr>
        <a:xfrm>
          <a:off x="16357600" y="18555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35052</xdr:rowOff>
    </xdr:from>
    <xdr:to>
      <xdr:col>86</xdr:col>
      <xdr:colOff>25400</xdr:colOff>
      <xdr:row>108</xdr:row>
      <xdr:rowOff>35052</xdr:rowOff>
    </xdr:to>
    <xdr:cxnSp macro="">
      <xdr:nvCxnSpPr>
        <xdr:cNvPr id="727" name="直線コネクタ 726"/>
        <xdr:cNvCxnSpPr/>
      </xdr:nvCxnSpPr>
      <xdr:spPr>
        <a:xfrm>
          <a:off x="16230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28" name="【庁舎】&#10;有形固定資産減価償却率最大値テキスト"/>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29" name="直線コネクタ 728"/>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161562</xdr:rowOff>
    </xdr:from>
    <xdr:ext cx="405111" cy="259045"/>
    <xdr:sp macro="" textlink="">
      <xdr:nvSpPr>
        <xdr:cNvPr id="730" name="【庁舎】&#10;有形固定資産減価償却率平均値テキスト"/>
        <xdr:cNvSpPr txBox="1"/>
      </xdr:nvSpPr>
      <xdr:spPr>
        <a:xfrm>
          <a:off x="16357600" y="17820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11685</xdr:rowOff>
    </xdr:from>
    <xdr:to>
      <xdr:col>85</xdr:col>
      <xdr:colOff>177800</xdr:colOff>
      <xdr:row>104</xdr:row>
      <xdr:rowOff>113285</xdr:rowOff>
    </xdr:to>
    <xdr:sp macro="" textlink="">
      <xdr:nvSpPr>
        <xdr:cNvPr id="731" name="フローチャート: 判断 730"/>
        <xdr:cNvSpPr/>
      </xdr:nvSpPr>
      <xdr:spPr>
        <a:xfrm>
          <a:off x="162687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107696</xdr:rowOff>
    </xdr:from>
    <xdr:to>
      <xdr:col>81</xdr:col>
      <xdr:colOff>101600</xdr:colOff>
      <xdr:row>105</xdr:row>
      <xdr:rowOff>37846</xdr:rowOff>
    </xdr:to>
    <xdr:sp macro="" textlink="">
      <xdr:nvSpPr>
        <xdr:cNvPr id="732" name="フローチャート: 判断 731"/>
        <xdr:cNvSpPr/>
      </xdr:nvSpPr>
      <xdr:spPr>
        <a:xfrm>
          <a:off x="15430500" y="179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89408</xdr:rowOff>
    </xdr:from>
    <xdr:to>
      <xdr:col>76</xdr:col>
      <xdr:colOff>165100</xdr:colOff>
      <xdr:row>103</xdr:row>
      <xdr:rowOff>19558</xdr:rowOff>
    </xdr:to>
    <xdr:sp macro="" textlink="">
      <xdr:nvSpPr>
        <xdr:cNvPr id="733" name="フローチャート: 判断 732"/>
        <xdr:cNvSpPr/>
      </xdr:nvSpPr>
      <xdr:spPr>
        <a:xfrm>
          <a:off x="14541500" y="1757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4" name="テキスト ボックス 73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5" name="テキスト ボックス 73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6" name="テキスト ボックス 73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7" name="テキスト ボックス 73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8" name="テキスト ボックス 73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13970</xdr:rowOff>
    </xdr:from>
    <xdr:to>
      <xdr:col>85</xdr:col>
      <xdr:colOff>177800</xdr:colOff>
      <xdr:row>103</xdr:row>
      <xdr:rowOff>115570</xdr:rowOff>
    </xdr:to>
    <xdr:sp macro="" textlink="">
      <xdr:nvSpPr>
        <xdr:cNvPr id="739" name="楕円 738"/>
        <xdr:cNvSpPr/>
      </xdr:nvSpPr>
      <xdr:spPr>
        <a:xfrm>
          <a:off x="162687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36847</xdr:rowOff>
    </xdr:from>
    <xdr:ext cx="405111" cy="259045"/>
    <xdr:sp macro="" textlink="">
      <xdr:nvSpPr>
        <xdr:cNvPr id="740" name="【庁舎】&#10;有形固定資産減価償却率該当値テキスト"/>
        <xdr:cNvSpPr txBox="1"/>
      </xdr:nvSpPr>
      <xdr:spPr>
        <a:xfrm>
          <a:off x="16357600" y="1752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96265</xdr:rowOff>
    </xdr:from>
    <xdr:to>
      <xdr:col>81</xdr:col>
      <xdr:colOff>101600</xdr:colOff>
      <xdr:row>104</xdr:row>
      <xdr:rowOff>26415</xdr:rowOff>
    </xdr:to>
    <xdr:sp macro="" textlink="">
      <xdr:nvSpPr>
        <xdr:cNvPr id="741" name="楕円 740"/>
        <xdr:cNvSpPr/>
      </xdr:nvSpPr>
      <xdr:spPr>
        <a:xfrm>
          <a:off x="15430500" y="1775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64770</xdr:rowOff>
    </xdr:from>
    <xdr:to>
      <xdr:col>85</xdr:col>
      <xdr:colOff>127000</xdr:colOff>
      <xdr:row>103</xdr:row>
      <xdr:rowOff>147065</xdr:rowOff>
    </xdr:to>
    <xdr:cxnSp macro="">
      <xdr:nvCxnSpPr>
        <xdr:cNvPr id="742" name="直線コネクタ 741"/>
        <xdr:cNvCxnSpPr/>
      </xdr:nvCxnSpPr>
      <xdr:spPr>
        <a:xfrm flipV="1">
          <a:off x="15481300" y="17724120"/>
          <a:ext cx="8382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43" name="楕円 742"/>
        <xdr:cNvSpPr/>
      </xdr:nvSpPr>
      <xdr:spPr>
        <a:xfrm>
          <a:off x="14541500" y="1784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147065</xdr:rowOff>
    </xdr:from>
    <xdr:to>
      <xdr:col>81</xdr:col>
      <xdr:colOff>50800</xdr:colOff>
      <xdr:row>104</xdr:row>
      <xdr:rowOff>62485</xdr:rowOff>
    </xdr:to>
    <xdr:cxnSp macro="">
      <xdr:nvCxnSpPr>
        <xdr:cNvPr id="744" name="直線コネクタ 743"/>
        <xdr:cNvCxnSpPr/>
      </xdr:nvCxnSpPr>
      <xdr:spPr>
        <a:xfrm flipV="1">
          <a:off x="14592300" y="17806415"/>
          <a:ext cx="889000" cy="8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28973</xdr:rowOff>
    </xdr:from>
    <xdr:ext cx="405111" cy="259045"/>
    <xdr:sp macro="" textlink="">
      <xdr:nvSpPr>
        <xdr:cNvPr id="745" name="n_1aveValue【庁舎】&#10;有形固定資産減価償却率"/>
        <xdr:cNvSpPr txBox="1"/>
      </xdr:nvSpPr>
      <xdr:spPr>
        <a:xfrm>
          <a:off x="15266044" y="1803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36085</xdr:rowOff>
    </xdr:from>
    <xdr:ext cx="405111" cy="259045"/>
    <xdr:sp macro="" textlink="">
      <xdr:nvSpPr>
        <xdr:cNvPr id="746" name="n_2aveValue【庁舎】&#10;有形固定資産減価償却率"/>
        <xdr:cNvSpPr txBox="1"/>
      </xdr:nvSpPr>
      <xdr:spPr>
        <a:xfrm>
          <a:off x="14389744" y="1735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42942</xdr:rowOff>
    </xdr:from>
    <xdr:ext cx="405111" cy="259045"/>
    <xdr:sp macro="" textlink="">
      <xdr:nvSpPr>
        <xdr:cNvPr id="747" name="n_1mainValue【庁舎】&#10;有形固定資産減価償却率"/>
        <xdr:cNvSpPr txBox="1"/>
      </xdr:nvSpPr>
      <xdr:spPr>
        <a:xfrm>
          <a:off x="15266044" y="1753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104412</xdr:rowOff>
    </xdr:from>
    <xdr:ext cx="405111" cy="259045"/>
    <xdr:sp macro="" textlink="">
      <xdr:nvSpPr>
        <xdr:cNvPr id="748" name="n_2mainValue【庁舎】&#10;有形固定資産減価償却率"/>
        <xdr:cNvSpPr txBox="1"/>
      </xdr:nvSpPr>
      <xdr:spPr>
        <a:xfrm>
          <a:off x="14389744" y="1793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0" name="正方形/長方形 74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1" name="正方形/長方形 75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2" name="正方形/長方形 75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3" name="正方形/長方形 75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4" name="正方形/長方形 75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5" name="正方形/長方形 75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6" name="正方形/長方形 75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7" name="テキスト ボックス 75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8" name="直線コネクタ 75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59" name="直線コネクタ 75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60" name="テキスト ボックス 75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61" name="直線コネクタ 76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62" name="テキスト ボックス 76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63" name="直線コネクタ 76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64" name="テキスト ボックス 76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65" name="直線コネクタ 76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66" name="テキスト ボックス 76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7" name="直線コネクタ 76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8" name="テキスト ボックス 76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158496</xdr:rowOff>
    </xdr:from>
    <xdr:to>
      <xdr:col>116</xdr:col>
      <xdr:colOff>62864</xdr:colOff>
      <xdr:row>106</xdr:row>
      <xdr:rowOff>144780</xdr:rowOff>
    </xdr:to>
    <xdr:cxnSp macro="">
      <xdr:nvCxnSpPr>
        <xdr:cNvPr id="770" name="直線コネクタ 769"/>
        <xdr:cNvCxnSpPr/>
      </xdr:nvCxnSpPr>
      <xdr:spPr>
        <a:xfrm flipV="1">
          <a:off x="22160864" y="17303496"/>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148607</xdr:rowOff>
    </xdr:from>
    <xdr:ext cx="469744" cy="259045"/>
    <xdr:sp macro="" textlink="">
      <xdr:nvSpPr>
        <xdr:cNvPr id="771" name="【庁舎】&#10;一人当たり面積最小値テキスト"/>
        <xdr:cNvSpPr txBox="1"/>
      </xdr:nvSpPr>
      <xdr:spPr>
        <a:xfrm>
          <a:off x="22199600"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144780</xdr:rowOff>
    </xdr:from>
    <xdr:to>
      <xdr:col>116</xdr:col>
      <xdr:colOff>152400</xdr:colOff>
      <xdr:row>106</xdr:row>
      <xdr:rowOff>144780</xdr:rowOff>
    </xdr:to>
    <xdr:cxnSp macro="">
      <xdr:nvCxnSpPr>
        <xdr:cNvPr id="772" name="直線コネクタ 771"/>
        <xdr:cNvCxnSpPr/>
      </xdr:nvCxnSpPr>
      <xdr:spPr>
        <a:xfrm>
          <a:off x="22072600" y="18318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105173</xdr:rowOff>
    </xdr:from>
    <xdr:ext cx="469744" cy="259045"/>
    <xdr:sp macro="" textlink="">
      <xdr:nvSpPr>
        <xdr:cNvPr id="773" name="【庁舎】&#10;一人当たり面積最大値テキスト"/>
        <xdr:cNvSpPr txBox="1"/>
      </xdr:nvSpPr>
      <xdr:spPr>
        <a:xfrm>
          <a:off x="22199600" y="1707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158496</xdr:rowOff>
    </xdr:from>
    <xdr:to>
      <xdr:col>116</xdr:col>
      <xdr:colOff>152400</xdr:colOff>
      <xdr:row>100</xdr:row>
      <xdr:rowOff>158496</xdr:rowOff>
    </xdr:to>
    <xdr:cxnSp macro="">
      <xdr:nvCxnSpPr>
        <xdr:cNvPr id="774" name="直線コネクタ 773"/>
        <xdr:cNvCxnSpPr/>
      </xdr:nvCxnSpPr>
      <xdr:spPr>
        <a:xfrm>
          <a:off x="22072600" y="1730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144290</xdr:rowOff>
    </xdr:from>
    <xdr:ext cx="469744" cy="259045"/>
    <xdr:sp macro="" textlink="">
      <xdr:nvSpPr>
        <xdr:cNvPr id="775" name="【庁舎】&#10;一人当たり面積平均値テキスト"/>
        <xdr:cNvSpPr txBox="1"/>
      </xdr:nvSpPr>
      <xdr:spPr>
        <a:xfrm>
          <a:off x="22199600" y="178036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121413</xdr:rowOff>
    </xdr:from>
    <xdr:to>
      <xdr:col>116</xdr:col>
      <xdr:colOff>114300</xdr:colOff>
      <xdr:row>105</xdr:row>
      <xdr:rowOff>51563</xdr:rowOff>
    </xdr:to>
    <xdr:sp macro="" textlink="">
      <xdr:nvSpPr>
        <xdr:cNvPr id="776" name="フローチャート: 判断 775"/>
        <xdr:cNvSpPr/>
      </xdr:nvSpPr>
      <xdr:spPr>
        <a:xfrm>
          <a:off x="221107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157987</xdr:rowOff>
    </xdr:from>
    <xdr:to>
      <xdr:col>112</xdr:col>
      <xdr:colOff>38100</xdr:colOff>
      <xdr:row>105</xdr:row>
      <xdr:rowOff>88137</xdr:rowOff>
    </xdr:to>
    <xdr:sp macro="" textlink="">
      <xdr:nvSpPr>
        <xdr:cNvPr id="777" name="フローチャート: 判断 776"/>
        <xdr:cNvSpPr/>
      </xdr:nvSpPr>
      <xdr:spPr>
        <a:xfrm>
          <a:off x="21272500" y="1798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130556</xdr:rowOff>
    </xdr:from>
    <xdr:to>
      <xdr:col>107</xdr:col>
      <xdr:colOff>101600</xdr:colOff>
      <xdr:row>105</xdr:row>
      <xdr:rowOff>60706</xdr:rowOff>
    </xdr:to>
    <xdr:sp macro="" textlink="">
      <xdr:nvSpPr>
        <xdr:cNvPr id="778" name="フローチャート: 判断 777"/>
        <xdr:cNvSpPr/>
      </xdr:nvSpPr>
      <xdr:spPr>
        <a:xfrm>
          <a:off x="20383500" y="1796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9" name="テキスト ボックス 77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0" name="テキスト ボックス 77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1" name="テキスト ボックス 78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2" name="テキスト ボックス 78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3" name="テキスト ボックス 78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123698</xdr:rowOff>
    </xdr:from>
    <xdr:to>
      <xdr:col>116</xdr:col>
      <xdr:colOff>114300</xdr:colOff>
      <xdr:row>106</xdr:row>
      <xdr:rowOff>53848</xdr:rowOff>
    </xdr:to>
    <xdr:sp macro="" textlink="">
      <xdr:nvSpPr>
        <xdr:cNvPr id="784" name="楕円 783"/>
        <xdr:cNvSpPr/>
      </xdr:nvSpPr>
      <xdr:spPr>
        <a:xfrm>
          <a:off x="22110700" y="1812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102125</xdr:rowOff>
    </xdr:from>
    <xdr:ext cx="469744" cy="259045"/>
    <xdr:sp macro="" textlink="">
      <xdr:nvSpPr>
        <xdr:cNvPr id="785" name="【庁舎】&#10;一人当たり面積該当値テキスト"/>
        <xdr:cNvSpPr txBox="1"/>
      </xdr:nvSpPr>
      <xdr:spPr>
        <a:xfrm>
          <a:off x="22199600" y="18104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137413</xdr:rowOff>
    </xdr:from>
    <xdr:to>
      <xdr:col>112</xdr:col>
      <xdr:colOff>38100</xdr:colOff>
      <xdr:row>106</xdr:row>
      <xdr:rowOff>67563</xdr:rowOff>
    </xdr:to>
    <xdr:sp macro="" textlink="">
      <xdr:nvSpPr>
        <xdr:cNvPr id="786" name="楕円 785"/>
        <xdr:cNvSpPr/>
      </xdr:nvSpPr>
      <xdr:spPr>
        <a:xfrm>
          <a:off x="21272500" y="1813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3048</xdr:rowOff>
    </xdr:from>
    <xdr:to>
      <xdr:col>116</xdr:col>
      <xdr:colOff>63500</xdr:colOff>
      <xdr:row>106</xdr:row>
      <xdr:rowOff>16763</xdr:rowOff>
    </xdr:to>
    <xdr:cxnSp macro="">
      <xdr:nvCxnSpPr>
        <xdr:cNvPr id="787" name="直線コネクタ 786"/>
        <xdr:cNvCxnSpPr/>
      </xdr:nvCxnSpPr>
      <xdr:spPr>
        <a:xfrm flipV="1">
          <a:off x="21323300" y="18176748"/>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105411</xdr:rowOff>
    </xdr:from>
    <xdr:to>
      <xdr:col>107</xdr:col>
      <xdr:colOff>101600</xdr:colOff>
      <xdr:row>106</xdr:row>
      <xdr:rowOff>35561</xdr:rowOff>
    </xdr:to>
    <xdr:sp macro="" textlink="">
      <xdr:nvSpPr>
        <xdr:cNvPr id="788" name="楕円 787"/>
        <xdr:cNvSpPr/>
      </xdr:nvSpPr>
      <xdr:spPr>
        <a:xfrm>
          <a:off x="20383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156211</xdr:rowOff>
    </xdr:from>
    <xdr:to>
      <xdr:col>111</xdr:col>
      <xdr:colOff>177800</xdr:colOff>
      <xdr:row>106</xdr:row>
      <xdr:rowOff>16763</xdr:rowOff>
    </xdr:to>
    <xdr:cxnSp macro="">
      <xdr:nvCxnSpPr>
        <xdr:cNvPr id="789" name="直線コネクタ 788"/>
        <xdr:cNvCxnSpPr/>
      </xdr:nvCxnSpPr>
      <xdr:spPr>
        <a:xfrm>
          <a:off x="20434300" y="18158461"/>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104664</xdr:rowOff>
    </xdr:from>
    <xdr:ext cx="469744" cy="259045"/>
    <xdr:sp macro="" textlink="">
      <xdr:nvSpPr>
        <xdr:cNvPr id="790" name="n_1aveValue【庁舎】&#10;一人当たり面積"/>
        <xdr:cNvSpPr txBox="1"/>
      </xdr:nvSpPr>
      <xdr:spPr>
        <a:xfrm>
          <a:off x="21075727" y="17764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77233</xdr:rowOff>
    </xdr:from>
    <xdr:ext cx="469744" cy="259045"/>
    <xdr:sp macro="" textlink="">
      <xdr:nvSpPr>
        <xdr:cNvPr id="791" name="n_2aveValue【庁舎】&#10;一人当たり面積"/>
        <xdr:cNvSpPr txBox="1"/>
      </xdr:nvSpPr>
      <xdr:spPr>
        <a:xfrm>
          <a:off x="20199427" y="1773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58690</xdr:rowOff>
    </xdr:from>
    <xdr:ext cx="469744" cy="259045"/>
    <xdr:sp macro="" textlink="">
      <xdr:nvSpPr>
        <xdr:cNvPr id="792" name="n_1mainValue【庁舎】&#10;一人当たり面積"/>
        <xdr:cNvSpPr txBox="1"/>
      </xdr:nvSpPr>
      <xdr:spPr>
        <a:xfrm>
          <a:off x="21075727" y="18232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26688</xdr:rowOff>
    </xdr:from>
    <xdr:ext cx="469744" cy="259045"/>
    <xdr:sp macro="" textlink="">
      <xdr:nvSpPr>
        <xdr:cNvPr id="793" name="n_2mainValue【庁舎】&#10;一人当たり面積"/>
        <xdr:cNvSpPr txBox="1"/>
      </xdr:nvSpPr>
      <xdr:spPr>
        <a:xfrm>
          <a:off x="201994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4" name="正方形/長方形 79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5" name="正方形/長方形 79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6" name="テキスト ボックス 79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類似団体と比較して有形固定資産減価償却率が特に高くなっている施設は、</a:t>
          </a:r>
          <a:r>
            <a:rPr kumimoji="1" lang="ja-JP" altLang="en-US" sz="1100">
              <a:solidFill>
                <a:sysClr val="windowText" lastClr="000000"/>
              </a:solidFill>
              <a:effectLst/>
              <a:latin typeface="+mn-lt"/>
              <a:ea typeface="+mn-ea"/>
              <a:cs typeface="+mn-cs"/>
            </a:rPr>
            <a:t>図書館、</a:t>
          </a:r>
          <a:r>
            <a:rPr kumimoji="1" lang="ja-JP" altLang="ja-JP" sz="1100">
              <a:solidFill>
                <a:sysClr val="windowText" lastClr="000000"/>
              </a:solidFill>
              <a:effectLst/>
              <a:latin typeface="+mn-lt"/>
              <a:ea typeface="+mn-ea"/>
              <a:cs typeface="+mn-cs"/>
            </a:rPr>
            <a:t>体育館・プールである。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有形固定資産減価償却率が高くなっている要因は、これまで予防保全としての修繕、補修が多く、固定資産額の増額に繋がっていないことがあげられる。</a:t>
          </a:r>
          <a:endParaRPr lang="ja-JP" altLang="ja-JP" sz="1400">
            <a:solidFill>
              <a:sysClr val="windowText" lastClr="000000"/>
            </a:solidFill>
            <a:effectLst/>
          </a:endParaRPr>
        </a:p>
        <a:p>
          <a:pPr eaLnBrk="1" fontAlgn="auto" latinLnBrk="0" hangingPunct="1"/>
          <a:r>
            <a:rPr kumimoji="1" lang="ja-JP" altLang="en-US" sz="1100">
              <a:solidFill>
                <a:sysClr val="windowText" lastClr="000000"/>
              </a:solidFill>
              <a:effectLst/>
              <a:latin typeface="+mn-lt"/>
              <a:ea typeface="+mn-ea"/>
              <a:cs typeface="+mn-cs"/>
            </a:rPr>
            <a:t>令和元</a:t>
          </a:r>
          <a:r>
            <a:rPr kumimoji="1" lang="ja-JP" altLang="ja-JP" sz="1100">
              <a:solidFill>
                <a:sysClr val="windowText" lastClr="000000"/>
              </a:solidFill>
              <a:effectLst/>
              <a:latin typeface="+mn-lt"/>
              <a:ea typeface="+mn-ea"/>
              <a:cs typeface="+mn-cs"/>
            </a:rPr>
            <a:t>年度に</a:t>
          </a:r>
          <a:r>
            <a:rPr kumimoji="1" lang="ja-JP" altLang="en-US" sz="1100">
              <a:solidFill>
                <a:sysClr val="windowText" lastClr="000000"/>
              </a:solidFill>
              <a:effectLst/>
              <a:latin typeface="+mn-lt"/>
              <a:ea typeface="+mn-ea"/>
              <a:cs typeface="+mn-cs"/>
            </a:rPr>
            <a:t>庁舎等の一般建築物の</a:t>
          </a:r>
          <a:r>
            <a:rPr kumimoji="1" lang="ja-JP" altLang="ja-JP" sz="1100">
              <a:solidFill>
                <a:sysClr val="windowText" lastClr="000000"/>
              </a:solidFill>
              <a:effectLst/>
              <a:latin typeface="+mn-lt"/>
              <a:ea typeface="+mn-ea"/>
              <a:cs typeface="+mn-cs"/>
            </a:rPr>
            <a:t>長寿命化計画の策定を予定しており、今後、計画的な老朽化対策等に取り組んでいくこととしている。</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718,192
704,643
328.91
292,558,612
283,547,810
7,839,166
168,376,452
264,169,044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財政力指数については、社会福祉費や高齢者保健福祉費等の増加により基準財政需要額が増加したものの、納税義務者数の増加等による個人市民税の増や、新増築家屋の増加等による固定資産税の増等により基準財政収入額も増加したため、結果として０．９２となり、前年度と比べ０．０１ポイントの低下となった。</a:t>
          </a: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過去５年間の推移を見ると、本市の財政力指数は類似団体平均を上回っているが、低下の傾向（平成２５年度から２９年度の間で０．０３ポイント低下）が続いている。</a:t>
          </a:r>
        </a:p>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こうしたことから、引き続き、税源涵養の取組を行うとともに、「第２次さがみはら都市経営指針・実行計画（計画期間：平成２９年度～３１年度）」に基づく事務事業の精査・見直しや市税等の収納対策強化などにより、財政基盤の強化に努める。</a:t>
          </a:r>
        </a:p>
        <a:p>
          <a:endPar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68580</xdr:rowOff>
    </xdr:to>
    <xdr:cxnSp macro="">
      <xdr:nvCxnSpPr>
        <xdr:cNvPr id="62" name="直線コネクタ 61"/>
        <xdr:cNvCxnSpPr/>
      </xdr:nvCxnSpPr>
      <xdr:spPr>
        <a:xfrm flipV="1">
          <a:off x="4953000" y="626110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40657</xdr:rowOff>
    </xdr:from>
    <xdr:ext cx="762000" cy="259045"/>
    <xdr:sp macro="" textlink="">
      <xdr:nvSpPr>
        <xdr:cNvPr id="63" name="財政力最小値テキスト"/>
        <xdr:cNvSpPr txBox="1"/>
      </xdr:nvSpPr>
      <xdr:spPr>
        <a:xfrm>
          <a:off x="5041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68580</xdr:rowOff>
    </xdr:from>
    <xdr:to>
      <xdr:col>24</xdr:col>
      <xdr:colOff>12700</xdr:colOff>
      <xdr:row>44</xdr:row>
      <xdr:rowOff>68580</xdr:rowOff>
    </xdr:to>
    <xdr:cxnSp macro="">
      <xdr:nvCxnSpPr>
        <xdr:cNvPr id="64" name="直線コネクタ 63"/>
        <xdr:cNvCxnSpPr/>
      </xdr:nvCxnSpPr>
      <xdr:spPr>
        <a:xfrm>
          <a:off x="4864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5"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6" name="直線コネクタ 65"/>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83820</xdr:rowOff>
    </xdr:from>
    <xdr:to>
      <xdr:col>23</xdr:col>
      <xdr:colOff>133350</xdr:colOff>
      <xdr:row>38</xdr:row>
      <xdr:rowOff>132080</xdr:rowOff>
    </xdr:to>
    <xdr:cxnSp macro="">
      <xdr:nvCxnSpPr>
        <xdr:cNvPr id="67" name="直線コネクタ 66"/>
        <xdr:cNvCxnSpPr/>
      </xdr:nvCxnSpPr>
      <xdr:spPr>
        <a:xfrm>
          <a:off x="4114800" y="659892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123207</xdr:rowOff>
    </xdr:from>
    <xdr:ext cx="762000" cy="259045"/>
    <xdr:sp macro="" textlink="">
      <xdr:nvSpPr>
        <xdr:cNvPr id="68" name="財政力平均値テキスト"/>
        <xdr:cNvSpPr txBox="1"/>
      </xdr:nvSpPr>
      <xdr:spPr>
        <a:xfrm>
          <a:off x="5041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151130</xdr:rowOff>
    </xdr:from>
    <xdr:to>
      <xdr:col>23</xdr:col>
      <xdr:colOff>184150</xdr:colOff>
      <xdr:row>40</xdr:row>
      <xdr:rowOff>81280</xdr:rowOff>
    </xdr:to>
    <xdr:sp macro="" textlink="">
      <xdr:nvSpPr>
        <xdr:cNvPr id="69" name="フローチャート: 判断 68"/>
        <xdr:cNvSpPr/>
      </xdr:nvSpPr>
      <xdr:spPr>
        <a:xfrm>
          <a:off x="4902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83820</xdr:rowOff>
    </xdr:from>
    <xdr:to>
      <xdr:col>19</xdr:col>
      <xdr:colOff>133350</xdr:colOff>
      <xdr:row>38</xdr:row>
      <xdr:rowOff>83820</xdr:rowOff>
    </xdr:to>
    <xdr:cxnSp macro="">
      <xdr:nvCxnSpPr>
        <xdr:cNvPr id="70" name="直線コネクタ 69"/>
        <xdr:cNvCxnSpPr/>
      </xdr:nvCxnSpPr>
      <xdr:spPr>
        <a:xfrm>
          <a:off x="3225800" y="6598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151130</xdr:rowOff>
    </xdr:from>
    <xdr:to>
      <xdr:col>19</xdr:col>
      <xdr:colOff>184150</xdr:colOff>
      <xdr:row>40</xdr:row>
      <xdr:rowOff>81280</xdr:rowOff>
    </xdr:to>
    <xdr:sp macro="" textlink="">
      <xdr:nvSpPr>
        <xdr:cNvPr id="71" name="フローチャート: 判断 70"/>
        <xdr:cNvSpPr/>
      </xdr:nvSpPr>
      <xdr:spPr>
        <a:xfrm>
          <a:off x="4064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66057</xdr:rowOff>
    </xdr:from>
    <xdr:ext cx="736600" cy="259045"/>
    <xdr:sp macro="" textlink="">
      <xdr:nvSpPr>
        <xdr:cNvPr id="72" name="テキスト ボックス 71"/>
        <xdr:cNvSpPr txBox="1"/>
      </xdr:nvSpPr>
      <xdr:spPr>
        <a:xfrm>
          <a:off x="3733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35560</xdr:rowOff>
    </xdr:from>
    <xdr:to>
      <xdr:col>15</xdr:col>
      <xdr:colOff>82550</xdr:colOff>
      <xdr:row>38</xdr:row>
      <xdr:rowOff>83820</xdr:rowOff>
    </xdr:to>
    <xdr:cxnSp macro="">
      <xdr:nvCxnSpPr>
        <xdr:cNvPr id="73" name="直線コネクタ 72"/>
        <xdr:cNvCxnSpPr/>
      </xdr:nvCxnSpPr>
      <xdr:spPr>
        <a:xfrm>
          <a:off x="2336800" y="65506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27940</xdr:rowOff>
    </xdr:from>
    <xdr:to>
      <xdr:col>15</xdr:col>
      <xdr:colOff>133350</xdr:colOff>
      <xdr:row>40</xdr:row>
      <xdr:rowOff>129540</xdr:rowOff>
    </xdr:to>
    <xdr:sp macro="" textlink="">
      <xdr:nvSpPr>
        <xdr:cNvPr id="74" name="フローチャート: 判断 73"/>
        <xdr:cNvSpPr/>
      </xdr:nvSpPr>
      <xdr:spPr>
        <a:xfrm>
          <a:off x="3175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114317</xdr:rowOff>
    </xdr:from>
    <xdr:ext cx="762000" cy="259045"/>
    <xdr:sp macro="" textlink="">
      <xdr:nvSpPr>
        <xdr:cNvPr id="75" name="テキスト ボックス 74"/>
        <xdr:cNvSpPr txBox="1"/>
      </xdr:nvSpPr>
      <xdr:spPr>
        <a:xfrm>
          <a:off x="2844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37</xdr:row>
      <xdr:rowOff>158750</xdr:rowOff>
    </xdr:from>
    <xdr:to>
      <xdr:col>11</xdr:col>
      <xdr:colOff>31750</xdr:colOff>
      <xdr:row>38</xdr:row>
      <xdr:rowOff>35560</xdr:rowOff>
    </xdr:to>
    <xdr:cxnSp macro="">
      <xdr:nvCxnSpPr>
        <xdr:cNvPr id="76" name="直線コネクタ 75"/>
        <xdr:cNvCxnSpPr/>
      </xdr:nvCxnSpPr>
      <xdr:spPr>
        <a:xfrm>
          <a:off x="1447800" y="65024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78" name="テキスト ボックス 77"/>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81280</xdr:rowOff>
    </xdr:from>
    <xdr:to>
      <xdr:col>23</xdr:col>
      <xdr:colOff>184150</xdr:colOff>
      <xdr:row>39</xdr:row>
      <xdr:rowOff>11430</xdr:rowOff>
    </xdr:to>
    <xdr:sp macro="" textlink="">
      <xdr:nvSpPr>
        <xdr:cNvPr id="86" name="楕円 85"/>
        <xdr:cNvSpPr/>
      </xdr:nvSpPr>
      <xdr:spPr>
        <a:xfrm>
          <a:off x="49022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97807</xdr:rowOff>
    </xdr:from>
    <xdr:ext cx="762000" cy="259045"/>
    <xdr:sp macro="" textlink="">
      <xdr:nvSpPr>
        <xdr:cNvPr id="87" name="財政力該当値テキスト"/>
        <xdr:cNvSpPr txBox="1"/>
      </xdr:nvSpPr>
      <xdr:spPr>
        <a:xfrm>
          <a:off x="5041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33020</xdr:rowOff>
    </xdr:from>
    <xdr:to>
      <xdr:col>19</xdr:col>
      <xdr:colOff>184150</xdr:colOff>
      <xdr:row>38</xdr:row>
      <xdr:rowOff>134620</xdr:rowOff>
    </xdr:to>
    <xdr:sp macro="" textlink="">
      <xdr:nvSpPr>
        <xdr:cNvPr id="88" name="楕円 87"/>
        <xdr:cNvSpPr/>
      </xdr:nvSpPr>
      <xdr:spPr>
        <a:xfrm>
          <a:off x="4064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144797</xdr:rowOff>
    </xdr:from>
    <xdr:ext cx="736600" cy="259045"/>
    <xdr:sp macro="" textlink="">
      <xdr:nvSpPr>
        <xdr:cNvPr id="89" name="テキスト ボックス 88"/>
        <xdr:cNvSpPr txBox="1"/>
      </xdr:nvSpPr>
      <xdr:spPr>
        <a:xfrm>
          <a:off x="3733800" y="6316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33020</xdr:rowOff>
    </xdr:from>
    <xdr:to>
      <xdr:col>15</xdr:col>
      <xdr:colOff>133350</xdr:colOff>
      <xdr:row>38</xdr:row>
      <xdr:rowOff>134620</xdr:rowOff>
    </xdr:to>
    <xdr:sp macro="" textlink="">
      <xdr:nvSpPr>
        <xdr:cNvPr id="90" name="楕円 89"/>
        <xdr:cNvSpPr/>
      </xdr:nvSpPr>
      <xdr:spPr>
        <a:xfrm>
          <a:off x="31750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144797</xdr:rowOff>
    </xdr:from>
    <xdr:ext cx="762000" cy="259045"/>
    <xdr:sp macro="" textlink="">
      <xdr:nvSpPr>
        <xdr:cNvPr id="91" name="テキスト ボックス 90"/>
        <xdr:cNvSpPr txBox="1"/>
      </xdr:nvSpPr>
      <xdr:spPr>
        <a:xfrm>
          <a:off x="2844800" y="631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156210</xdr:rowOff>
    </xdr:from>
    <xdr:to>
      <xdr:col>11</xdr:col>
      <xdr:colOff>82550</xdr:colOff>
      <xdr:row>38</xdr:row>
      <xdr:rowOff>86360</xdr:rowOff>
    </xdr:to>
    <xdr:sp macro="" textlink="">
      <xdr:nvSpPr>
        <xdr:cNvPr id="92" name="楕円 91"/>
        <xdr:cNvSpPr/>
      </xdr:nvSpPr>
      <xdr:spPr>
        <a:xfrm>
          <a:off x="2286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96537</xdr:rowOff>
    </xdr:from>
    <xdr:ext cx="762000" cy="259045"/>
    <xdr:sp macro="" textlink="">
      <xdr:nvSpPr>
        <xdr:cNvPr id="93" name="テキスト ボックス 92"/>
        <xdr:cNvSpPr txBox="1"/>
      </xdr:nvSpPr>
      <xdr:spPr>
        <a:xfrm>
          <a:off x="1955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107950</xdr:rowOff>
    </xdr:from>
    <xdr:to>
      <xdr:col>7</xdr:col>
      <xdr:colOff>31750</xdr:colOff>
      <xdr:row>38</xdr:row>
      <xdr:rowOff>38100</xdr:rowOff>
    </xdr:to>
    <xdr:sp macro="" textlink="">
      <xdr:nvSpPr>
        <xdr:cNvPr id="94" name="楕円 93"/>
        <xdr:cNvSpPr/>
      </xdr:nvSpPr>
      <xdr:spPr>
        <a:xfrm>
          <a:off x="1397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48277</xdr:rowOff>
    </xdr:from>
    <xdr:ext cx="762000" cy="259045"/>
    <xdr:sp macro="" textlink="">
      <xdr:nvSpPr>
        <xdr:cNvPr id="95" name="テキスト ボックス 94"/>
        <xdr:cNvSpPr txBox="1"/>
      </xdr:nvSpPr>
      <xdr:spPr>
        <a:xfrm>
          <a:off x="1066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経常収支比率については、保育所等への施設型給付費や障害児者介護給付費等の増加等により扶助費が増加したことなどから、経常経費充当一般財源が前年度に比べると１５．０％増加となった。</a:t>
          </a:r>
          <a:endParaRPr kumimoji="1" lang="en-US" altLang="ja-JP" sz="1000">
            <a:latin typeface="ＭＳ Ｐゴシック" panose="020B0600070205080204" pitchFamily="50" charset="-128"/>
            <a:ea typeface="ＭＳ Ｐゴシック" panose="020B0600070205080204" pitchFamily="50" charset="-128"/>
          </a:endParaRPr>
        </a:p>
        <a:p>
          <a:r>
            <a:rPr kumimoji="1" lang="ja-JP" altLang="en-US" sz="1000">
              <a:latin typeface="ＭＳ Ｐゴシック" panose="020B0600070205080204" pitchFamily="50" charset="-128"/>
              <a:ea typeface="ＭＳ Ｐゴシック" panose="020B0600070205080204" pitchFamily="50" charset="-128"/>
            </a:rPr>
            <a:t>　　一方、経常一般財源等においては、算定方式の変更により普通交付税等が増加したほか、株式等譲渡所得割交付金や地方消費税交付金などが増加したことなどから、前年度と比べると１９</a:t>
          </a:r>
          <a:r>
            <a:rPr kumimoji="1" lang="en-US" altLang="ja-JP" sz="1000">
              <a:latin typeface="ＭＳ Ｐゴシック" panose="020B0600070205080204" pitchFamily="50" charset="-128"/>
              <a:ea typeface="ＭＳ Ｐゴシック" panose="020B0600070205080204" pitchFamily="50" charset="-128"/>
            </a:rPr>
            <a:t>.</a:t>
          </a:r>
          <a:r>
            <a:rPr kumimoji="1" lang="ja-JP" altLang="en-US" sz="1000">
              <a:latin typeface="ＭＳ Ｐゴシック" panose="020B0600070205080204" pitchFamily="50" charset="-128"/>
              <a:ea typeface="ＭＳ Ｐゴシック" panose="020B0600070205080204" pitchFamily="50" charset="-128"/>
            </a:rPr>
            <a:t>８％増加となった。</a:t>
          </a:r>
        </a:p>
        <a:p>
          <a:r>
            <a:rPr kumimoji="1" lang="ja-JP" altLang="en-US" sz="1000">
              <a:latin typeface="ＭＳ Ｐゴシック" panose="020B0600070205080204" pitchFamily="50" charset="-128"/>
              <a:ea typeface="ＭＳ Ｐゴシック" panose="020B0600070205080204" pitchFamily="50" charset="-128"/>
            </a:rPr>
            <a:t>　　こうしたことにより、前年度と比べると４．１ポイント低下したものの、依然として類似団体平均を上回っていることから、市民生活等への影響を十分配慮しつつ、市単独事業の扶助費などの経常経費の見直しを行うとともに、収納対策の強化による市税収入等の確保に取り組むほか、元利償還金に対する地方交付税措置を考慮した市債の発行を行うなど、財政の硬直化改善に努める。</a:t>
          </a: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124178</xdr:rowOff>
    </xdr:from>
    <xdr:to>
      <xdr:col>23</xdr:col>
      <xdr:colOff>133350</xdr:colOff>
      <xdr:row>66</xdr:row>
      <xdr:rowOff>82550</xdr:rowOff>
    </xdr:to>
    <xdr:cxnSp macro="">
      <xdr:nvCxnSpPr>
        <xdr:cNvPr id="125" name="直線コネクタ 124"/>
        <xdr:cNvCxnSpPr/>
      </xdr:nvCxnSpPr>
      <xdr:spPr>
        <a:xfrm flipV="1">
          <a:off x="4953000" y="989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6" name="財政構造の弾力性最小値テキスト"/>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7" name="直線コネクタ 126"/>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39105</xdr:rowOff>
    </xdr:from>
    <xdr:ext cx="762000" cy="259045"/>
    <xdr:sp macro="" textlink="">
      <xdr:nvSpPr>
        <xdr:cNvPr id="128" name="財政構造の弾力性最大値テキスト"/>
        <xdr:cNvSpPr txBox="1"/>
      </xdr:nvSpPr>
      <xdr:spPr>
        <a:xfrm>
          <a:off x="5041900" y="964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124178</xdr:rowOff>
    </xdr:from>
    <xdr:to>
      <xdr:col>24</xdr:col>
      <xdr:colOff>12700</xdr:colOff>
      <xdr:row>57</xdr:row>
      <xdr:rowOff>124178</xdr:rowOff>
    </xdr:to>
    <xdr:cxnSp macro="">
      <xdr:nvCxnSpPr>
        <xdr:cNvPr id="129" name="直線コネクタ 128"/>
        <xdr:cNvCxnSpPr/>
      </xdr:nvCxnSpPr>
      <xdr:spPr>
        <a:xfrm>
          <a:off x="4864100" y="989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143933</xdr:rowOff>
    </xdr:from>
    <xdr:to>
      <xdr:col>23</xdr:col>
      <xdr:colOff>133350</xdr:colOff>
      <xdr:row>68</xdr:row>
      <xdr:rowOff>7761</xdr:rowOff>
    </xdr:to>
    <xdr:cxnSp macro="">
      <xdr:nvCxnSpPr>
        <xdr:cNvPr id="130" name="直線コネクタ 129"/>
        <xdr:cNvCxnSpPr/>
      </xdr:nvCxnSpPr>
      <xdr:spPr>
        <a:xfrm flipV="1">
          <a:off x="4114800" y="11116733"/>
          <a:ext cx="838200" cy="549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131" name="財政構造の弾力性平均値テキスト"/>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2" name="フローチャート: 判断 131"/>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90311</xdr:rowOff>
    </xdr:from>
    <xdr:to>
      <xdr:col>19</xdr:col>
      <xdr:colOff>133350</xdr:colOff>
      <xdr:row>68</xdr:row>
      <xdr:rowOff>7761</xdr:rowOff>
    </xdr:to>
    <xdr:cxnSp macro="">
      <xdr:nvCxnSpPr>
        <xdr:cNvPr id="133" name="直線コネクタ 132"/>
        <xdr:cNvCxnSpPr/>
      </xdr:nvCxnSpPr>
      <xdr:spPr>
        <a:xfrm>
          <a:off x="3225800" y="11063111"/>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157339</xdr:rowOff>
    </xdr:from>
    <xdr:to>
      <xdr:col>19</xdr:col>
      <xdr:colOff>184150</xdr:colOff>
      <xdr:row>64</xdr:row>
      <xdr:rowOff>87489</xdr:rowOff>
    </xdr:to>
    <xdr:sp macro="" textlink="">
      <xdr:nvSpPr>
        <xdr:cNvPr id="134" name="フローチャート: 判断 133"/>
        <xdr:cNvSpPr/>
      </xdr:nvSpPr>
      <xdr:spPr>
        <a:xfrm>
          <a:off x="4064000" y="1095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97666</xdr:rowOff>
    </xdr:from>
    <xdr:ext cx="736600" cy="259045"/>
    <xdr:sp macro="" textlink="">
      <xdr:nvSpPr>
        <xdr:cNvPr id="135" name="テキスト ボックス 134"/>
        <xdr:cNvSpPr txBox="1"/>
      </xdr:nvSpPr>
      <xdr:spPr>
        <a:xfrm>
          <a:off x="3733800" y="1072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90311</xdr:rowOff>
    </xdr:from>
    <xdr:to>
      <xdr:col>15</xdr:col>
      <xdr:colOff>82550</xdr:colOff>
      <xdr:row>64</xdr:row>
      <xdr:rowOff>103717</xdr:rowOff>
    </xdr:to>
    <xdr:cxnSp macro="">
      <xdr:nvCxnSpPr>
        <xdr:cNvPr id="136" name="直線コネクタ 135"/>
        <xdr:cNvCxnSpPr/>
      </xdr:nvCxnSpPr>
      <xdr:spPr>
        <a:xfrm flipV="1">
          <a:off x="2336800" y="110631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33867</xdr:rowOff>
    </xdr:from>
    <xdr:to>
      <xdr:col>15</xdr:col>
      <xdr:colOff>133350</xdr:colOff>
      <xdr:row>62</xdr:row>
      <xdr:rowOff>135467</xdr:rowOff>
    </xdr:to>
    <xdr:sp macro="" textlink="">
      <xdr:nvSpPr>
        <xdr:cNvPr id="137" name="フローチャート: 判断 136"/>
        <xdr:cNvSpPr/>
      </xdr:nvSpPr>
      <xdr:spPr>
        <a:xfrm>
          <a:off x="3175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145644</xdr:rowOff>
    </xdr:from>
    <xdr:ext cx="762000" cy="259045"/>
    <xdr:sp macro="" textlink="">
      <xdr:nvSpPr>
        <xdr:cNvPr id="138" name="テキスト ボックス 137"/>
        <xdr:cNvSpPr txBox="1"/>
      </xdr:nvSpPr>
      <xdr:spPr>
        <a:xfrm>
          <a:off x="2844800" y="1043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127705</xdr:rowOff>
    </xdr:from>
    <xdr:to>
      <xdr:col>11</xdr:col>
      <xdr:colOff>31750</xdr:colOff>
      <xdr:row>64</xdr:row>
      <xdr:rowOff>103717</xdr:rowOff>
    </xdr:to>
    <xdr:cxnSp macro="">
      <xdr:nvCxnSpPr>
        <xdr:cNvPr id="139" name="直線コネクタ 138"/>
        <xdr:cNvCxnSpPr/>
      </xdr:nvCxnSpPr>
      <xdr:spPr>
        <a:xfrm>
          <a:off x="1447800" y="10929055"/>
          <a:ext cx="8890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23283</xdr:rowOff>
    </xdr:from>
    <xdr:to>
      <xdr:col>11</xdr:col>
      <xdr:colOff>82550</xdr:colOff>
      <xdr:row>63</xdr:row>
      <xdr:rowOff>124883</xdr:rowOff>
    </xdr:to>
    <xdr:sp macro="" textlink="">
      <xdr:nvSpPr>
        <xdr:cNvPr id="140" name="フローチャート: 判断 139"/>
        <xdr:cNvSpPr/>
      </xdr:nvSpPr>
      <xdr:spPr>
        <a:xfrm>
          <a:off x="2286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135060</xdr:rowOff>
    </xdr:from>
    <xdr:ext cx="762000" cy="259045"/>
    <xdr:sp macro="" textlink="">
      <xdr:nvSpPr>
        <xdr:cNvPr id="141" name="テキスト ボックス 140"/>
        <xdr:cNvSpPr txBox="1"/>
      </xdr:nvSpPr>
      <xdr:spPr>
        <a:xfrm>
          <a:off x="1955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33867</xdr:rowOff>
    </xdr:from>
    <xdr:to>
      <xdr:col>7</xdr:col>
      <xdr:colOff>31750</xdr:colOff>
      <xdr:row>62</xdr:row>
      <xdr:rowOff>135467</xdr:rowOff>
    </xdr:to>
    <xdr:sp macro="" textlink="">
      <xdr:nvSpPr>
        <xdr:cNvPr id="142" name="フローチャート: 判断 141"/>
        <xdr:cNvSpPr/>
      </xdr:nvSpPr>
      <xdr:spPr>
        <a:xfrm>
          <a:off x="1397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145644</xdr:rowOff>
    </xdr:from>
    <xdr:ext cx="762000" cy="259045"/>
    <xdr:sp macro="" textlink="">
      <xdr:nvSpPr>
        <xdr:cNvPr id="143" name="テキスト ボックス 142"/>
        <xdr:cNvSpPr txBox="1"/>
      </xdr:nvSpPr>
      <xdr:spPr>
        <a:xfrm>
          <a:off x="1066800" y="1043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93133</xdr:rowOff>
    </xdr:from>
    <xdr:to>
      <xdr:col>23</xdr:col>
      <xdr:colOff>184150</xdr:colOff>
      <xdr:row>65</xdr:row>
      <xdr:rowOff>23283</xdr:rowOff>
    </xdr:to>
    <xdr:sp macro="" textlink="">
      <xdr:nvSpPr>
        <xdr:cNvPr id="149" name="楕円 148"/>
        <xdr:cNvSpPr/>
      </xdr:nvSpPr>
      <xdr:spPr>
        <a:xfrm>
          <a:off x="4902200" y="110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65210</xdr:rowOff>
    </xdr:from>
    <xdr:ext cx="762000" cy="259045"/>
    <xdr:sp macro="" textlink="">
      <xdr:nvSpPr>
        <xdr:cNvPr id="150" name="財政構造の弾力性該当値テキスト"/>
        <xdr:cNvSpPr txBox="1"/>
      </xdr:nvSpPr>
      <xdr:spPr>
        <a:xfrm>
          <a:off x="5041900" y="1103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67</xdr:row>
      <xdr:rowOff>128411</xdr:rowOff>
    </xdr:from>
    <xdr:to>
      <xdr:col>19</xdr:col>
      <xdr:colOff>184150</xdr:colOff>
      <xdr:row>68</xdr:row>
      <xdr:rowOff>58561</xdr:rowOff>
    </xdr:to>
    <xdr:sp macro="" textlink="">
      <xdr:nvSpPr>
        <xdr:cNvPr id="151" name="楕円 150"/>
        <xdr:cNvSpPr/>
      </xdr:nvSpPr>
      <xdr:spPr>
        <a:xfrm>
          <a:off x="4064000" y="1161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68</xdr:row>
      <xdr:rowOff>43338</xdr:rowOff>
    </xdr:from>
    <xdr:ext cx="736600" cy="259045"/>
    <xdr:sp macro="" textlink="">
      <xdr:nvSpPr>
        <xdr:cNvPr id="152" name="テキスト ボックス 151"/>
        <xdr:cNvSpPr txBox="1"/>
      </xdr:nvSpPr>
      <xdr:spPr>
        <a:xfrm>
          <a:off x="3733800" y="11701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39511</xdr:rowOff>
    </xdr:from>
    <xdr:to>
      <xdr:col>15</xdr:col>
      <xdr:colOff>133350</xdr:colOff>
      <xdr:row>64</xdr:row>
      <xdr:rowOff>141111</xdr:rowOff>
    </xdr:to>
    <xdr:sp macro="" textlink="">
      <xdr:nvSpPr>
        <xdr:cNvPr id="153" name="楕円 152"/>
        <xdr:cNvSpPr/>
      </xdr:nvSpPr>
      <xdr:spPr>
        <a:xfrm>
          <a:off x="3175000" y="1101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125888</xdr:rowOff>
    </xdr:from>
    <xdr:ext cx="762000" cy="259045"/>
    <xdr:sp macro="" textlink="">
      <xdr:nvSpPr>
        <xdr:cNvPr id="154" name="テキスト ボックス 153"/>
        <xdr:cNvSpPr txBox="1"/>
      </xdr:nvSpPr>
      <xdr:spPr>
        <a:xfrm>
          <a:off x="2844800" y="11098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52917</xdr:rowOff>
    </xdr:from>
    <xdr:to>
      <xdr:col>11</xdr:col>
      <xdr:colOff>82550</xdr:colOff>
      <xdr:row>64</xdr:row>
      <xdr:rowOff>154517</xdr:rowOff>
    </xdr:to>
    <xdr:sp macro="" textlink="">
      <xdr:nvSpPr>
        <xdr:cNvPr id="155" name="楕円 154"/>
        <xdr:cNvSpPr/>
      </xdr:nvSpPr>
      <xdr:spPr>
        <a:xfrm>
          <a:off x="2286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139294</xdr:rowOff>
    </xdr:from>
    <xdr:ext cx="762000" cy="259045"/>
    <xdr:sp macro="" textlink="">
      <xdr:nvSpPr>
        <xdr:cNvPr id="156" name="テキスト ボックス 155"/>
        <xdr:cNvSpPr txBox="1"/>
      </xdr:nvSpPr>
      <xdr:spPr>
        <a:xfrm>
          <a:off x="1955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76905</xdr:rowOff>
    </xdr:from>
    <xdr:to>
      <xdr:col>7</xdr:col>
      <xdr:colOff>31750</xdr:colOff>
      <xdr:row>64</xdr:row>
      <xdr:rowOff>7055</xdr:rowOff>
    </xdr:to>
    <xdr:sp macro="" textlink="">
      <xdr:nvSpPr>
        <xdr:cNvPr id="157" name="楕円 156"/>
        <xdr:cNvSpPr/>
      </xdr:nvSpPr>
      <xdr:spPr>
        <a:xfrm>
          <a:off x="1397000" y="1087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163282</xdr:rowOff>
    </xdr:from>
    <xdr:ext cx="762000" cy="259045"/>
    <xdr:sp macro="" textlink="">
      <xdr:nvSpPr>
        <xdr:cNvPr id="158" name="テキスト ボックス 157"/>
        <xdr:cNvSpPr txBox="1"/>
      </xdr:nvSpPr>
      <xdr:spPr>
        <a:xfrm>
          <a:off x="1066800" y="1096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[143,080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人件費の決算額については、他の類似団体と同様に県費負担教職員の給与負担等の権限移譲等により、前年度と比べると６３．２％増となっており、物件費については基幹システム最適化事業により１．６％増となっ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本項目の平成２５年度以降の数値については、各年度とも類似団体内平均を下回っているが、引き続き、行財政改革への取組を通じて、経費の削減に努める。</a:t>
          </a:r>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83</xdr:row>
      <xdr:rowOff>147721</xdr:rowOff>
    </xdr:from>
    <xdr:to>
      <xdr:col>23</xdr:col>
      <xdr:colOff>133350</xdr:colOff>
      <xdr:row>89</xdr:row>
      <xdr:rowOff>88041</xdr:rowOff>
    </xdr:to>
    <xdr:cxnSp macro="">
      <xdr:nvCxnSpPr>
        <xdr:cNvPr id="188" name="直線コネクタ 187"/>
        <xdr:cNvCxnSpPr/>
      </xdr:nvCxnSpPr>
      <xdr:spPr>
        <a:xfrm flipV="1">
          <a:off x="4953000" y="14378071"/>
          <a:ext cx="0" cy="969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60118</xdr:rowOff>
    </xdr:from>
    <xdr:ext cx="762000" cy="259045"/>
    <xdr:sp macro="" textlink="">
      <xdr:nvSpPr>
        <xdr:cNvPr id="189" name="人件費・物件費等の状況最小値テキスト"/>
        <xdr:cNvSpPr txBox="1"/>
      </xdr:nvSpPr>
      <xdr:spPr>
        <a:xfrm>
          <a:off x="5041900" y="15319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88041</xdr:rowOff>
    </xdr:from>
    <xdr:to>
      <xdr:col>24</xdr:col>
      <xdr:colOff>12700</xdr:colOff>
      <xdr:row>89</xdr:row>
      <xdr:rowOff>88041</xdr:rowOff>
    </xdr:to>
    <xdr:cxnSp macro="">
      <xdr:nvCxnSpPr>
        <xdr:cNvPr id="190" name="直線コネクタ 189"/>
        <xdr:cNvCxnSpPr/>
      </xdr:nvCxnSpPr>
      <xdr:spPr>
        <a:xfrm>
          <a:off x="4864100" y="15347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62648</xdr:rowOff>
    </xdr:from>
    <xdr:ext cx="762000" cy="259045"/>
    <xdr:sp macro="" textlink="">
      <xdr:nvSpPr>
        <xdr:cNvPr id="191" name="人件費・物件費等の状況最大値テキスト"/>
        <xdr:cNvSpPr txBox="1"/>
      </xdr:nvSpPr>
      <xdr:spPr>
        <a:xfrm>
          <a:off x="5041900" y="14121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83</xdr:row>
      <xdr:rowOff>147721</xdr:rowOff>
    </xdr:from>
    <xdr:to>
      <xdr:col>24</xdr:col>
      <xdr:colOff>12700</xdr:colOff>
      <xdr:row>83</xdr:row>
      <xdr:rowOff>147721</xdr:rowOff>
    </xdr:to>
    <xdr:cxnSp macro="">
      <xdr:nvCxnSpPr>
        <xdr:cNvPr id="192" name="直線コネクタ 191"/>
        <xdr:cNvCxnSpPr/>
      </xdr:nvCxnSpPr>
      <xdr:spPr>
        <a:xfrm>
          <a:off x="4864100" y="14378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165067</xdr:rowOff>
    </xdr:from>
    <xdr:to>
      <xdr:col>23</xdr:col>
      <xdr:colOff>133350</xdr:colOff>
      <xdr:row>84</xdr:row>
      <xdr:rowOff>110434</xdr:rowOff>
    </xdr:to>
    <xdr:cxnSp macro="">
      <xdr:nvCxnSpPr>
        <xdr:cNvPr id="193" name="直線コネクタ 192"/>
        <xdr:cNvCxnSpPr/>
      </xdr:nvCxnSpPr>
      <xdr:spPr>
        <a:xfrm>
          <a:off x="4114800" y="14052517"/>
          <a:ext cx="838200" cy="45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133365</xdr:rowOff>
    </xdr:from>
    <xdr:ext cx="762000" cy="259045"/>
    <xdr:sp macro="" textlink="">
      <xdr:nvSpPr>
        <xdr:cNvPr id="194" name="人件費・物件費等の状況平均値テキスト"/>
        <xdr:cNvSpPr txBox="1"/>
      </xdr:nvSpPr>
      <xdr:spPr>
        <a:xfrm>
          <a:off x="5041900" y="145351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161288</xdr:rowOff>
    </xdr:from>
    <xdr:to>
      <xdr:col>23</xdr:col>
      <xdr:colOff>184150</xdr:colOff>
      <xdr:row>85</xdr:row>
      <xdr:rowOff>91438</xdr:rowOff>
    </xdr:to>
    <xdr:sp macro="" textlink="">
      <xdr:nvSpPr>
        <xdr:cNvPr id="195" name="フローチャート: 判断 194"/>
        <xdr:cNvSpPr/>
      </xdr:nvSpPr>
      <xdr:spPr>
        <a:xfrm>
          <a:off x="4902200" y="1456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165067</xdr:rowOff>
    </xdr:from>
    <xdr:to>
      <xdr:col>19</xdr:col>
      <xdr:colOff>133350</xdr:colOff>
      <xdr:row>81</xdr:row>
      <xdr:rowOff>167802</xdr:rowOff>
    </xdr:to>
    <xdr:cxnSp macro="">
      <xdr:nvCxnSpPr>
        <xdr:cNvPr id="196" name="直線コネクタ 195"/>
        <xdr:cNvCxnSpPr/>
      </xdr:nvCxnSpPr>
      <xdr:spPr>
        <a:xfrm flipV="1">
          <a:off x="3225800" y="14052517"/>
          <a:ext cx="889000" cy="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166012</xdr:rowOff>
    </xdr:from>
    <xdr:to>
      <xdr:col>19</xdr:col>
      <xdr:colOff>184150</xdr:colOff>
      <xdr:row>82</xdr:row>
      <xdr:rowOff>96162</xdr:rowOff>
    </xdr:to>
    <xdr:sp macro="" textlink="">
      <xdr:nvSpPr>
        <xdr:cNvPr id="197" name="フローチャート: 判断 196"/>
        <xdr:cNvSpPr/>
      </xdr:nvSpPr>
      <xdr:spPr>
        <a:xfrm>
          <a:off x="4064000" y="14053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80939</xdr:rowOff>
    </xdr:from>
    <xdr:ext cx="736600" cy="259045"/>
    <xdr:sp macro="" textlink="">
      <xdr:nvSpPr>
        <xdr:cNvPr id="198" name="テキスト ボックス 197"/>
        <xdr:cNvSpPr txBox="1"/>
      </xdr:nvSpPr>
      <xdr:spPr>
        <a:xfrm>
          <a:off x="3733800" y="14139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167802</xdr:rowOff>
    </xdr:from>
    <xdr:to>
      <xdr:col>15</xdr:col>
      <xdr:colOff>82550</xdr:colOff>
      <xdr:row>82</xdr:row>
      <xdr:rowOff>829</xdr:rowOff>
    </xdr:to>
    <xdr:cxnSp macro="">
      <xdr:nvCxnSpPr>
        <xdr:cNvPr id="199" name="直線コネクタ 198"/>
        <xdr:cNvCxnSpPr/>
      </xdr:nvCxnSpPr>
      <xdr:spPr>
        <a:xfrm flipV="1">
          <a:off x="2336800" y="14055252"/>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145945</xdr:rowOff>
    </xdr:from>
    <xdr:to>
      <xdr:col>15</xdr:col>
      <xdr:colOff>133350</xdr:colOff>
      <xdr:row>82</xdr:row>
      <xdr:rowOff>76095</xdr:rowOff>
    </xdr:to>
    <xdr:sp macro="" textlink="">
      <xdr:nvSpPr>
        <xdr:cNvPr id="200" name="フローチャート: 判断 199"/>
        <xdr:cNvSpPr/>
      </xdr:nvSpPr>
      <xdr:spPr>
        <a:xfrm>
          <a:off x="3175000" y="140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60872</xdr:rowOff>
    </xdr:from>
    <xdr:ext cx="762000" cy="259045"/>
    <xdr:sp macro="" textlink="">
      <xdr:nvSpPr>
        <xdr:cNvPr id="201" name="テキスト ボックス 200"/>
        <xdr:cNvSpPr txBox="1"/>
      </xdr:nvSpPr>
      <xdr:spPr>
        <a:xfrm>
          <a:off x="2844800" y="1411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94018</xdr:rowOff>
    </xdr:from>
    <xdr:to>
      <xdr:col>11</xdr:col>
      <xdr:colOff>31750</xdr:colOff>
      <xdr:row>82</xdr:row>
      <xdr:rowOff>829</xdr:rowOff>
    </xdr:to>
    <xdr:cxnSp macro="">
      <xdr:nvCxnSpPr>
        <xdr:cNvPr id="202" name="直線コネクタ 201"/>
        <xdr:cNvCxnSpPr/>
      </xdr:nvCxnSpPr>
      <xdr:spPr>
        <a:xfrm>
          <a:off x="1447800" y="13981468"/>
          <a:ext cx="889000" cy="7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140167</xdr:rowOff>
    </xdr:from>
    <xdr:to>
      <xdr:col>11</xdr:col>
      <xdr:colOff>82550</xdr:colOff>
      <xdr:row>82</xdr:row>
      <xdr:rowOff>70317</xdr:rowOff>
    </xdr:to>
    <xdr:sp macro="" textlink="">
      <xdr:nvSpPr>
        <xdr:cNvPr id="203" name="フローチャート: 判断 202"/>
        <xdr:cNvSpPr/>
      </xdr:nvSpPr>
      <xdr:spPr>
        <a:xfrm>
          <a:off x="2286000" y="14027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55094</xdr:rowOff>
    </xdr:from>
    <xdr:ext cx="762000" cy="259045"/>
    <xdr:sp macro="" textlink="">
      <xdr:nvSpPr>
        <xdr:cNvPr id="204" name="テキスト ボックス 203"/>
        <xdr:cNvSpPr txBox="1"/>
      </xdr:nvSpPr>
      <xdr:spPr>
        <a:xfrm>
          <a:off x="1955800" y="14113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89909</xdr:rowOff>
    </xdr:from>
    <xdr:to>
      <xdr:col>7</xdr:col>
      <xdr:colOff>31750</xdr:colOff>
      <xdr:row>82</xdr:row>
      <xdr:rowOff>20059</xdr:rowOff>
    </xdr:to>
    <xdr:sp macro="" textlink="">
      <xdr:nvSpPr>
        <xdr:cNvPr id="205" name="フローチャート: 判断 204"/>
        <xdr:cNvSpPr/>
      </xdr:nvSpPr>
      <xdr:spPr>
        <a:xfrm>
          <a:off x="1397000" y="13977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4836</xdr:rowOff>
    </xdr:from>
    <xdr:ext cx="762000" cy="259045"/>
    <xdr:sp macro="" textlink="">
      <xdr:nvSpPr>
        <xdr:cNvPr id="206" name="テキスト ボックス 205"/>
        <xdr:cNvSpPr txBox="1"/>
      </xdr:nvSpPr>
      <xdr:spPr>
        <a:xfrm>
          <a:off x="1066800" y="14063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59634</xdr:rowOff>
    </xdr:from>
    <xdr:to>
      <xdr:col>23</xdr:col>
      <xdr:colOff>184150</xdr:colOff>
      <xdr:row>84</xdr:row>
      <xdr:rowOff>161234</xdr:rowOff>
    </xdr:to>
    <xdr:sp macro="" textlink="">
      <xdr:nvSpPr>
        <xdr:cNvPr id="212" name="楕円 211"/>
        <xdr:cNvSpPr/>
      </xdr:nvSpPr>
      <xdr:spPr>
        <a:xfrm>
          <a:off x="4902200" y="1446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76161</xdr:rowOff>
    </xdr:from>
    <xdr:ext cx="762000" cy="259045"/>
    <xdr:sp macro="" textlink="">
      <xdr:nvSpPr>
        <xdr:cNvPr id="213" name="人件費・物件費等の状況該当値テキスト"/>
        <xdr:cNvSpPr txBox="1"/>
      </xdr:nvSpPr>
      <xdr:spPr>
        <a:xfrm>
          <a:off x="5041900" y="1430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114267</xdr:rowOff>
    </xdr:from>
    <xdr:to>
      <xdr:col>19</xdr:col>
      <xdr:colOff>184150</xdr:colOff>
      <xdr:row>82</xdr:row>
      <xdr:rowOff>44417</xdr:rowOff>
    </xdr:to>
    <xdr:sp macro="" textlink="">
      <xdr:nvSpPr>
        <xdr:cNvPr id="214" name="楕円 213"/>
        <xdr:cNvSpPr/>
      </xdr:nvSpPr>
      <xdr:spPr>
        <a:xfrm>
          <a:off x="4064000" y="1400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54594</xdr:rowOff>
    </xdr:from>
    <xdr:ext cx="736600" cy="259045"/>
    <xdr:sp macro="" textlink="">
      <xdr:nvSpPr>
        <xdr:cNvPr id="215" name="テキスト ボックス 214"/>
        <xdr:cNvSpPr txBox="1"/>
      </xdr:nvSpPr>
      <xdr:spPr>
        <a:xfrm>
          <a:off x="3733800" y="13770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117002</xdr:rowOff>
    </xdr:from>
    <xdr:to>
      <xdr:col>15</xdr:col>
      <xdr:colOff>133350</xdr:colOff>
      <xdr:row>82</xdr:row>
      <xdr:rowOff>47152</xdr:rowOff>
    </xdr:to>
    <xdr:sp macro="" textlink="">
      <xdr:nvSpPr>
        <xdr:cNvPr id="216" name="楕円 215"/>
        <xdr:cNvSpPr/>
      </xdr:nvSpPr>
      <xdr:spPr>
        <a:xfrm>
          <a:off x="3175000" y="1400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57329</xdr:rowOff>
    </xdr:from>
    <xdr:ext cx="762000" cy="259045"/>
    <xdr:sp macro="" textlink="">
      <xdr:nvSpPr>
        <xdr:cNvPr id="217" name="テキスト ボックス 216"/>
        <xdr:cNvSpPr txBox="1"/>
      </xdr:nvSpPr>
      <xdr:spPr>
        <a:xfrm>
          <a:off x="2844800" y="13773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121479</xdr:rowOff>
    </xdr:from>
    <xdr:to>
      <xdr:col>11</xdr:col>
      <xdr:colOff>82550</xdr:colOff>
      <xdr:row>82</xdr:row>
      <xdr:rowOff>51629</xdr:rowOff>
    </xdr:to>
    <xdr:sp macro="" textlink="">
      <xdr:nvSpPr>
        <xdr:cNvPr id="218" name="楕円 217"/>
        <xdr:cNvSpPr/>
      </xdr:nvSpPr>
      <xdr:spPr>
        <a:xfrm>
          <a:off x="2286000" y="1400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61806</xdr:rowOff>
    </xdr:from>
    <xdr:ext cx="762000" cy="259045"/>
    <xdr:sp macro="" textlink="">
      <xdr:nvSpPr>
        <xdr:cNvPr id="219" name="テキスト ボックス 218"/>
        <xdr:cNvSpPr txBox="1"/>
      </xdr:nvSpPr>
      <xdr:spPr>
        <a:xfrm>
          <a:off x="1955800" y="1377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43218</xdr:rowOff>
    </xdr:from>
    <xdr:to>
      <xdr:col>7</xdr:col>
      <xdr:colOff>31750</xdr:colOff>
      <xdr:row>81</xdr:row>
      <xdr:rowOff>144818</xdr:rowOff>
    </xdr:to>
    <xdr:sp macro="" textlink="">
      <xdr:nvSpPr>
        <xdr:cNvPr id="220" name="楕円 219"/>
        <xdr:cNvSpPr/>
      </xdr:nvSpPr>
      <xdr:spPr>
        <a:xfrm>
          <a:off x="1397000" y="1393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154995</xdr:rowOff>
    </xdr:from>
    <xdr:ext cx="762000" cy="259045"/>
    <xdr:sp macro="" textlink="">
      <xdr:nvSpPr>
        <xdr:cNvPr id="221" name="テキスト ボックス 220"/>
        <xdr:cNvSpPr txBox="1"/>
      </xdr:nvSpPr>
      <xdr:spPr>
        <a:xfrm>
          <a:off x="1066800" y="13699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平成２７年度に給与制度の総合的見直しを実施し、給料表の引下げ改定を行ったことにより、ラスパイレス指数は</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を下回った。平成２８年度についても１００を下回る水準を維持しており、類似団体内平均（９９．９）と同水準である。今後も引き続き、給与水準の適正化に努める。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「ラスパイレス指数」は、地方公務員給与実態調査に基づくものであるが、当該資料作成時点において平成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年調査結果が未公表のため、前年度の数値を引用している。 </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61686</xdr:rowOff>
    </xdr:from>
    <xdr:to>
      <xdr:col>81</xdr:col>
      <xdr:colOff>44450</xdr:colOff>
      <xdr:row>89</xdr:row>
      <xdr:rowOff>138793</xdr:rowOff>
    </xdr:to>
    <xdr:cxnSp macro="">
      <xdr:nvCxnSpPr>
        <xdr:cNvPr id="252" name="直線コネクタ 251"/>
        <xdr:cNvCxnSpPr/>
      </xdr:nvCxnSpPr>
      <xdr:spPr>
        <a:xfrm flipV="1">
          <a:off x="17018000" y="1377768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148063</xdr:rowOff>
    </xdr:from>
    <xdr:ext cx="762000" cy="259045"/>
    <xdr:sp macro="" textlink="">
      <xdr:nvSpPr>
        <xdr:cNvPr id="255" name="給与水準   （国との比較）最大値テキスト"/>
        <xdr:cNvSpPr txBox="1"/>
      </xdr:nvSpPr>
      <xdr:spPr>
        <a:xfrm>
          <a:off x="17106900" y="1352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61686</xdr:rowOff>
    </xdr:from>
    <xdr:to>
      <xdr:col>81</xdr:col>
      <xdr:colOff>133350</xdr:colOff>
      <xdr:row>80</xdr:row>
      <xdr:rowOff>61686</xdr:rowOff>
    </xdr:to>
    <xdr:cxnSp macro="">
      <xdr:nvCxnSpPr>
        <xdr:cNvPr id="256" name="直線コネクタ 255"/>
        <xdr:cNvCxnSpPr/>
      </xdr:nvCxnSpPr>
      <xdr:spPr>
        <a:xfrm>
          <a:off x="16929100" y="1377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15421</xdr:rowOff>
    </xdr:from>
    <xdr:to>
      <xdr:col>81</xdr:col>
      <xdr:colOff>44450</xdr:colOff>
      <xdr:row>86</xdr:row>
      <xdr:rowOff>15421</xdr:rowOff>
    </xdr:to>
    <xdr:cxnSp macro="">
      <xdr:nvCxnSpPr>
        <xdr:cNvPr id="257" name="直線コネクタ 256"/>
        <xdr:cNvCxnSpPr/>
      </xdr:nvCxnSpPr>
      <xdr:spPr>
        <a:xfrm>
          <a:off x="16179800" y="1476012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152598</xdr:rowOff>
    </xdr:from>
    <xdr:ext cx="762000" cy="259045"/>
    <xdr:sp macro="" textlink="">
      <xdr:nvSpPr>
        <xdr:cNvPr id="258" name="給与水準   （国との比較）平均値テキスト"/>
        <xdr:cNvSpPr txBox="1"/>
      </xdr:nvSpPr>
      <xdr:spPr>
        <a:xfrm>
          <a:off x="17106900" y="145543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59" name="フローチャート: 判断 258"/>
        <xdr:cNvSpPr/>
      </xdr:nvSpPr>
      <xdr:spPr>
        <a:xfrm>
          <a:off x="169672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117929</xdr:rowOff>
    </xdr:from>
    <xdr:to>
      <xdr:col>77</xdr:col>
      <xdr:colOff>44450</xdr:colOff>
      <xdr:row>86</xdr:row>
      <xdr:rowOff>15421</xdr:rowOff>
    </xdr:to>
    <xdr:cxnSp macro="">
      <xdr:nvCxnSpPr>
        <xdr:cNvPr id="260" name="直線コネクタ 259"/>
        <xdr:cNvCxnSpPr/>
      </xdr:nvCxnSpPr>
      <xdr:spPr>
        <a:xfrm>
          <a:off x="15290800" y="1469117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1" name="フローチャート: 判断 260"/>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62" name="テキスト ボックス 261"/>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117929</xdr:rowOff>
    </xdr:from>
    <xdr:to>
      <xdr:col>72</xdr:col>
      <xdr:colOff>203200</xdr:colOff>
      <xdr:row>86</xdr:row>
      <xdr:rowOff>49893</xdr:rowOff>
    </xdr:to>
    <xdr:cxnSp macro="">
      <xdr:nvCxnSpPr>
        <xdr:cNvPr id="263" name="直線コネクタ 262"/>
        <xdr:cNvCxnSpPr/>
      </xdr:nvCxnSpPr>
      <xdr:spPr>
        <a:xfrm flipV="1">
          <a:off x="14401800" y="1469117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4" name="フローチャート: 判断 263"/>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65" name="テキスト ボックス 264"/>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49893</xdr:rowOff>
    </xdr:from>
    <xdr:to>
      <xdr:col>68</xdr:col>
      <xdr:colOff>152400</xdr:colOff>
      <xdr:row>86</xdr:row>
      <xdr:rowOff>49893</xdr:rowOff>
    </xdr:to>
    <xdr:cxnSp macro="">
      <xdr:nvCxnSpPr>
        <xdr:cNvPr id="266" name="直線コネクタ 265"/>
        <xdr:cNvCxnSpPr/>
      </xdr:nvCxnSpPr>
      <xdr:spPr>
        <a:xfrm>
          <a:off x="13512800" y="147945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17236</xdr:rowOff>
    </xdr:from>
    <xdr:to>
      <xdr:col>68</xdr:col>
      <xdr:colOff>203200</xdr:colOff>
      <xdr:row>87</xdr:row>
      <xdr:rowOff>118836</xdr:rowOff>
    </xdr:to>
    <xdr:sp macro="" textlink="">
      <xdr:nvSpPr>
        <xdr:cNvPr id="267" name="フローチャート: 判断 266"/>
        <xdr:cNvSpPr/>
      </xdr:nvSpPr>
      <xdr:spPr>
        <a:xfrm>
          <a:off x="14351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103613</xdr:rowOff>
    </xdr:from>
    <xdr:ext cx="762000" cy="259045"/>
    <xdr:sp macro="" textlink="">
      <xdr:nvSpPr>
        <xdr:cNvPr id="268" name="テキスト ボックス 267"/>
        <xdr:cNvSpPr txBox="1"/>
      </xdr:nvSpPr>
      <xdr:spPr>
        <a:xfrm>
          <a:off x="14020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9" name="フローチャート: 判断 268"/>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70" name="テキスト ボックス 269"/>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76" name="楕円 275"/>
        <xdr:cNvSpPr/>
      </xdr:nvSpPr>
      <xdr:spPr>
        <a:xfrm>
          <a:off x="169672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108148</xdr:rowOff>
    </xdr:from>
    <xdr:ext cx="762000" cy="259045"/>
    <xdr:sp macro="" textlink="">
      <xdr:nvSpPr>
        <xdr:cNvPr id="277" name="給与水準   （国との比較）該当値テキスト"/>
        <xdr:cNvSpPr txBox="1"/>
      </xdr:nvSpPr>
      <xdr:spPr>
        <a:xfrm>
          <a:off x="17106900" y="1468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136071</xdr:rowOff>
    </xdr:from>
    <xdr:to>
      <xdr:col>77</xdr:col>
      <xdr:colOff>95250</xdr:colOff>
      <xdr:row>86</xdr:row>
      <xdr:rowOff>66221</xdr:rowOff>
    </xdr:to>
    <xdr:sp macro="" textlink="">
      <xdr:nvSpPr>
        <xdr:cNvPr id="278" name="楕円 277"/>
        <xdr:cNvSpPr/>
      </xdr:nvSpPr>
      <xdr:spPr>
        <a:xfrm>
          <a:off x="16129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79" name="テキスト ボックス 278"/>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67129</xdr:rowOff>
    </xdr:from>
    <xdr:to>
      <xdr:col>73</xdr:col>
      <xdr:colOff>44450</xdr:colOff>
      <xdr:row>85</xdr:row>
      <xdr:rowOff>168729</xdr:rowOff>
    </xdr:to>
    <xdr:sp macro="" textlink="">
      <xdr:nvSpPr>
        <xdr:cNvPr id="280" name="楕円 279"/>
        <xdr:cNvSpPr/>
      </xdr:nvSpPr>
      <xdr:spPr>
        <a:xfrm>
          <a:off x="15240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81" name="テキスト ボックス 280"/>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170543</xdr:rowOff>
    </xdr:from>
    <xdr:to>
      <xdr:col>68</xdr:col>
      <xdr:colOff>203200</xdr:colOff>
      <xdr:row>86</xdr:row>
      <xdr:rowOff>100693</xdr:rowOff>
    </xdr:to>
    <xdr:sp macro="" textlink="">
      <xdr:nvSpPr>
        <xdr:cNvPr id="282" name="楕円 281"/>
        <xdr:cNvSpPr/>
      </xdr:nvSpPr>
      <xdr:spPr>
        <a:xfrm>
          <a:off x="14351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110870</xdr:rowOff>
    </xdr:from>
    <xdr:ext cx="762000" cy="259045"/>
    <xdr:sp macro="" textlink="">
      <xdr:nvSpPr>
        <xdr:cNvPr id="283" name="テキスト ボックス 282"/>
        <xdr:cNvSpPr txBox="1"/>
      </xdr:nvSpPr>
      <xdr:spPr>
        <a:xfrm>
          <a:off x="14020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84" name="楕円 283"/>
        <xdr:cNvSpPr/>
      </xdr:nvSpPr>
      <xdr:spPr>
        <a:xfrm>
          <a:off x="13462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110870</xdr:rowOff>
    </xdr:from>
    <xdr:ext cx="762000" cy="259045"/>
    <xdr:sp macro="" textlink="">
      <xdr:nvSpPr>
        <xdr:cNvPr id="285" name="テキスト ボックス 284"/>
        <xdr:cNvSpPr txBox="1"/>
      </xdr:nvSpPr>
      <xdr:spPr>
        <a:xfrm>
          <a:off x="13131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平成２８年度に策定した職員定数管理計画（計画期間：平成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年度）においては、平成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年度当初の職員定数を</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年間維持することとしており、職員数も変動していないことから、平成２９年度とほぼ同数となった。</a:t>
          </a:r>
        </a:p>
        <a:p>
          <a:r>
            <a:rPr kumimoji="1" lang="ja-JP" altLang="en-US" sz="1300">
              <a:latin typeface="ＭＳ Ｐゴシック" panose="020B0600070205080204" pitchFamily="50" charset="-128"/>
              <a:ea typeface="ＭＳ Ｐゴシック" panose="020B0600070205080204" pitchFamily="50" charset="-128"/>
            </a:rPr>
            <a:t>　平成２５年度以降、類似団体内平均を下回っているが、引き続き、事務執行体制及び事務事業の見直しや民間活力の導入を推進するとともに、必要度・重要度の高い事務事業に対しては重点的に職員を配分するなど、適切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2" name="直線コネクタ 301"/>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3" name="テキスト ボックス 302"/>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4" name="直線コネクタ 303"/>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5" name="テキスト ボックス 304"/>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6" name="直線コネクタ 305"/>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7" name="テキスト ボックス 306"/>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8" name="直線コネクタ 307"/>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9" name="テキスト ボックス 308"/>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63</xdr:row>
      <xdr:rowOff>92583</xdr:rowOff>
    </xdr:from>
    <xdr:to>
      <xdr:col>81</xdr:col>
      <xdr:colOff>44450</xdr:colOff>
      <xdr:row>67</xdr:row>
      <xdr:rowOff>96901</xdr:rowOff>
    </xdr:to>
    <xdr:cxnSp macro="">
      <xdr:nvCxnSpPr>
        <xdr:cNvPr id="313" name="直線コネクタ 312"/>
        <xdr:cNvCxnSpPr/>
      </xdr:nvCxnSpPr>
      <xdr:spPr>
        <a:xfrm flipV="1">
          <a:off x="17018000" y="10893933"/>
          <a:ext cx="0" cy="690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68978</xdr:rowOff>
    </xdr:from>
    <xdr:ext cx="762000" cy="259045"/>
    <xdr:sp macro="" textlink="">
      <xdr:nvSpPr>
        <xdr:cNvPr id="314" name="定員管理の状況最小値テキスト"/>
        <xdr:cNvSpPr txBox="1"/>
      </xdr:nvSpPr>
      <xdr:spPr>
        <a:xfrm>
          <a:off x="17106900" y="1155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96901</xdr:rowOff>
    </xdr:from>
    <xdr:to>
      <xdr:col>81</xdr:col>
      <xdr:colOff>133350</xdr:colOff>
      <xdr:row>67</xdr:row>
      <xdr:rowOff>96901</xdr:rowOff>
    </xdr:to>
    <xdr:cxnSp macro="">
      <xdr:nvCxnSpPr>
        <xdr:cNvPr id="315" name="直線コネクタ 314"/>
        <xdr:cNvCxnSpPr/>
      </xdr:nvCxnSpPr>
      <xdr:spPr>
        <a:xfrm>
          <a:off x="16929100" y="1158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7510</xdr:rowOff>
    </xdr:from>
    <xdr:ext cx="762000" cy="259045"/>
    <xdr:sp macro="" textlink="">
      <xdr:nvSpPr>
        <xdr:cNvPr id="316" name="定員管理の状況最大値テキスト"/>
        <xdr:cNvSpPr txBox="1"/>
      </xdr:nvSpPr>
      <xdr:spPr>
        <a:xfrm>
          <a:off x="17106900" y="1063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63</xdr:row>
      <xdr:rowOff>92583</xdr:rowOff>
    </xdr:from>
    <xdr:to>
      <xdr:col>81</xdr:col>
      <xdr:colOff>133350</xdr:colOff>
      <xdr:row>63</xdr:row>
      <xdr:rowOff>92583</xdr:rowOff>
    </xdr:to>
    <xdr:cxnSp macro="">
      <xdr:nvCxnSpPr>
        <xdr:cNvPr id="317" name="直線コネクタ 316"/>
        <xdr:cNvCxnSpPr/>
      </xdr:nvCxnSpPr>
      <xdr:spPr>
        <a:xfrm>
          <a:off x="16929100" y="10893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135890</xdr:rowOff>
    </xdr:from>
    <xdr:to>
      <xdr:col>81</xdr:col>
      <xdr:colOff>44450</xdr:colOff>
      <xdr:row>64</xdr:row>
      <xdr:rowOff>140716</xdr:rowOff>
    </xdr:to>
    <xdr:cxnSp macro="">
      <xdr:nvCxnSpPr>
        <xdr:cNvPr id="318" name="直線コネクタ 317"/>
        <xdr:cNvCxnSpPr/>
      </xdr:nvCxnSpPr>
      <xdr:spPr>
        <a:xfrm flipV="1">
          <a:off x="16179800" y="11108690"/>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64</xdr:row>
      <xdr:rowOff>160926</xdr:rowOff>
    </xdr:from>
    <xdr:ext cx="762000" cy="259045"/>
    <xdr:sp macro="" textlink="">
      <xdr:nvSpPr>
        <xdr:cNvPr id="319" name="定員管理の状況平均値テキスト"/>
        <xdr:cNvSpPr txBox="1"/>
      </xdr:nvSpPr>
      <xdr:spPr>
        <a:xfrm>
          <a:off x="17106900" y="11133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17399</xdr:rowOff>
    </xdr:from>
    <xdr:to>
      <xdr:col>81</xdr:col>
      <xdr:colOff>95250</xdr:colOff>
      <xdr:row>65</xdr:row>
      <xdr:rowOff>118999</xdr:rowOff>
    </xdr:to>
    <xdr:sp macro="" textlink="">
      <xdr:nvSpPr>
        <xdr:cNvPr id="320" name="フローチャート: 判断 319"/>
        <xdr:cNvSpPr/>
      </xdr:nvSpPr>
      <xdr:spPr>
        <a:xfrm>
          <a:off x="16967200" y="1116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11049</xdr:rowOff>
    </xdr:from>
    <xdr:to>
      <xdr:col>77</xdr:col>
      <xdr:colOff>44450</xdr:colOff>
      <xdr:row>64</xdr:row>
      <xdr:rowOff>140716</xdr:rowOff>
    </xdr:to>
    <xdr:cxnSp macro="">
      <xdr:nvCxnSpPr>
        <xdr:cNvPr id="321" name="直線コネクタ 320"/>
        <xdr:cNvCxnSpPr/>
      </xdr:nvCxnSpPr>
      <xdr:spPr>
        <a:xfrm>
          <a:off x="15290800" y="10126599"/>
          <a:ext cx="889000" cy="98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65</xdr:row>
      <xdr:rowOff>22225</xdr:rowOff>
    </xdr:from>
    <xdr:to>
      <xdr:col>77</xdr:col>
      <xdr:colOff>95250</xdr:colOff>
      <xdr:row>65</xdr:row>
      <xdr:rowOff>123825</xdr:rowOff>
    </xdr:to>
    <xdr:sp macro="" textlink="">
      <xdr:nvSpPr>
        <xdr:cNvPr id="322" name="フローチャート: 判断 321"/>
        <xdr:cNvSpPr/>
      </xdr:nvSpPr>
      <xdr:spPr>
        <a:xfrm>
          <a:off x="16129000" y="1116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108602</xdr:rowOff>
    </xdr:from>
    <xdr:ext cx="736600" cy="259045"/>
    <xdr:sp macro="" textlink="">
      <xdr:nvSpPr>
        <xdr:cNvPr id="323" name="テキスト ボックス 322"/>
        <xdr:cNvSpPr txBox="1"/>
      </xdr:nvSpPr>
      <xdr:spPr>
        <a:xfrm>
          <a:off x="15798800" y="1125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11049</xdr:rowOff>
    </xdr:from>
    <xdr:to>
      <xdr:col>72</xdr:col>
      <xdr:colOff>203200</xdr:colOff>
      <xdr:row>59</xdr:row>
      <xdr:rowOff>23114</xdr:rowOff>
    </xdr:to>
    <xdr:cxnSp macro="">
      <xdr:nvCxnSpPr>
        <xdr:cNvPr id="324" name="直線コネクタ 323"/>
        <xdr:cNvCxnSpPr/>
      </xdr:nvCxnSpPr>
      <xdr:spPr>
        <a:xfrm flipV="1">
          <a:off x="14401800" y="1012659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35052</xdr:rowOff>
    </xdr:from>
    <xdr:to>
      <xdr:col>73</xdr:col>
      <xdr:colOff>44450</xdr:colOff>
      <xdr:row>59</xdr:row>
      <xdr:rowOff>136652</xdr:rowOff>
    </xdr:to>
    <xdr:sp macro="" textlink="">
      <xdr:nvSpPr>
        <xdr:cNvPr id="325" name="フローチャート: 判断 324"/>
        <xdr:cNvSpPr/>
      </xdr:nvSpPr>
      <xdr:spPr>
        <a:xfrm>
          <a:off x="15240000" y="101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121429</xdr:rowOff>
    </xdr:from>
    <xdr:ext cx="762000" cy="259045"/>
    <xdr:sp macro="" textlink="">
      <xdr:nvSpPr>
        <xdr:cNvPr id="326" name="テキスト ボックス 325"/>
        <xdr:cNvSpPr txBox="1"/>
      </xdr:nvSpPr>
      <xdr:spPr>
        <a:xfrm>
          <a:off x="14909800" y="10236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18288</xdr:rowOff>
    </xdr:from>
    <xdr:to>
      <xdr:col>68</xdr:col>
      <xdr:colOff>152400</xdr:colOff>
      <xdr:row>59</xdr:row>
      <xdr:rowOff>23114</xdr:rowOff>
    </xdr:to>
    <xdr:cxnSp macro="">
      <xdr:nvCxnSpPr>
        <xdr:cNvPr id="327" name="直線コネクタ 326"/>
        <xdr:cNvCxnSpPr/>
      </xdr:nvCxnSpPr>
      <xdr:spPr>
        <a:xfrm>
          <a:off x="13512800" y="1013383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37465</xdr:rowOff>
    </xdr:from>
    <xdr:to>
      <xdr:col>68</xdr:col>
      <xdr:colOff>203200</xdr:colOff>
      <xdr:row>59</xdr:row>
      <xdr:rowOff>139065</xdr:rowOff>
    </xdr:to>
    <xdr:sp macro="" textlink="">
      <xdr:nvSpPr>
        <xdr:cNvPr id="328" name="フローチャート: 判断 327"/>
        <xdr:cNvSpPr/>
      </xdr:nvSpPr>
      <xdr:spPr>
        <a:xfrm>
          <a:off x="14351000" y="1015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123842</xdr:rowOff>
    </xdr:from>
    <xdr:ext cx="762000" cy="259045"/>
    <xdr:sp macro="" textlink="">
      <xdr:nvSpPr>
        <xdr:cNvPr id="329" name="テキスト ボックス 328"/>
        <xdr:cNvSpPr txBox="1"/>
      </xdr:nvSpPr>
      <xdr:spPr>
        <a:xfrm>
          <a:off x="14020800" y="1023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47117</xdr:rowOff>
    </xdr:from>
    <xdr:to>
      <xdr:col>64</xdr:col>
      <xdr:colOff>152400</xdr:colOff>
      <xdr:row>59</xdr:row>
      <xdr:rowOff>148717</xdr:rowOff>
    </xdr:to>
    <xdr:sp macro="" textlink="">
      <xdr:nvSpPr>
        <xdr:cNvPr id="330" name="フローチャート: 判断 329"/>
        <xdr:cNvSpPr/>
      </xdr:nvSpPr>
      <xdr:spPr>
        <a:xfrm>
          <a:off x="13462000" y="1016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133494</xdr:rowOff>
    </xdr:from>
    <xdr:ext cx="762000" cy="259045"/>
    <xdr:sp macro="" textlink="">
      <xdr:nvSpPr>
        <xdr:cNvPr id="331" name="テキスト ボックス 330"/>
        <xdr:cNvSpPr txBox="1"/>
      </xdr:nvSpPr>
      <xdr:spPr>
        <a:xfrm>
          <a:off x="13131800" y="10249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85090</xdr:rowOff>
    </xdr:from>
    <xdr:to>
      <xdr:col>81</xdr:col>
      <xdr:colOff>95250</xdr:colOff>
      <xdr:row>65</xdr:row>
      <xdr:rowOff>15240</xdr:rowOff>
    </xdr:to>
    <xdr:sp macro="" textlink="">
      <xdr:nvSpPr>
        <xdr:cNvPr id="337" name="楕円 336"/>
        <xdr:cNvSpPr/>
      </xdr:nvSpPr>
      <xdr:spPr>
        <a:xfrm>
          <a:off x="169672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101617</xdr:rowOff>
    </xdr:from>
    <xdr:ext cx="762000" cy="259045"/>
    <xdr:sp macro="" textlink="">
      <xdr:nvSpPr>
        <xdr:cNvPr id="338" name="定員管理の状況該当値テキスト"/>
        <xdr:cNvSpPr txBox="1"/>
      </xdr:nvSpPr>
      <xdr:spPr>
        <a:xfrm>
          <a:off x="171069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89916</xdr:rowOff>
    </xdr:from>
    <xdr:to>
      <xdr:col>77</xdr:col>
      <xdr:colOff>95250</xdr:colOff>
      <xdr:row>65</xdr:row>
      <xdr:rowOff>20066</xdr:rowOff>
    </xdr:to>
    <xdr:sp macro="" textlink="">
      <xdr:nvSpPr>
        <xdr:cNvPr id="339" name="楕円 338"/>
        <xdr:cNvSpPr/>
      </xdr:nvSpPr>
      <xdr:spPr>
        <a:xfrm>
          <a:off x="16129000" y="110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30243</xdr:rowOff>
    </xdr:from>
    <xdr:ext cx="736600" cy="259045"/>
    <xdr:sp macro="" textlink="">
      <xdr:nvSpPr>
        <xdr:cNvPr id="340" name="テキスト ボックス 339"/>
        <xdr:cNvSpPr txBox="1"/>
      </xdr:nvSpPr>
      <xdr:spPr>
        <a:xfrm>
          <a:off x="15798800" y="10831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131699</xdr:rowOff>
    </xdr:from>
    <xdr:to>
      <xdr:col>73</xdr:col>
      <xdr:colOff>44450</xdr:colOff>
      <xdr:row>59</xdr:row>
      <xdr:rowOff>61849</xdr:rowOff>
    </xdr:to>
    <xdr:sp macro="" textlink="">
      <xdr:nvSpPr>
        <xdr:cNvPr id="341" name="楕円 340"/>
        <xdr:cNvSpPr/>
      </xdr:nvSpPr>
      <xdr:spPr>
        <a:xfrm>
          <a:off x="15240000" y="1007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72026</xdr:rowOff>
    </xdr:from>
    <xdr:ext cx="762000" cy="259045"/>
    <xdr:sp macro="" textlink="">
      <xdr:nvSpPr>
        <xdr:cNvPr id="342" name="テキスト ボックス 341"/>
        <xdr:cNvSpPr txBox="1"/>
      </xdr:nvSpPr>
      <xdr:spPr>
        <a:xfrm>
          <a:off x="14909800" y="984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143764</xdr:rowOff>
    </xdr:from>
    <xdr:to>
      <xdr:col>68</xdr:col>
      <xdr:colOff>203200</xdr:colOff>
      <xdr:row>59</xdr:row>
      <xdr:rowOff>73914</xdr:rowOff>
    </xdr:to>
    <xdr:sp macro="" textlink="">
      <xdr:nvSpPr>
        <xdr:cNvPr id="343" name="楕円 342"/>
        <xdr:cNvSpPr/>
      </xdr:nvSpPr>
      <xdr:spPr>
        <a:xfrm>
          <a:off x="14351000" y="1008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84091</xdr:rowOff>
    </xdr:from>
    <xdr:ext cx="762000" cy="259045"/>
    <xdr:sp macro="" textlink="">
      <xdr:nvSpPr>
        <xdr:cNvPr id="344" name="テキスト ボックス 343"/>
        <xdr:cNvSpPr txBox="1"/>
      </xdr:nvSpPr>
      <xdr:spPr>
        <a:xfrm>
          <a:off x="14020800" y="985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138938</xdr:rowOff>
    </xdr:from>
    <xdr:to>
      <xdr:col>64</xdr:col>
      <xdr:colOff>152400</xdr:colOff>
      <xdr:row>59</xdr:row>
      <xdr:rowOff>69088</xdr:rowOff>
    </xdr:to>
    <xdr:sp macro="" textlink="">
      <xdr:nvSpPr>
        <xdr:cNvPr id="345" name="楕円 344"/>
        <xdr:cNvSpPr/>
      </xdr:nvSpPr>
      <xdr:spPr>
        <a:xfrm>
          <a:off x="13462000" y="1008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79265</xdr:rowOff>
    </xdr:from>
    <xdr:ext cx="762000" cy="259045"/>
    <xdr:sp macro="" textlink="">
      <xdr:nvSpPr>
        <xdr:cNvPr id="346" name="テキスト ボックス 345"/>
        <xdr:cNvSpPr txBox="1"/>
      </xdr:nvSpPr>
      <xdr:spPr>
        <a:xfrm>
          <a:off x="13131800" y="985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実質公債費比率については、公債費が増加したものの、県費負担教職員の給与負担等の権限移譲に伴う標準財政規模の増加により、前年度と同率の２．９％となった。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実質公債費比率が類似団体平均を大きく下回っている主な要因としては、第２次さがみはら都市経営指針・実行計画で定める市債の発行抑制目標等に留意し、適正な発行に努めていることがあげられるが、引き続き、元利償還金に対する地方交付税措置の有無等に十分に考慮するなど、持続可能な財政運営に努め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4" name="テキスト ボックス 373"/>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6" name="テキスト ボックス 375"/>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99483</xdr:rowOff>
    </xdr:from>
    <xdr:to>
      <xdr:col>81</xdr:col>
      <xdr:colOff>44450</xdr:colOff>
      <xdr:row>44</xdr:row>
      <xdr:rowOff>50195</xdr:rowOff>
    </xdr:to>
    <xdr:cxnSp macro="">
      <xdr:nvCxnSpPr>
        <xdr:cNvPr id="378" name="直線コネクタ 377"/>
        <xdr:cNvCxnSpPr/>
      </xdr:nvCxnSpPr>
      <xdr:spPr>
        <a:xfrm flipV="1">
          <a:off x="17018000" y="6100233"/>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22272</xdr:rowOff>
    </xdr:from>
    <xdr:ext cx="762000" cy="259045"/>
    <xdr:sp macro="" textlink="">
      <xdr:nvSpPr>
        <xdr:cNvPr id="379" name="公債費負担の状況最小値テキスト"/>
        <xdr:cNvSpPr txBox="1"/>
      </xdr:nvSpPr>
      <xdr:spPr>
        <a:xfrm>
          <a:off x="17106900" y="756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50195</xdr:rowOff>
    </xdr:from>
    <xdr:to>
      <xdr:col>81</xdr:col>
      <xdr:colOff>133350</xdr:colOff>
      <xdr:row>44</xdr:row>
      <xdr:rowOff>50195</xdr:rowOff>
    </xdr:to>
    <xdr:cxnSp macro="">
      <xdr:nvCxnSpPr>
        <xdr:cNvPr id="380" name="直線コネクタ 379"/>
        <xdr:cNvCxnSpPr/>
      </xdr:nvCxnSpPr>
      <xdr:spPr>
        <a:xfrm>
          <a:off x="16929100" y="759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14410</xdr:rowOff>
    </xdr:from>
    <xdr:ext cx="762000" cy="259045"/>
    <xdr:sp macro="" textlink="">
      <xdr:nvSpPr>
        <xdr:cNvPr id="381" name="公債費負担の状況最大値テキスト"/>
        <xdr:cNvSpPr txBox="1"/>
      </xdr:nvSpPr>
      <xdr:spPr>
        <a:xfrm>
          <a:off x="17106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99483</xdr:rowOff>
    </xdr:from>
    <xdr:to>
      <xdr:col>81</xdr:col>
      <xdr:colOff>133350</xdr:colOff>
      <xdr:row>35</xdr:row>
      <xdr:rowOff>99483</xdr:rowOff>
    </xdr:to>
    <xdr:cxnSp macro="">
      <xdr:nvCxnSpPr>
        <xdr:cNvPr id="382" name="直線コネクタ 381"/>
        <xdr:cNvCxnSpPr/>
      </xdr:nvCxnSpPr>
      <xdr:spPr>
        <a:xfrm>
          <a:off x="16929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35</xdr:row>
      <xdr:rowOff>110974</xdr:rowOff>
    </xdr:from>
    <xdr:to>
      <xdr:col>81</xdr:col>
      <xdr:colOff>44450</xdr:colOff>
      <xdr:row>35</xdr:row>
      <xdr:rowOff>110974</xdr:rowOff>
    </xdr:to>
    <xdr:cxnSp macro="">
      <xdr:nvCxnSpPr>
        <xdr:cNvPr id="383" name="直線コネクタ 382"/>
        <xdr:cNvCxnSpPr/>
      </xdr:nvCxnSpPr>
      <xdr:spPr>
        <a:xfrm>
          <a:off x="16179800" y="61117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47370</xdr:rowOff>
    </xdr:from>
    <xdr:ext cx="762000" cy="259045"/>
    <xdr:sp macro="" textlink="">
      <xdr:nvSpPr>
        <xdr:cNvPr id="384" name="公債費負担の状況平均値テキスト"/>
        <xdr:cNvSpPr txBox="1"/>
      </xdr:nvSpPr>
      <xdr:spPr>
        <a:xfrm>
          <a:off x="17106900" y="6733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75293</xdr:rowOff>
    </xdr:from>
    <xdr:to>
      <xdr:col>81</xdr:col>
      <xdr:colOff>95250</xdr:colOff>
      <xdr:row>40</xdr:row>
      <xdr:rowOff>5443</xdr:rowOff>
    </xdr:to>
    <xdr:sp macro="" textlink="">
      <xdr:nvSpPr>
        <xdr:cNvPr id="385" name="フローチャート: 判断 384"/>
        <xdr:cNvSpPr/>
      </xdr:nvSpPr>
      <xdr:spPr>
        <a:xfrm>
          <a:off x="16967200" y="676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35</xdr:row>
      <xdr:rowOff>110974</xdr:rowOff>
    </xdr:from>
    <xdr:to>
      <xdr:col>77</xdr:col>
      <xdr:colOff>44450</xdr:colOff>
      <xdr:row>35</xdr:row>
      <xdr:rowOff>145445</xdr:rowOff>
    </xdr:to>
    <xdr:cxnSp macro="">
      <xdr:nvCxnSpPr>
        <xdr:cNvPr id="386" name="直線コネクタ 385"/>
        <xdr:cNvCxnSpPr/>
      </xdr:nvCxnSpPr>
      <xdr:spPr>
        <a:xfrm flipV="1">
          <a:off x="15290800" y="611172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87" name="フローチャート: 判断 386"/>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139596</xdr:rowOff>
    </xdr:from>
    <xdr:ext cx="736600" cy="259045"/>
    <xdr:sp macro="" textlink="">
      <xdr:nvSpPr>
        <xdr:cNvPr id="388" name="テキスト ボックス 387"/>
        <xdr:cNvSpPr txBox="1"/>
      </xdr:nvSpPr>
      <xdr:spPr>
        <a:xfrm>
          <a:off x="15798800" y="699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35</xdr:row>
      <xdr:rowOff>145445</xdr:rowOff>
    </xdr:from>
    <xdr:to>
      <xdr:col>72</xdr:col>
      <xdr:colOff>203200</xdr:colOff>
      <xdr:row>35</xdr:row>
      <xdr:rowOff>168426</xdr:rowOff>
    </xdr:to>
    <xdr:cxnSp macro="">
      <xdr:nvCxnSpPr>
        <xdr:cNvPr id="389" name="直線コネクタ 388"/>
        <xdr:cNvCxnSpPr/>
      </xdr:nvCxnSpPr>
      <xdr:spPr>
        <a:xfrm flipV="1">
          <a:off x="14401800" y="6146195"/>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122162</xdr:rowOff>
    </xdr:from>
    <xdr:to>
      <xdr:col>73</xdr:col>
      <xdr:colOff>44450</xdr:colOff>
      <xdr:row>41</xdr:row>
      <xdr:rowOff>52312</xdr:rowOff>
    </xdr:to>
    <xdr:sp macro="" textlink="">
      <xdr:nvSpPr>
        <xdr:cNvPr id="390" name="フローチャート: 判断 389"/>
        <xdr:cNvSpPr/>
      </xdr:nvSpPr>
      <xdr:spPr>
        <a:xfrm>
          <a:off x="15240000" y="698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37089</xdr:rowOff>
    </xdr:from>
    <xdr:ext cx="762000" cy="259045"/>
    <xdr:sp macro="" textlink="">
      <xdr:nvSpPr>
        <xdr:cNvPr id="391" name="テキスト ボックス 390"/>
        <xdr:cNvSpPr txBox="1"/>
      </xdr:nvSpPr>
      <xdr:spPr>
        <a:xfrm>
          <a:off x="14909800" y="706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35</xdr:row>
      <xdr:rowOff>168426</xdr:rowOff>
    </xdr:from>
    <xdr:to>
      <xdr:col>68</xdr:col>
      <xdr:colOff>152400</xdr:colOff>
      <xdr:row>36</xdr:row>
      <xdr:rowOff>54428</xdr:rowOff>
    </xdr:to>
    <xdr:cxnSp macro="">
      <xdr:nvCxnSpPr>
        <xdr:cNvPr id="392" name="直線コネクタ 391"/>
        <xdr:cNvCxnSpPr/>
      </xdr:nvCxnSpPr>
      <xdr:spPr>
        <a:xfrm flipV="1">
          <a:off x="13512800" y="6169176"/>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3" name="フローチャート: 判断 392"/>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394" name="テキスト ボックス 393"/>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395" name="フローチャート: 判断 394"/>
        <xdr:cNvSpPr/>
      </xdr:nvSpPr>
      <xdr:spPr>
        <a:xfrm>
          <a:off x="13462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71560</xdr:rowOff>
    </xdr:from>
    <xdr:ext cx="762000" cy="259045"/>
    <xdr:sp macro="" textlink="">
      <xdr:nvSpPr>
        <xdr:cNvPr id="396" name="テキスト ボックス 395"/>
        <xdr:cNvSpPr txBox="1"/>
      </xdr:nvSpPr>
      <xdr:spPr>
        <a:xfrm>
          <a:off x="13131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35</xdr:row>
      <xdr:rowOff>60174</xdr:rowOff>
    </xdr:from>
    <xdr:to>
      <xdr:col>81</xdr:col>
      <xdr:colOff>95250</xdr:colOff>
      <xdr:row>35</xdr:row>
      <xdr:rowOff>161774</xdr:rowOff>
    </xdr:to>
    <xdr:sp macro="" textlink="">
      <xdr:nvSpPr>
        <xdr:cNvPr id="402" name="楕円 401"/>
        <xdr:cNvSpPr/>
      </xdr:nvSpPr>
      <xdr:spPr>
        <a:xfrm>
          <a:off x="16967200" y="606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34</xdr:row>
      <xdr:rowOff>152901</xdr:rowOff>
    </xdr:from>
    <xdr:ext cx="762000" cy="259045"/>
    <xdr:sp macro="" textlink="">
      <xdr:nvSpPr>
        <xdr:cNvPr id="403" name="公債費負担の状況該当値テキスト"/>
        <xdr:cNvSpPr txBox="1"/>
      </xdr:nvSpPr>
      <xdr:spPr>
        <a:xfrm>
          <a:off x="17106900" y="5982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35</xdr:row>
      <xdr:rowOff>60174</xdr:rowOff>
    </xdr:from>
    <xdr:to>
      <xdr:col>77</xdr:col>
      <xdr:colOff>95250</xdr:colOff>
      <xdr:row>35</xdr:row>
      <xdr:rowOff>161774</xdr:rowOff>
    </xdr:to>
    <xdr:sp macro="" textlink="">
      <xdr:nvSpPr>
        <xdr:cNvPr id="404" name="楕円 403"/>
        <xdr:cNvSpPr/>
      </xdr:nvSpPr>
      <xdr:spPr>
        <a:xfrm>
          <a:off x="16129000" y="606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501</xdr:rowOff>
    </xdr:from>
    <xdr:ext cx="736600" cy="259045"/>
    <xdr:sp macro="" textlink="">
      <xdr:nvSpPr>
        <xdr:cNvPr id="405" name="テキスト ボックス 404"/>
        <xdr:cNvSpPr txBox="1"/>
      </xdr:nvSpPr>
      <xdr:spPr>
        <a:xfrm>
          <a:off x="15798800" y="5829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94645</xdr:rowOff>
    </xdr:from>
    <xdr:to>
      <xdr:col>73</xdr:col>
      <xdr:colOff>44450</xdr:colOff>
      <xdr:row>36</xdr:row>
      <xdr:rowOff>24795</xdr:rowOff>
    </xdr:to>
    <xdr:sp macro="" textlink="">
      <xdr:nvSpPr>
        <xdr:cNvPr id="406" name="楕円 405"/>
        <xdr:cNvSpPr/>
      </xdr:nvSpPr>
      <xdr:spPr>
        <a:xfrm>
          <a:off x="15240000" y="609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34972</xdr:rowOff>
    </xdr:from>
    <xdr:ext cx="762000" cy="259045"/>
    <xdr:sp macro="" textlink="">
      <xdr:nvSpPr>
        <xdr:cNvPr id="407" name="テキスト ボックス 406"/>
        <xdr:cNvSpPr txBox="1"/>
      </xdr:nvSpPr>
      <xdr:spPr>
        <a:xfrm>
          <a:off x="14909800" y="5864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117626</xdr:rowOff>
    </xdr:from>
    <xdr:to>
      <xdr:col>68</xdr:col>
      <xdr:colOff>203200</xdr:colOff>
      <xdr:row>36</xdr:row>
      <xdr:rowOff>47776</xdr:rowOff>
    </xdr:to>
    <xdr:sp macro="" textlink="">
      <xdr:nvSpPr>
        <xdr:cNvPr id="408" name="楕円 407"/>
        <xdr:cNvSpPr/>
      </xdr:nvSpPr>
      <xdr:spPr>
        <a:xfrm>
          <a:off x="14351000" y="61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57953</xdr:rowOff>
    </xdr:from>
    <xdr:ext cx="762000" cy="259045"/>
    <xdr:sp macro="" textlink="">
      <xdr:nvSpPr>
        <xdr:cNvPr id="409" name="テキスト ボックス 408"/>
        <xdr:cNvSpPr txBox="1"/>
      </xdr:nvSpPr>
      <xdr:spPr>
        <a:xfrm>
          <a:off x="14020800" y="588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3628</xdr:rowOff>
    </xdr:from>
    <xdr:to>
      <xdr:col>64</xdr:col>
      <xdr:colOff>152400</xdr:colOff>
      <xdr:row>36</xdr:row>
      <xdr:rowOff>105228</xdr:rowOff>
    </xdr:to>
    <xdr:sp macro="" textlink="">
      <xdr:nvSpPr>
        <xdr:cNvPr id="410" name="楕円 409"/>
        <xdr:cNvSpPr/>
      </xdr:nvSpPr>
      <xdr:spPr>
        <a:xfrm>
          <a:off x="13462000" y="617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115405</xdr:rowOff>
    </xdr:from>
    <xdr:ext cx="762000" cy="259045"/>
    <xdr:sp macro="" textlink="">
      <xdr:nvSpPr>
        <xdr:cNvPr id="411" name="テキスト ボックス 410"/>
        <xdr:cNvSpPr txBox="1"/>
      </xdr:nvSpPr>
      <xdr:spPr>
        <a:xfrm>
          <a:off x="13131800" y="5944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a:effectLst/>
              <a:latin typeface="ＭＳ Ｐゴシック" panose="020B0600070205080204" pitchFamily="50" charset="-128"/>
              <a:ea typeface="ＭＳ Ｐゴシック" panose="020B0600070205080204" pitchFamily="50" charset="-128"/>
            </a:rPr>
            <a:t>　将来負担比率については、分子となる将来負担額において、学校施設の空調設備整備事業に係る市債発行に伴う地方債現在高の増加や、県費負担教職員の給与負担等の権限移譲に伴う教職員退職手当等の負担見込額の増加により、前年度と比べると２．５ポイント上昇となった。</a:t>
          </a:r>
        </a:p>
        <a:p>
          <a:r>
            <a:rPr lang="ja-JP" altLang="en-US" sz="1200">
              <a:effectLst/>
              <a:latin typeface="ＭＳ Ｐゴシック" panose="020B0600070205080204" pitchFamily="50" charset="-128"/>
              <a:ea typeface="ＭＳ Ｐゴシック" panose="020B0600070205080204" pitchFamily="50" charset="-128"/>
            </a:rPr>
            <a:t>　将来負担比率が類似団体平均を大きく下回っている主な要因としては、第２次さがみはら都市経営指針・実行計画で定める市債の発行抑制目標等に留意し、適正な発行に努めていることがあげられるが、引き続き、元利償還金に対する地方交付税措置の有無等に十分に考慮するなど、持続可能な財政運営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32766</xdr:rowOff>
    </xdr:to>
    <xdr:cxnSp macro="">
      <xdr:nvCxnSpPr>
        <xdr:cNvPr id="440" name="直線コネクタ 439"/>
        <xdr:cNvCxnSpPr/>
      </xdr:nvCxnSpPr>
      <xdr:spPr>
        <a:xfrm flipV="1">
          <a:off x="17018000" y="2370667"/>
          <a:ext cx="0" cy="16054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4843</xdr:rowOff>
    </xdr:from>
    <xdr:ext cx="762000" cy="259045"/>
    <xdr:sp macro="" textlink="">
      <xdr:nvSpPr>
        <xdr:cNvPr id="441" name="将来負担の状況最小値テキスト"/>
        <xdr:cNvSpPr txBox="1"/>
      </xdr:nvSpPr>
      <xdr:spPr>
        <a:xfrm>
          <a:off x="17106900" y="394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32766</xdr:rowOff>
    </xdr:from>
    <xdr:to>
      <xdr:col>81</xdr:col>
      <xdr:colOff>133350</xdr:colOff>
      <xdr:row>23</xdr:row>
      <xdr:rowOff>32766</xdr:rowOff>
    </xdr:to>
    <xdr:cxnSp macro="">
      <xdr:nvCxnSpPr>
        <xdr:cNvPr id="442" name="直線コネクタ 441"/>
        <xdr:cNvCxnSpPr/>
      </xdr:nvCxnSpPr>
      <xdr:spPr>
        <a:xfrm>
          <a:off x="16929100" y="397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92498</xdr:rowOff>
    </xdr:from>
    <xdr:to>
      <xdr:col>81</xdr:col>
      <xdr:colOff>44450</xdr:colOff>
      <xdr:row>15</xdr:row>
      <xdr:rowOff>112607</xdr:rowOff>
    </xdr:to>
    <xdr:cxnSp macro="">
      <xdr:nvCxnSpPr>
        <xdr:cNvPr id="445" name="直線コネクタ 444"/>
        <xdr:cNvCxnSpPr/>
      </xdr:nvCxnSpPr>
      <xdr:spPr>
        <a:xfrm>
          <a:off x="16179800" y="266424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58437</xdr:rowOff>
    </xdr:from>
    <xdr:ext cx="762000" cy="259045"/>
    <xdr:sp macro="" textlink="">
      <xdr:nvSpPr>
        <xdr:cNvPr id="446" name="将来負担の状況平均値テキスト"/>
        <xdr:cNvSpPr txBox="1"/>
      </xdr:nvSpPr>
      <xdr:spPr>
        <a:xfrm>
          <a:off x="17106900" y="3144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86360</xdr:rowOff>
    </xdr:from>
    <xdr:to>
      <xdr:col>81</xdr:col>
      <xdr:colOff>95250</xdr:colOff>
      <xdr:row>19</xdr:row>
      <xdr:rowOff>16510</xdr:rowOff>
    </xdr:to>
    <xdr:sp macro="" textlink="">
      <xdr:nvSpPr>
        <xdr:cNvPr id="447" name="フローチャート: 判断 446"/>
        <xdr:cNvSpPr/>
      </xdr:nvSpPr>
      <xdr:spPr>
        <a:xfrm>
          <a:off x="16967200" y="31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92498</xdr:rowOff>
    </xdr:from>
    <xdr:to>
      <xdr:col>77</xdr:col>
      <xdr:colOff>44450</xdr:colOff>
      <xdr:row>15</xdr:row>
      <xdr:rowOff>103759</xdr:rowOff>
    </xdr:to>
    <xdr:cxnSp macro="">
      <xdr:nvCxnSpPr>
        <xdr:cNvPr id="448" name="直線コネクタ 447"/>
        <xdr:cNvCxnSpPr/>
      </xdr:nvCxnSpPr>
      <xdr:spPr>
        <a:xfrm flipV="1">
          <a:off x="15290800" y="2664248"/>
          <a:ext cx="889000" cy="1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18</xdr:row>
      <xdr:rowOff>164380</xdr:rowOff>
    </xdr:from>
    <xdr:to>
      <xdr:col>77</xdr:col>
      <xdr:colOff>95250</xdr:colOff>
      <xdr:row>19</xdr:row>
      <xdr:rowOff>94530</xdr:rowOff>
    </xdr:to>
    <xdr:sp macro="" textlink="">
      <xdr:nvSpPr>
        <xdr:cNvPr id="449" name="フローチャート: 判断 448"/>
        <xdr:cNvSpPr/>
      </xdr:nvSpPr>
      <xdr:spPr>
        <a:xfrm>
          <a:off x="16129000" y="325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79307</xdr:rowOff>
    </xdr:from>
    <xdr:ext cx="736600" cy="259045"/>
    <xdr:sp macro="" textlink="">
      <xdr:nvSpPr>
        <xdr:cNvPr id="450" name="テキスト ボックス 449"/>
        <xdr:cNvSpPr txBox="1"/>
      </xdr:nvSpPr>
      <xdr:spPr>
        <a:xfrm>
          <a:off x="15798800" y="333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103759</xdr:rowOff>
    </xdr:from>
    <xdr:to>
      <xdr:col>72</xdr:col>
      <xdr:colOff>203200</xdr:colOff>
      <xdr:row>15</xdr:row>
      <xdr:rowOff>122259</xdr:rowOff>
    </xdr:to>
    <xdr:cxnSp macro="">
      <xdr:nvCxnSpPr>
        <xdr:cNvPr id="451" name="直線コネクタ 450"/>
        <xdr:cNvCxnSpPr/>
      </xdr:nvCxnSpPr>
      <xdr:spPr>
        <a:xfrm flipV="1">
          <a:off x="14401800" y="2675509"/>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19</xdr:row>
      <xdr:rowOff>61299</xdr:rowOff>
    </xdr:from>
    <xdr:to>
      <xdr:col>73</xdr:col>
      <xdr:colOff>44450</xdr:colOff>
      <xdr:row>19</xdr:row>
      <xdr:rowOff>162899</xdr:rowOff>
    </xdr:to>
    <xdr:sp macro="" textlink="">
      <xdr:nvSpPr>
        <xdr:cNvPr id="452" name="フローチャート: 判断 451"/>
        <xdr:cNvSpPr/>
      </xdr:nvSpPr>
      <xdr:spPr>
        <a:xfrm>
          <a:off x="15240000" y="331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147676</xdr:rowOff>
    </xdr:from>
    <xdr:ext cx="762000" cy="259045"/>
    <xdr:sp macro="" textlink="">
      <xdr:nvSpPr>
        <xdr:cNvPr id="453" name="テキスト ボックス 452"/>
        <xdr:cNvSpPr txBox="1"/>
      </xdr:nvSpPr>
      <xdr:spPr>
        <a:xfrm>
          <a:off x="14909800" y="3405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119041</xdr:rowOff>
    </xdr:from>
    <xdr:to>
      <xdr:col>68</xdr:col>
      <xdr:colOff>152400</xdr:colOff>
      <xdr:row>15</xdr:row>
      <xdr:rowOff>122259</xdr:rowOff>
    </xdr:to>
    <xdr:cxnSp macro="">
      <xdr:nvCxnSpPr>
        <xdr:cNvPr id="454" name="直線コネクタ 453"/>
        <xdr:cNvCxnSpPr/>
      </xdr:nvCxnSpPr>
      <xdr:spPr>
        <a:xfrm>
          <a:off x="13512800" y="2690791"/>
          <a:ext cx="889000" cy="3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19</xdr:row>
      <xdr:rowOff>127254</xdr:rowOff>
    </xdr:from>
    <xdr:to>
      <xdr:col>68</xdr:col>
      <xdr:colOff>203200</xdr:colOff>
      <xdr:row>20</xdr:row>
      <xdr:rowOff>57404</xdr:rowOff>
    </xdr:to>
    <xdr:sp macro="" textlink="">
      <xdr:nvSpPr>
        <xdr:cNvPr id="455" name="フローチャート: 判断 454"/>
        <xdr:cNvSpPr/>
      </xdr:nvSpPr>
      <xdr:spPr>
        <a:xfrm>
          <a:off x="14351000" y="338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42181</xdr:rowOff>
    </xdr:from>
    <xdr:ext cx="762000" cy="259045"/>
    <xdr:sp macro="" textlink="">
      <xdr:nvSpPr>
        <xdr:cNvPr id="456" name="テキスト ボックス 455"/>
        <xdr:cNvSpPr txBox="1"/>
      </xdr:nvSpPr>
      <xdr:spPr>
        <a:xfrm>
          <a:off x="14020800" y="347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8890</xdr:rowOff>
    </xdr:from>
    <xdr:to>
      <xdr:col>64</xdr:col>
      <xdr:colOff>152400</xdr:colOff>
      <xdr:row>20</xdr:row>
      <xdr:rowOff>110490</xdr:rowOff>
    </xdr:to>
    <xdr:sp macro="" textlink="">
      <xdr:nvSpPr>
        <xdr:cNvPr id="457" name="フローチャート: 判断 456"/>
        <xdr:cNvSpPr/>
      </xdr:nvSpPr>
      <xdr:spPr>
        <a:xfrm>
          <a:off x="13462000" y="343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95267</xdr:rowOff>
    </xdr:from>
    <xdr:ext cx="762000" cy="259045"/>
    <xdr:sp macro="" textlink="">
      <xdr:nvSpPr>
        <xdr:cNvPr id="458" name="テキスト ボックス 457"/>
        <xdr:cNvSpPr txBox="1"/>
      </xdr:nvSpPr>
      <xdr:spPr>
        <a:xfrm>
          <a:off x="13131800" y="352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61807</xdr:rowOff>
    </xdr:from>
    <xdr:to>
      <xdr:col>81</xdr:col>
      <xdr:colOff>95250</xdr:colOff>
      <xdr:row>15</xdr:row>
      <xdr:rowOff>163407</xdr:rowOff>
    </xdr:to>
    <xdr:sp macro="" textlink="">
      <xdr:nvSpPr>
        <xdr:cNvPr id="464" name="楕円 463"/>
        <xdr:cNvSpPr/>
      </xdr:nvSpPr>
      <xdr:spPr>
        <a:xfrm>
          <a:off x="16967200" y="263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78334</xdr:rowOff>
    </xdr:from>
    <xdr:ext cx="762000" cy="259045"/>
    <xdr:sp macro="" textlink="">
      <xdr:nvSpPr>
        <xdr:cNvPr id="465" name="将来負担の状況該当値テキスト"/>
        <xdr:cNvSpPr txBox="1"/>
      </xdr:nvSpPr>
      <xdr:spPr>
        <a:xfrm>
          <a:off x="17106900" y="247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41698</xdr:rowOff>
    </xdr:from>
    <xdr:to>
      <xdr:col>77</xdr:col>
      <xdr:colOff>95250</xdr:colOff>
      <xdr:row>15</xdr:row>
      <xdr:rowOff>143298</xdr:rowOff>
    </xdr:to>
    <xdr:sp macro="" textlink="">
      <xdr:nvSpPr>
        <xdr:cNvPr id="466" name="楕円 465"/>
        <xdr:cNvSpPr/>
      </xdr:nvSpPr>
      <xdr:spPr>
        <a:xfrm>
          <a:off x="16129000" y="261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153475</xdr:rowOff>
    </xdr:from>
    <xdr:ext cx="736600" cy="259045"/>
    <xdr:sp macro="" textlink="">
      <xdr:nvSpPr>
        <xdr:cNvPr id="467" name="テキスト ボックス 466"/>
        <xdr:cNvSpPr txBox="1"/>
      </xdr:nvSpPr>
      <xdr:spPr>
        <a:xfrm>
          <a:off x="15798800" y="23823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52959</xdr:rowOff>
    </xdr:from>
    <xdr:to>
      <xdr:col>73</xdr:col>
      <xdr:colOff>44450</xdr:colOff>
      <xdr:row>15</xdr:row>
      <xdr:rowOff>154559</xdr:rowOff>
    </xdr:to>
    <xdr:sp macro="" textlink="">
      <xdr:nvSpPr>
        <xdr:cNvPr id="468" name="楕円 467"/>
        <xdr:cNvSpPr/>
      </xdr:nvSpPr>
      <xdr:spPr>
        <a:xfrm>
          <a:off x="15240000" y="262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164736</xdr:rowOff>
    </xdr:from>
    <xdr:ext cx="762000" cy="259045"/>
    <xdr:sp macro="" textlink="">
      <xdr:nvSpPr>
        <xdr:cNvPr id="469" name="テキスト ボックス 468"/>
        <xdr:cNvSpPr txBox="1"/>
      </xdr:nvSpPr>
      <xdr:spPr>
        <a:xfrm>
          <a:off x="14909800" y="2393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71459</xdr:rowOff>
    </xdr:from>
    <xdr:to>
      <xdr:col>68</xdr:col>
      <xdr:colOff>203200</xdr:colOff>
      <xdr:row>16</xdr:row>
      <xdr:rowOff>1609</xdr:rowOff>
    </xdr:to>
    <xdr:sp macro="" textlink="">
      <xdr:nvSpPr>
        <xdr:cNvPr id="470" name="楕円 469"/>
        <xdr:cNvSpPr/>
      </xdr:nvSpPr>
      <xdr:spPr>
        <a:xfrm>
          <a:off x="14351000" y="264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11786</xdr:rowOff>
    </xdr:from>
    <xdr:ext cx="762000" cy="259045"/>
    <xdr:sp macro="" textlink="">
      <xdr:nvSpPr>
        <xdr:cNvPr id="471" name="テキスト ボックス 470"/>
        <xdr:cNvSpPr txBox="1"/>
      </xdr:nvSpPr>
      <xdr:spPr>
        <a:xfrm>
          <a:off x="14020800" y="241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68241</xdr:rowOff>
    </xdr:from>
    <xdr:to>
      <xdr:col>64</xdr:col>
      <xdr:colOff>152400</xdr:colOff>
      <xdr:row>15</xdr:row>
      <xdr:rowOff>169841</xdr:rowOff>
    </xdr:to>
    <xdr:sp macro="" textlink="">
      <xdr:nvSpPr>
        <xdr:cNvPr id="472" name="楕円 471"/>
        <xdr:cNvSpPr/>
      </xdr:nvSpPr>
      <xdr:spPr>
        <a:xfrm>
          <a:off x="13462000" y="263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8568</xdr:rowOff>
    </xdr:from>
    <xdr:ext cx="762000" cy="259045"/>
    <xdr:sp macro="" textlink="">
      <xdr:nvSpPr>
        <xdr:cNvPr id="473" name="テキスト ボックス 472"/>
        <xdr:cNvSpPr txBox="1"/>
      </xdr:nvSpPr>
      <xdr:spPr>
        <a:xfrm>
          <a:off x="13131800" y="2408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718,192
704,643
328.91
292,558,612
283,547,810
7,839,166
168,376,452
264,169,044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aseline="0">
              <a:latin typeface="ＭＳ Ｐゴシック" panose="020B0600070205080204" pitchFamily="50" charset="-128"/>
              <a:ea typeface="ＭＳ Ｐゴシック" panose="020B0600070205080204" pitchFamily="50" charset="-128"/>
            </a:rPr>
            <a:t>　人件費に係る経常収支比率については、前年度に比べると７．２ポイント増加の３５．２％となっている。人口</a:t>
          </a:r>
          <a:r>
            <a:rPr kumimoji="1" lang="en-US" altLang="ja-JP" sz="1200" baseline="0">
              <a:latin typeface="ＭＳ Ｐゴシック" panose="020B0600070205080204" pitchFamily="50" charset="-128"/>
              <a:ea typeface="ＭＳ Ｐゴシック" panose="020B0600070205080204" pitchFamily="50" charset="-128"/>
            </a:rPr>
            <a:t>1</a:t>
          </a:r>
          <a:r>
            <a:rPr kumimoji="1" lang="ja-JP" altLang="en-US" sz="1200" baseline="0">
              <a:latin typeface="ＭＳ Ｐゴシック" panose="020B0600070205080204" pitchFamily="50" charset="-128"/>
              <a:ea typeface="ＭＳ Ｐゴシック" panose="020B0600070205080204" pitchFamily="50" charset="-128"/>
            </a:rPr>
            <a:t>人当たりの人件費や</a:t>
          </a:r>
          <a:r>
            <a:rPr kumimoji="1" lang="en-US" altLang="ja-JP" sz="1200" baseline="0">
              <a:latin typeface="ＭＳ Ｐゴシック" panose="020B0600070205080204" pitchFamily="50" charset="-128"/>
              <a:ea typeface="ＭＳ Ｐゴシック" panose="020B0600070205080204" pitchFamily="50" charset="-128"/>
            </a:rPr>
            <a:t>1,000</a:t>
          </a:r>
          <a:r>
            <a:rPr kumimoji="1" lang="ja-JP" altLang="en-US" sz="1200" baseline="0">
              <a:latin typeface="ＭＳ Ｐゴシック" panose="020B0600070205080204" pitchFamily="50" charset="-128"/>
              <a:ea typeface="ＭＳ Ｐゴシック" panose="020B0600070205080204" pitchFamily="50" charset="-128"/>
            </a:rPr>
            <a:t>人当たり職員数については、類似団体平均を下回っており、ラスパイレス指数についても類似団体内平均と同水準であるが、人件費に係る経常収支比率は類似団体平均を上回る数値で推移している。</a:t>
          </a:r>
          <a:endParaRPr kumimoji="1" lang="en-US" altLang="ja-JP" sz="1200" baseline="0">
            <a:latin typeface="ＭＳ Ｐゴシック" panose="020B0600070205080204" pitchFamily="50" charset="-128"/>
            <a:ea typeface="ＭＳ Ｐゴシック" panose="020B0600070205080204" pitchFamily="50" charset="-128"/>
          </a:endParaRPr>
        </a:p>
        <a:p>
          <a:r>
            <a:rPr kumimoji="1" lang="ja-JP" altLang="en-US" sz="1200" baseline="0">
              <a:latin typeface="ＭＳ Ｐゴシック" panose="020B0600070205080204" pitchFamily="50" charset="-128"/>
              <a:ea typeface="ＭＳ Ｐゴシック" panose="020B0600070205080204" pitchFamily="50" charset="-128"/>
            </a:rPr>
            <a:t>　主な要因としては、本市の普通建設事業費が類似団体の中で最も低く、事業費支弁人件費の割合も低いことがあげられる。</a:t>
          </a:r>
          <a:endParaRPr kumimoji="1" lang="en-US" altLang="ja-JP" sz="1200" baseline="0">
            <a:latin typeface="ＭＳ Ｐゴシック" panose="020B0600070205080204" pitchFamily="50" charset="-128"/>
            <a:ea typeface="ＭＳ Ｐゴシック" panose="020B0600070205080204" pitchFamily="50" charset="-128"/>
          </a:endParaRPr>
        </a:p>
        <a:p>
          <a:r>
            <a:rPr kumimoji="1" lang="ja-JP" altLang="en-US" sz="1200" baseline="0">
              <a:latin typeface="ＭＳ Ｐゴシック" panose="020B0600070205080204" pitchFamily="50" charset="-128"/>
              <a:ea typeface="ＭＳ Ｐゴシック" panose="020B0600070205080204" pitchFamily="50" charset="-128"/>
            </a:rPr>
            <a:t>　今後とも、適正な職員規模及び給与水準の維持に努める。</a:t>
          </a:r>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88900</xdr:rowOff>
    </xdr:from>
    <xdr:to>
      <xdr:col>24</xdr:col>
      <xdr:colOff>25400</xdr:colOff>
      <xdr:row>41</xdr:row>
      <xdr:rowOff>133350</xdr:rowOff>
    </xdr:to>
    <xdr:cxnSp macro="">
      <xdr:nvCxnSpPr>
        <xdr:cNvPr id="61" name="直線コネクタ 60"/>
        <xdr:cNvCxnSpPr/>
      </xdr:nvCxnSpPr>
      <xdr:spPr>
        <a:xfrm flipV="1">
          <a:off x="4826000" y="5918200"/>
          <a:ext cx="0" cy="1244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105427</xdr:rowOff>
    </xdr:from>
    <xdr:ext cx="762000" cy="259045"/>
    <xdr:sp macro="" textlink="">
      <xdr:nvSpPr>
        <xdr:cNvPr id="62" name="人件費最小値テキスト"/>
        <xdr:cNvSpPr txBox="1"/>
      </xdr:nvSpPr>
      <xdr:spPr>
        <a:xfrm>
          <a:off x="4914900" y="713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133350</xdr:rowOff>
    </xdr:from>
    <xdr:to>
      <xdr:col>24</xdr:col>
      <xdr:colOff>114300</xdr:colOff>
      <xdr:row>41</xdr:row>
      <xdr:rowOff>133350</xdr:rowOff>
    </xdr:to>
    <xdr:cxnSp macro="">
      <xdr:nvCxnSpPr>
        <xdr:cNvPr id="63" name="直線コネクタ 62"/>
        <xdr:cNvCxnSpPr/>
      </xdr:nvCxnSpPr>
      <xdr:spPr>
        <a:xfrm>
          <a:off x="47371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3827</xdr:rowOff>
    </xdr:from>
    <xdr:ext cx="762000" cy="259045"/>
    <xdr:sp macro="" textlink="">
      <xdr:nvSpPr>
        <xdr:cNvPr id="64" name="人件費最大値テキスト"/>
        <xdr:cNvSpPr txBox="1"/>
      </xdr:nvSpPr>
      <xdr:spPr>
        <a:xfrm>
          <a:off x="4914900" y="566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88900</xdr:rowOff>
    </xdr:from>
    <xdr:to>
      <xdr:col>24</xdr:col>
      <xdr:colOff>114300</xdr:colOff>
      <xdr:row>34</xdr:row>
      <xdr:rowOff>88900</xdr:rowOff>
    </xdr:to>
    <xdr:cxnSp macro="">
      <xdr:nvCxnSpPr>
        <xdr:cNvPr id="65" name="直線コネクタ 64"/>
        <xdr:cNvCxnSpPr/>
      </xdr:nvCxnSpPr>
      <xdr:spPr>
        <a:xfrm>
          <a:off x="4737100" y="591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158750</xdr:rowOff>
    </xdr:from>
    <xdr:to>
      <xdr:col>24</xdr:col>
      <xdr:colOff>25400</xdr:colOff>
      <xdr:row>41</xdr:row>
      <xdr:rowOff>44450</xdr:rowOff>
    </xdr:to>
    <xdr:cxnSp macro="">
      <xdr:nvCxnSpPr>
        <xdr:cNvPr id="66" name="直線コネクタ 65"/>
        <xdr:cNvCxnSpPr/>
      </xdr:nvCxnSpPr>
      <xdr:spPr>
        <a:xfrm>
          <a:off x="3987800" y="6159500"/>
          <a:ext cx="838200" cy="91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67327</xdr:rowOff>
    </xdr:from>
    <xdr:ext cx="762000" cy="259045"/>
    <xdr:sp macro="" textlink="">
      <xdr:nvSpPr>
        <xdr:cNvPr id="67" name="人件費平均値テキスト"/>
        <xdr:cNvSpPr txBox="1"/>
      </xdr:nvSpPr>
      <xdr:spPr>
        <a:xfrm>
          <a:off x="4914900" y="6410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50800</xdr:rowOff>
    </xdr:from>
    <xdr:to>
      <xdr:col>24</xdr:col>
      <xdr:colOff>76200</xdr:colOff>
      <xdr:row>38</xdr:row>
      <xdr:rowOff>152400</xdr:rowOff>
    </xdr:to>
    <xdr:sp macro="" textlink="">
      <xdr:nvSpPr>
        <xdr:cNvPr id="68" name="フローチャート: 判断 67"/>
        <xdr:cNvSpPr/>
      </xdr:nvSpPr>
      <xdr:spPr>
        <a:xfrm>
          <a:off x="47752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31750</xdr:rowOff>
    </xdr:from>
    <xdr:to>
      <xdr:col>19</xdr:col>
      <xdr:colOff>187325</xdr:colOff>
      <xdr:row>35</xdr:row>
      <xdr:rowOff>158750</xdr:rowOff>
    </xdr:to>
    <xdr:cxnSp macro="">
      <xdr:nvCxnSpPr>
        <xdr:cNvPr id="69" name="直線コネクタ 68"/>
        <xdr:cNvCxnSpPr/>
      </xdr:nvCxnSpPr>
      <xdr:spPr>
        <a:xfrm>
          <a:off x="3098800" y="60325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32</xdr:row>
      <xdr:rowOff>63500</xdr:rowOff>
    </xdr:from>
    <xdr:to>
      <xdr:col>20</xdr:col>
      <xdr:colOff>38100</xdr:colOff>
      <xdr:row>32</xdr:row>
      <xdr:rowOff>165100</xdr:rowOff>
    </xdr:to>
    <xdr:sp macro="" textlink="">
      <xdr:nvSpPr>
        <xdr:cNvPr id="70" name="フローチャート: 判断 69"/>
        <xdr:cNvSpPr/>
      </xdr:nvSpPr>
      <xdr:spPr>
        <a:xfrm>
          <a:off x="3937000" y="554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3827</xdr:rowOff>
    </xdr:from>
    <xdr:ext cx="736600" cy="259045"/>
    <xdr:sp macro="" textlink="">
      <xdr:nvSpPr>
        <xdr:cNvPr id="71" name="テキスト ボックス 70"/>
        <xdr:cNvSpPr txBox="1"/>
      </xdr:nvSpPr>
      <xdr:spPr>
        <a:xfrm>
          <a:off x="3606800" y="531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31750</xdr:rowOff>
    </xdr:from>
    <xdr:to>
      <xdr:col>15</xdr:col>
      <xdr:colOff>98425</xdr:colOff>
      <xdr:row>35</xdr:row>
      <xdr:rowOff>95250</xdr:rowOff>
    </xdr:to>
    <xdr:cxnSp macro="">
      <xdr:nvCxnSpPr>
        <xdr:cNvPr id="72" name="直線コネクタ 71"/>
        <xdr:cNvCxnSpPr/>
      </xdr:nvCxnSpPr>
      <xdr:spPr>
        <a:xfrm flipV="1">
          <a:off x="2209800" y="6032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32</xdr:row>
      <xdr:rowOff>12700</xdr:rowOff>
    </xdr:from>
    <xdr:to>
      <xdr:col>15</xdr:col>
      <xdr:colOff>149225</xdr:colOff>
      <xdr:row>32</xdr:row>
      <xdr:rowOff>114300</xdr:rowOff>
    </xdr:to>
    <xdr:sp macro="" textlink="">
      <xdr:nvSpPr>
        <xdr:cNvPr id="73" name="フローチャート: 判断 72"/>
        <xdr:cNvSpPr/>
      </xdr:nvSpPr>
      <xdr:spPr>
        <a:xfrm>
          <a:off x="3048000" y="54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30</xdr:row>
      <xdr:rowOff>124477</xdr:rowOff>
    </xdr:from>
    <xdr:ext cx="762000" cy="259045"/>
    <xdr:sp macro="" textlink="">
      <xdr:nvSpPr>
        <xdr:cNvPr id="74" name="テキスト ボックス 73"/>
        <xdr:cNvSpPr txBox="1"/>
      </xdr:nvSpPr>
      <xdr:spPr>
        <a:xfrm>
          <a:off x="2717800" y="526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69850</xdr:rowOff>
    </xdr:from>
    <xdr:to>
      <xdr:col>11</xdr:col>
      <xdr:colOff>9525</xdr:colOff>
      <xdr:row>35</xdr:row>
      <xdr:rowOff>95250</xdr:rowOff>
    </xdr:to>
    <xdr:cxnSp macro="">
      <xdr:nvCxnSpPr>
        <xdr:cNvPr id="75" name="直線コネクタ 74"/>
        <xdr:cNvCxnSpPr/>
      </xdr:nvCxnSpPr>
      <xdr:spPr>
        <a:xfrm>
          <a:off x="1320800" y="6070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32</xdr:row>
      <xdr:rowOff>63500</xdr:rowOff>
    </xdr:from>
    <xdr:to>
      <xdr:col>11</xdr:col>
      <xdr:colOff>60325</xdr:colOff>
      <xdr:row>32</xdr:row>
      <xdr:rowOff>165100</xdr:rowOff>
    </xdr:to>
    <xdr:sp macro="" textlink="">
      <xdr:nvSpPr>
        <xdr:cNvPr id="76" name="フローチャート: 判断 75"/>
        <xdr:cNvSpPr/>
      </xdr:nvSpPr>
      <xdr:spPr>
        <a:xfrm>
          <a:off x="2159000" y="554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3827</xdr:rowOff>
    </xdr:from>
    <xdr:ext cx="762000" cy="259045"/>
    <xdr:sp macro="" textlink="">
      <xdr:nvSpPr>
        <xdr:cNvPr id="77" name="テキスト ボックス 76"/>
        <xdr:cNvSpPr txBox="1"/>
      </xdr:nvSpPr>
      <xdr:spPr>
        <a:xfrm>
          <a:off x="1828800" y="531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32</xdr:row>
      <xdr:rowOff>50800</xdr:rowOff>
    </xdr:from>
    <xdr:to>
      <xdr:col>6</xdr:col>
      <xdr:colOff>171450</xdr:colOff>
      <xdr:row>32</xdr:row>
      <xdr:rowOff>152400</xdr:rowOff>
    </xdr:to>
    <xdr:sp macro="" textlink="">
      <xdr:nvSpPr>
        <xdr:cNvPr id="78" name="フローチャート: 判断 77"/>
        <xdr:cNvSpPr/>
      </xdr:nvSpPr>
      <xdr:spPr>
        <a:xfrm>
          <a:off x="1270000" y="553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30</xdr:row>
      <xdr:rowOff>162577</xdr:rowOff>
    </xdr:from>
    <xdr:ext cx="762000" cy="259045"/>
    <xdr:sp macro="" textlink="">
      <xdr:nvSpPr>
        <xdr:cNvPr id="79" name="テキスト ボックス 78"/>
        <xdr:cNvSpPr txBox="1"/>
      </xdr:nvSpPr>
      <xdr:spPr>
        <a:xfrm>
          <a:off x="939800" y="530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165100</xdr:rowOff>
    </xdr:from>
    <xdr:to>
      <xdr:col>24</xdr:col>
      <xdr:colOff>76200</xdr:colOff>
      <xdr:row>41</xdr:row>
      <xdr:rowOff>95250</xdr:rowOff>
    </xdr:to>
    <xdr:sp macro="" textlink="">
      <xdr:nvSpPr>
        <xdr:cNvPr id="85" name="楕円 84"/>
        <xdr:cNvSpPr/>
      </xdr:nvSpPr>
      <xdr:spPr>
        <a:xfrm>
          <a:off x="4775200" y="702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73677</xdr:rowOff>
    </xdr:from>
    <xdr:ext cx="762000" cy="259045"/>
    <xdr:sp macro="" textlink="">
      <xdr:nvSpPr>
        <xdr:cNvPr id="86" name="人件費該当値テキスト"/>
        <xdr:cNvSpPr txBox="1"/>
      </xdr:nvSpPr>
      <xdr:spPr>
        <a:xfrm>
          <a:off x="4914900" y="693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107950</xdr:rowOff>
    </xdr:from>
    <xdr:to>
      <xdr:col>20</xdr:col>
      <xdr:colOff>38100</xdr:colOff>
      <xdr:row>36</xdr:row>
      <xdr:rowOff>38100</xdr:rowOff>
    </xdr:to>
    <xdr:sp macro="" textlink="">
      <xdr:nvSpPr>
        <xdr:cNvPr id="87" name="楕円 86"/>
        <xdr:cNvSpPr/>
      </xdr:nvSpPr>
      <xdr:spPr>
        <a:xfrm>
          <a:off x="39370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88" name="テキスト ボックス 87"/>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152400</xdr:rowOff>
    </xdr:from>
    <xdr:to>
      <xdr:col>15</xdr:col>
      <xdr:colOff>149225</xdr:colOff>
      <xdr:row>35</xdr:row>
      <xdr:rowOff>82550</xdr:rowOff>
    </xdr:to>
    <xdr:sp macro="" textlink="">
      <xdr:nvSpPr>
        <xdr:cNvPr id="89" name="楕円 88"/>
        <xdr:cNvSpPr/>
      </xdr:nvSpPr>
      <xdr:spPr>
        <a:xfrm>
          <a:off x="3048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67327</xdr:rowOff>
    </xdr:from>
    <xdr:ext cx="762000" cy="259045"/>
    <xdr:sp macro="" textlink="">
      <xdr:nvSpPr>
        <xdr:cNvPr id="90" name="テキスト ボックス 89"/>
        <xdr:cNvSpPr txBox="1"/>
      </xdr:nvSpPr>
      <xdr:spPr>
        <a:xfrm>
          <a:off x="2717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44450</xdr:rowOff>
    </xdr:from>
    <xdr:to>
      <xdr:col>11</xdr:col>
      <xdr:colOff>60325</xdr:colOff>
      <xdr:row>35</xdr:row>
      <xdr:rowOff>146050</xdr:rowOff>
    </xdr:to>
    <xdr:sp macro="" textlink="">
      <xdr:nvSpPr>
        <xdr:cNvPr id="91" name="楕円 90"/>
        <xdr:cNvSpPr/>
      </xdr:nvSpPr>
      <xdr:spPr>
        <a:xfrm>
          <a:off x="21590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130827</xdr:rowOff>
    </xdr:from>
    <xdr:ext cx="762000" cy="259045"/>
    <xdr:sp macro="" textlink="">
      <xdr:nvSpPr>
        <xdr:cNvPr id="92" name="テキスト ボックス 91"/>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19050</xdr:rowOff>
    </xdr:from>
    <xdr:to>
      <xdr:col>6</xdr:col>
      <xdr:colOff>171450</xdr:colOff>
      <xdr:row>35</xdr:row>
      <xdr:rowOff>120650</xdr:rowOff>
    </xdr:to>
    <xdr:sp macro="" textlink="">
      <xdr:nvSpPr>
        <xdr:cNvPr id="93" name="楕円 92"/>
        <xdr:cNvSpPr/>
      </xdr:nvSpPr>
      <xdr:spPr>
        <a:xfrm>
          <a:off x="1270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105427</xdr:rowOff>
    </xdr:from>
    <xdr:ext cx="762000" cy="259045"/>
    <xdr:sp macro="" textlink="">
      <xdr:nvSpPr>
        <xdr:cNvPr id="94" name="テキスト ボックス 93"/>
        <xdr:cNvSpPr txBox="1"/>
      </xdr:nvSpPr>
      <xdr:spPr>
        <a:xfrm>
          <a:off x="939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050">
              <a:latin typeface="ＭＳ Ｐゴシック" panose="020B0600070205080204" pitchFamily="50" charset="-128"/>
              <a:ea typeface="ＭＳ Ｐゴシック" panose="020B0600070205080204" pitchFamily="50" charset="-128"/>
            </a:rPr>
            <a:t>物件費に係る経常収支比率については、前年度に比べると２．７ポイント減少の１５．９％となっているが、平成２５年度以降、類似団体平均を上回っている（平均４．２ポイント）。</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主な要因としては、他の類似団体に比べ最低賃金が高い傾向にあり、この最低賃金が委託事業者や非常勤職員の賃金等に反映されることなどによるものである。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引き続き、市民生活等への影響を十分配慮しつつ、第２次さがみはら都市経営指針・実行計画に基づき、事務事業の精査・見直しを進め、安定的かつ持続的に質の高い行政サービスを提供していく。</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124279</xdr:rowOff>
    </xdr:from>
    <xdr:to>
      <xdr:col>82</xdr:col>
      <xdr:colOff>107950</xdr:colOff>
      <xdr:row>20</xdr:row>
      <xdr:rowOff>88900</xdr:rowOff>
    </xdr:to>
    <xdr:cxnSp macro="">
      <xdr:nvCxnSpPr>
        <xdr:cNvPr id="124" name="直線コネクタ 123"/>
        <xdr:cNvCxnSpPr/>
      </xdr:nvCxnSpPr>
      <xdr:spPr>
        <a:xfrm flipV="1">
          <a:off x="16510000" y="2353129"/>
          <a:ext cx="0" cy="1164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39206</xdr:rowOff>
    </xdr:from>
    <xdr:ext cx="762000" cy="259045"/>
    <xdr:sp macro="" textlink="">
      <xdr:nvSpPr>
        <xdr:cNvPr id="127" name="物件費最大値テキスト"/>
        <xdr:cNvSpPr txBox="1"/>
      </xdr:nvSpPr>
      <xdr:spPr>
        <a:xfrm>
          <a:off x="16598900" y="2096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124279</xdr:rowOff>
    </xdr:from>
    <xdr:to>
      <xdr:col>82</xdr:col>
      <xdr:colOff>196850</xdr:colOff>
      <xdr:row>13</xdr:row>
      <xdr:rowOff>124279</xdr:rowOff>
    </xdr:to>
    <xdr:cxnSp macro="">
      <xdr:nvCxnSpPr>
        <xdr:cNvPr id="128" name="直線コネクタ 127"/>
        <xdr:cNvCxnSpPr/>
      </xdr:nvCxnSpPr>
      <xdr:spPr>
        <a:xfrm>
          <a:off x="16421100" y="2353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159657</xdr:rowOff>
    </xdr:from>
    <xdr:to>
      <xdr:col>82</xdr:col>
      <xdr:colOff>107950</xdr:colOff>
      <xdr:row>20</xdr:row>
      <xdr:rowOff>110672</xdr:rowOff>
    </xdr:to>
    <xdr:cxnSp macro="">
      <xdr:nvCxnSpPr>
        <xdr:cNvPr id="129" name="直線コネクタ 128"/>
        <xdr:cNvCxnSpPr/>
      </xdr:nvCxnSpPr>
      <xdr:spPr>
        <a:xfrm flipV="1">
          <a:off x="15671800" y="3245757"/>
          <a:ext cx="838200" cy="29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11084</xdr:rowOff>
    </xdr:from>
    <xdr:ext cx="762000" cy="259045"/>
    <xdr:sp macro="" textlink="">
      <xdr:nvSpPr>
        <xdr:cNvPr id="130" name="物件費平均値テキスト"/>
        <xdr:cNvSpPr txBox="1"/>
      </xdr:nvSpPr>
      <xdr:spPr>
        <a:xfrm>
          <a:off x="16598900" y="2582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166007</xdr:rowOff>
    </xdr:from>
    <xdr:to>
      <xdr:col>82</xdr:col>
      <xdr:colOff>158750</xdr:colOff>
      <xdr:row>16</xdr:row>
      <xdr:rowOff>96157</xdr:rowOff>
    </xdr:to>
    <xdr:sp macro="" textlink="">
      <xdr:nvSpPr>
        <xdr:cNvPr id="131" name="フローチャート: 判断 130"/>
        <xdr:cNvSpPr/>
      </xdr:nvSpPr>
      <xdr:spPr>
        <a:xfrm>
          <a:off x="16459200" y="27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110672</xdr:rowOff>
    </xdr:from>
    <xdr:to>
      <xdr:col>78</xdr:col>
      <xdr:colOff>69850</xdr:colOff>
      <xdr:row>20</xdr:row>
      <xdr:rowOff>110672</xdr:rowOff>
    </xdr:to>
    <xdr:cxnSp macro="">
      <xdr:nvCxnSpPr>
        <xdr:cNvPr id="132" name="直線コネクタ 131"/>
        <xdr:cNvCxnSpPr/>
      </xdr:nvCxnSpPr>
      <xdr:spPr>
        <a:xfrm>
          <a:off x="14782800" y="3539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157843</xdr:rowOff>
    </xdr:from>
    <xdr:to>
      <xdr:col>78</xdr:col>
      <xdr:colOff>120650</xdr:colOff>
      <xdr:row>17</xdr:row>
      <xdr:rowOff>87993</xdr:rowOff>
    </xdr:to>
    <xdr:sp macro="" textlink="">
      <xdr:nvSpPr>
        <xdr:cNvPr id="133" name="フローチャート: 判断 132"/>
        <xdr:cNvSpPr/>
      </xdr:nvSpPr>
      <xdr:spPr>
        <a:xfrm>
          <a:off x="15621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98170</xdr:rowOff>
    </xdr:from>
    <xdr:ext cx="736600" cy="259045"/>
    <xdr:sp macro="" textlink="">
      <xdr:nvSpPr>
        <xdr:cNvPr id="134" name="テキスト ボックス 133"/>
        <xdr:cNvSpPr txBox="1"/>
      </xdr:nvSpPr>
      <xdr:spPr>
        <a:xfrm>
          <a:off x="15290800" y="2669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110672</xdr:rowOff>
    </xdr:from>
    <xdr:to>
      <xdr:col>73</xdr:col>
      <xdr:colOff>180975</xdr:colOff>
      <xdr:row>20</xdr:row>
      <xdr:rowOff>154214</xdr:rowOff>
    </xdr:to>
    <xdr:cxnSp macro="">
      <xdr:nvCxnSpPr>
        <xdr:cNvPr id="135" name="直線コネクタ 134"/>
        <xdr:cNvCxnSpPr/>
      </xdr:nvCxnSpPr>
      <xdr:spPr>
        <a:xfrm flipV="1">
          <a:off x="13893800" y="3539672"/>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6" name="フローチャート: 判断 135"/>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7" name="テキスト ボックス 136"/>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121557</xdr:rowOff>
    </xdr:from>
    <xdr:to>
      <xdr:col>69</xdr:col>
      <xdr:colOff>92075</xdr:colOff>
      <xdr:row>20</xdr:row>
      <xdr:rowOff>154214</xdr:rowOff>
    </xdr:to>
    <xdr:cxnSp macro="">
      <xdr:nvCxnSpPr>
        <xdr:cNvPr id="138" name="直線コネクタ 137"/>
        <xdr:cNvCxnSpPr/>
      </xdr:nvCxnSpPr>
      <xdr:spPr>
        <a:xfrm>
          <a:off x="13004800" y="35505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125186</xdr:rowOff>
    </xdr:from>
    <xdr:to>
      <xdr:col>69</xdr:col>
      <xdr:colOff>142875</xdr:colOff>
      <xdr:row>17</xdr:row>
      <xdr:rowOff>55336</xdr:rowOff>
    </xdr:to>
    <xdr:sp macro="" textlink="">
      <xdr:nvSpPr>
        <xdr:cNvPr id="139" name="フローチャート: 判断 138"/>
        <xdr:cNvSpPr/>
      </xdr:nvSpPr>
      <xdr:spPr>
        <a:xfrm>
          <a:off x="13843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65513</xdr:rowOff>
    </xdr:from>
    <xdr:ext cx="762000" cy="259045"/>
    <xdr:sp macro="" textlink="">
      <xdr:nvSpPr>
        <xdr:cNvPr id="140" name="テキスト ボックス 139"/>
        <xdr:cNvSpPr txBox="1"/>
      </xdr:nvSpPr>
      <xdr:spPr>
        <a:xfrm>
          <a:off x="13512800" y="2637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59871</xdr:rowOff>
    </xdr:from>
    <xdr:to>
      <xdr:col>65</xdr:col>
      <xdr:colOff>53975</xdr:colOff>
      <xdr:row>16</xdr:row>
      <xdr:rowOff>161471</xdr:rowOff>
    </xdr:to>
    <xdr:sp macro="" textlink="">
      <xdr:nvSpPr>
        <xdr:cNvPr id="141" name="フローチャート: 判断 140"/>
        <xdr:cNvSpPr/>
      </xdr:nvSpPr>
      <xdr:spPr>
        <a:xfrm>
          <a:off x="12954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198</xdr:rowOff>
    </xdr:from>
    <xdr:ext cx="762000" cy="259045"/>
    <xdr:sp macro="" textlink="">
      <xdr:nvSpPr>
        <xdr:cNvPr id="142" name="テキスト ボックス 141"/>
        <xdr:cNvSpPr txBox="1"/>
      </xdr:nvSpPr>
      <xdr:spPr>
        <a:xfrm>
          <a:off x="12623800" y="25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108857</xdr:rowOff>
    </xdr:from>
    <xdr:to>
      <xdr:col>82</xdr:col>
      <xdr:colOff>158750</xdr:colOff>
      <xdr:row>19</xdr:row>
      <xdr:rowOff>39007</xdr:rowOff>
    </xdr:to>
    <xdr:sp macro="" textlink="">
      <xdr:nvSpPr>
        <xdr:cNvPr id="148" name="楕円 147"/>
        <xdr:cNvSpPr/>
      </xdr:nvSpPr>
      <xdr:spPr>
        <a:xfrm>
          <a:off x="16459200" y="319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80934</xdr:rowOff>
    </xdr:from>
    <xdr:ext cx="762000" cy="259045"/>
    <xdr:sp macro="" textlink="">
      <xdr:nvSpPr>
        <xdr:cNvPr id="149" name="物件費該当値テキスト"/>
        <xdr:cNvSpPr txBox="1"/>
      </xdr:nvSpPr>
      <xdr:spPr>
        <a:xfrm>
          <a:off x="16598900" y="316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59872</xdr:rowOff>
    </xdr:from>
    <xdr:to>
      <xdr:col>78</xdr:col>
      <xdr:colOff>120650</xdr:colOff>
      <xdr:row>20</xdr:row>
      <xdr:rowOff>161472</xdr:rowOff>
    </xdr:to>
    <xdr:sp macro="" textlink="">
      <xdr:nvSpPr>
        <xdr:cNvPr id="150" name="楕円 149"/>
        <xdr:cNvSpPr/>
      </xdr:nvSpPr>
      <xdr:spPr>
        <a:xfrm>
          <a:off x="15621000" y="348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146249</xdr:rowOff>
    </xdr:from>
    <xdr:ext cx="736600" cy="259045"/>
    <xdr:sp macro="" textlink="">
      <xdr:nvSpPr>
        <xdr:cNvPr id="151" name="テキスト ボックス 150"/>
        <xdr:cNvSpPr txBox="1"/>
      </xdr:nvSpPr>
      <xdr:spPr>
        <a:xfrm>
          <a:off x="15290800" y="3575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59872</xdr:rowOff>
    </xdr:from>
    <xdr:to>
      <xdr:col>74</xdr:col>
      <xdr:colOff>31750</xdr:colOff>
      <xdr:row>20</xdr:row>
      <xdr:rowOff>161472</xdr:rowOff>
    </xdr:to>
    <xdr:sp macro="" textlink="">
      <xdr:nvSpPr>
        <xdr:cNvPr id="152" name="楕円 151"/>
        <xdr:cNvSpPr/>
      </xdr:nvSpPr>
      <xdr:spPr>
        <a:xfrm>
          <a:off x="14732000" y="3488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146249</xdr:rowOff>
    </xdr:from>
    <xdr:ext cx="762000" cy="259045"/>
    <xdr:sp macro="" textlink="">
      <xdr:nvSpPr>
        <xdr:cNvPr id="153" name="テキスト ボックス 152"/>
        <xdr:cNvSpPr txBox="1"/>
      </xdr:nvSpPr>
      <xdr:spPr>
        <a:xfrm>
          <a:off x="14401800" y="3575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103414</xdr:rowOff>
    </xdr:from>
    <xdr:to>
      <xdr:col>69</xdr:col>
      <xdr:colOff>142875</xdr:colOff>
      <xdr:row>21</xdr:row>
      <xdr:rowOff>33564</xdr:rowOff>
    </xdr:to>
    <xdr:sp macro="" textlink="">
      <xdr:nvSpPr>
        <xdr:cNvPr id="154" name="楕円 153"/>
        <xdr:cNvSpPr/>
      </xdr:nvSpPr>
      <xdr:spPr>
        <a:xfrm>
          <a:off x="13843000" y="35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18341</xdr:rowOff>
    </xdr:from>
    <xdr:ext cx="762000" cy="259045"/>
    <xdr:sp macro="" textlink="">
      <xdr:nvSpPr>
        <xdr:cNvPr id="155" name="テキスト ボックス 154"/>
        <xdr:cNvSpPr txBox="1"/>
      </xdr:nvSpPr>
      <xdr:spPr>
        <a:xfrm>
          <a:off x="13512800" y="36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70757</xdr:rowOff>
    </xdr:from>
    <xdr:to>
      <xdr:col>65</xdr:col>
      <xdr:colOff>53975</xdr:colOff>
      <xdr:row>21</xdr:row>
      <xdr:rowOff>907</xdr:rowOff>
    </xdr:to>
    <xdr:sp macro="" textlink="">
      <xdr:nvSpPr>
        <xdr:cNvPr id="156" name="楕円 155"/>
        <xdr:cNvSpPr/>
      </xdr:nvSpPr>
      <xdr:spPr>
        <a:xfrm>
          <a:off x="12954000" y="349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157134</xdr:rowOff>
    </xdr:from>
    <xdr:ext cx="762000" cy="259045"/>
    <xdr:sp macro="" textlink="">
      <xdr:nvSpPr>
        <xdr:cNvPr id="157" name="テキスト ボックス 156"/>
        <xdr:cNvSpPr txBox="1"/>
      </xdr:nvSpPr>
      <xdr:spPr>
        <a:xfrm>
          <a:off x="12623800" y="358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扶助費に係る経常収支比率については、前年度に比べると２．８ポイント減少の１６．８％となっている。</a:t>
          </a:r>
        </a:p>
        <a:p>
          <a:r>
            <a:rPr kumimoji="1" lang="ja-JP" altLang="en-US" sz="1000">
              <a:latin typeface="ＭＳ Ｐゴシック" panose="020B0600070205080204" pitchFamily="50" charset="-128"/>
              <a:ea typeface="ＭＳ Ｐゴシック" panose="020B0600070205080204" pitchFamily="50" charset="-128"/>
            </a:rPr>
            <a:t>児童手当の対象者の減少や、制度改正に伴う生活保護費の減少などが扶助費の伸び率を鈍化させたことなどにより、数値は改善しているが、扶助費に係る経常収支比率は類似団体平均を上回る数値で推移している。</a:t>
          </a:r>
        </a:p>
        <a:p>
          <a:r>
            <a:rPr kumimoji="1" lang="ja-JP" altLang="en-US" sz="1000">
              <a:latin typeface="ＭＳ Ｐゴシック" panose="020B0600070205080204" pitchFamily="50" charset="-128"/>
              <a:ea typeface="ＭＳ Ｐゴシック" panose="020B0600070205080204" pitchFamily="50" charset="-128"/>
            </a:rPr>
            <a:t>　その主な要因は、本市の扶助費の特徴として、市単独事業の割合が他都市に比べ高い傾向にあることで、経常収支比率における経常一般財源の扶助費充当分が高いことなどがあげられる。引き続き、第２次さがみはら都市経営指針・実行計画に基づく市単独扶助費に係る事業の見直しなどにより、数値の改善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159657</xdr:rowOff>
    </xdr:from>
    <xdr:to>
      <xdr:col>24</xdr:col>
      <xdr:colOff>25400</xdr:colOff>
      <xdr:row>60</xdr:row>
      <xdr:rowOff>110672</xdr:rowOff>
    </xdr:to>
    <xdr:cxnSp macro="">
      <xdr:nvCxnSpPr>
        <xdr:cNvPr id="187" name="直線コネクタ 186"/>
        <xdr:cNvCxnSpPr/>
      </xdr:nvCxnSpPr>
      <xdr:spPr>
        <a:xfrm flipV="1">
          <a:off x="4826000" y="9075057"/>
          <a:ext cx="0" cy="1322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82749</xdr:rowOff>
    </xdr:from>
    <xdr:ext cx="762000" cy="259045"/>
    <xdr:sp macro="" textlink="">
      <xdr:nvSpPr>
        <xdr:cNvPr id="188" name="扶助費最小値テキスト"/>
        <xdr:cNvSpPr txBox="1"/>
      </xdr:nvSpPr>
      <xdr:spPr>
        <a:xfrm>
          <a:off x="4914900" y="1036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110672</xdr:rowOff>
    </xdr:from>
    <xdr:to>
      <xdr:col>24</xdr:col>
      <xdr:colOff>114300</xdr:colOff>
      <xdr:row>60</xdr:row>
      <xdr:rowOff>110672</xdr:rowOff>
    </xdr:to>
    <xdr:cxnSp macro="">
      <xdr:nvCxnSpPr>
        <xdr:cNvPr id="189" name="直線コネクタ 188"/>
        <xdr:cNvCxnSpPr/>
      </xdr:nvCxnSpPr>
      <xdr:spPr>
        <a:xfrm>
          <a:off x="4737100" y="10397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74584</xdr:rowOff>
    </xdr:from>
    <xdr:ext cx="762000" cy="259045"/>
    <xdr:sp macro="" textlink="">
      <xdr:nvSpPr>
        <xdr:cNvPr id="190" name="扶助費最大値テキスト"/>
        <xdr:cNvSpPr txBox="1"/>
      </xdr:nvSpPr>
      <xdr:spPr>
        <a:xfrm>
          <a:off x="4914900" y="881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159657</xdr:rowOff>
    </xdr:from>
    <xdr:to>
      <xdr:col>24</xdr:col>
      <xdr:colOff>114300</xdr:colOff>
      <xdr:row>52</xdr:row>
      <xdr:rowOff>159657</xdr:rowOff>
    </xdr:to>
    <xdr:cxnSp macro="">
      <xdr:nvCxnSpPr>
        <xdr:cNvPr id="191" name="直線コネクタ 190"/>
        <xdr:cNvCxnSpPr/>
      </xdr:nvCxnSpPr>
      <xdr:spPr>
        <a:xfrm>
          <a:off x="4737100" y="9075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20865</xdr:rowOff>
    </xdr:from>
    <xdr:to>
      <xdr:col>24</xdr:col>
      <xdr:colOff>25400</xdr:colOff>
      <xdr:row>61</xdr:row>
      <xdr:rowOff>135165</xdr:rowOff>
    </xdr:to>
    <xdr:cxnSp macro="">
      <xdr:nvCxnSpPr>
        <xdr:cNvPr id="192" name="直線コネクタ 191"/>
        <xdr:cNvCxnSpPr/>
      </xdr:nvCxnSpPr>
      <xdr:spPr>
        <a:xfrm flipV="1">
          <a:off x="3987800" y="10136415"/>
          <a:ext cx="8382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100892</xdr:rowOff>
    </xdr:from>
    <xdr:ext cx="762000" cy="259045"/>
    <xdr:sp macro="" textlink="">
      <xdr:nvSpPr>
        <xdr:cNvPr id="193" name="扶助費平均値テキスト"/>
        <xdr:cNvSpPr txBox="1"/>
      </xdr:nvSpPr>
      <xdr:spPr>
        <a:xfrm>
          <a:off x="4914900" y="97020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84365</xdr:rowOff>
    </xdr:from>
    <xdr:to>
      <xdr:col>24</xdr:col>
      <xdr:colOff>76200</xdr:colOff>
      <xdr:row>58</xdr:row>
      <xdr:rowOff>14515</xdr:rowOff>
    </xdr:to>
    <xdr:sp macro="" textlink="">
      <xdr:nvSpPr>
        <xdr:cNvPr id="194" name="フローチャート: 判断 193"/>
        <xdr:cNvSpPr/>
      </xdr:nvSpPr>
      <xdr:spPr>
        <a:xfrm>
          <a:off x="47752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94343</xdr:rowOff>
    </xdr:from>
    <xdr:to>
      <xdr:col>19</xdr:col>
      <xdr:colOff>187325</xdr:colOff>
      <xdr:row>61</xdr:row>
      <xdr:rowOff>135165</xdr:rowOff>
    </xdr:to>
    <xdr:cxnSp macro="">
      <xdr:nvCxnSpPr>
        <xdr:cNvPr id="195" name="直線コネクタ 194"/>
        <xdr:cNvCxnSpPr/>
      </xdr:nvCxnSpPr>
      <xdr:spPr>
        <a:xfrm>
          <a:off x="3098800" y="10381343"/>
          <a:ext cx="8890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19050</xdr:rowOff>
    </xdr:from>
    <xdr:to>
      <xdr:col>20</xdr:col>
      <xdr:colOff>38100</xdr:colOff>
      <xdr:row>59</xdr:row>
      <xdr:rowOff>120650</xdr:rowOff>
    </xdr:to>
    <xdr:sp macro="" textlink="">
      <xdr:nvSpPr>
        <xdr:cNvPr id="196" name="フローチャート: 判断 195"/>
        <xdr:cNvSpPr/>
      </xdr:nvSpPr>
      <xdr:spPr>
        <a:xfrm>
          <a:off x="3937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130827</xdr:rowOff>
    </xdr:from>
    <xdr:ext cx="736600" cy="259045"/>
    <xdr:sp macro="" textlink="">
      <xdr:nvSpPr>
        <xdr:cNvPr id="197" name="テキスト ボックス 196"/>
        <xdr:cNvSpPr txBox="1"/>
      </xdr:nvSpPr>
      <xdr:spPr>
        <a:xfrm>
          <a:off x="3606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94343</xdr:rowOff>
    </xdr:to>
    <xdr:cxnSp macro="">
      <xdr:nvCxnSpPr>
        <xdr:cNvPr id="198" name="直線コネクタ 197"/>
        <xdr:cNvCxnSpPr/>
      </xdr:nvCxnSpPr>
      <xdr:spPr>
        <a:xfrm>
          <a:off x="2209800" y="102997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59872</xdr:rowOff>
    </xdr:from>
    <xdr:to>
      <xdr:col>15</xdr:col>
      <xdr:colOff>149225</xdr:colOff>
      <xdr:row>58</xdr:row>
      <xdr:rowOff>161472</xdr:rowOff>
    </xdr:to>
    <xdr:sp macro="" textlink="">
      <xdr:nvSpPr>
        <xdr:cNvPr id="199" name="フローチャート: 判断 198"/>
        <xdr:cNvSpPr/>
      </xdr:nvSpPr>
      <xdr:spPr>
        <a:xfrm>
          <a:off x="3048000" y="1000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199</xdr:rowOff>
    </xdr:from>
    <xdr:ext cx="762000" cy="259045"/>
    <xdr:sp macro="" textlink="">
      <xdr:nvSpPr>
        <xdr:cNvPr id="200" name="テキスト ボックス 199"/>
        <xdr:cNvSpPr txBox="1"/>
      </xdr:nvSpPr>
      <xdr:spPr>
        <a:xfrm>
          <a:off x="2717800" y="977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118835</xdr:rowOff>
    </xdr:from>
    <xdr:to>
      <xdr:col>11</xdr:col>
      <xdr:colOff>9525</xdr:colOff>
      <xdr:row>60</xdr:row>
      <xdr:rowOff>12700</xdr:rowOff>
    </xdr:to>
    <xdr:cxnSp macro="">
      <xdr:nvCxnSpPr>
        <xdr:cNvPr id="201" name="直線コネクタ 200"/>
        <xdr:cNvCxnSpPr/>
      </xdr:nvCxnSpPr>
      <xdr:spPr>
        <a:xfrm>
          <a:off x="1320800" y="102343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125185</xdr:rowOff>
    </xdr:from>
    <xdr:to>
      <xdr:col>11</xdr:col>
      <xdr:colOff>60325</xdr:colOff>
      <xdr:row>59</xdr:row>
      <xdr:rowOff>55335</xdr:rowOff>
    </xdr:to>
    <xdr:sp macro="" textlink="">
      <xdr:nvSpPr>
        <xdr:cNvPr id="202" name="フローチャート: 判断 201"/>
        <xdr:cNvSpPr/>
      </xdr:nvSpPr>
      <xdr:spPr>
        <a:xfrm>
          <a:off x="2159000" y="1006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65512</xdr:rowOff>
    </xdr:from>
    <xdr:ext cx="762000" cy="259045"/>
    <xdr:sp macro="" textlink="">
      <xdr:nvSpPr>
        <xdr:cNvPr id="203" name="テキスト ボックス 202"/>
        <xdr:cNvSpPr txBox="1"/>
      </xdr:nvSpPr>
      <xdr:spPr>
        <a:xfrm>
          <a:off x="1828800" y="9838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27215</xdr:rowOff>
    </xdr:from>
    <xdr:to>
      <xdr:col>6</xdr:col>
      <xdr:colOff>171450</xdr:colOff>
      <xdr:row>58</xdr:row>
      <xdr:rowOff>128815</xdr:rowOff>
    </xdr:to>
    <xdr:sp macro="" textlink="">
      <xdr:nvSpPr>
        <xdr:cNvPr id="204" name="フローチャート: 判断 203"/>
        <xdr:cNvSpPr/>
      </xdr:nvSpPr>
      <xdr:spPr>
        <a:xfrm>
          <a:off x="12700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138992</xdr:rowOff>
    </xdr:from>
    <xdr:ext cx="762000" cy="259045"/>
    <xdr:sp macro="" textlink="">
      <xdr:nvSpPr>
        <xdr:cNvPr id="205" name="テキスト ボックス 204"/>
        <xdr:cNvSpPr txBox="1"/>
      </xdr:nvSpPr>
      <xdr:spPr>
        <a:xfrm>
          <a:off x="939800" y="974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141515</xdr:rowOff>
    </xdr:from>
    <xdr:to>
      <xdr:col>24</xdr:col>
      <xdr:colOff>76200</xdr:colOff>
      <xdr:row>59</xdr:row>
      <xdr:rowOff>71665</xdr:rowOff>
    </xdr:to>
    <xdr:sp macro="" textlink="">
      <xdr:nvSpPr>
        <xdr:cNvPr id="211" name="楕円 210"/>
        <xdr:cNvSpPr/>
      </xdr:nvSpPr>
      <xdr:spPr>
        <a:xfrm>
          <a:off x="47752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113592</xdr:rowOff>
    </xdr:from>
    <xdr:ext cx="762000" cy="259045"/>
    <xdr:sp macro="" textlink="">
      <xdr:nvSpPr>
        <xdr:cNvPr id="212" name="扶助費該当値テキスト"/>
        <xdr:cNvSpPr txBox="1"/>
      </xdr:nvSpPr>
      <xdr:spPr>
        <a:xfrm>
          <a:off x="4914900" y="1005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84365</xdr:rowOff>
    </xdr:from>
    <xdr:to>
      <xdr:col>20</xdr:col>
      <xdr:colOff>38100</xdr:colOff>
      <xdr:row>62</xdr:row>
      <xdr:rowOff>14515</xdr:rowOff>
    </xdr:to>
    <xdr:sp macro="" textlink="">
      <xdr:nvSpPr>
        <xdr:cNvPr id="213" name="楕円 212"/>
        <xdr:cNvSpPr/>
      </xdr:nvSpPr>
      <xdr:spPr>
        <a:xfrm>
          <a:off x="3937000" y="1054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170742</xdr:rowOff>
    </xdr:from>
    <xdr:ext cx="736600" cy="259045"/>
    <xdr:sp macro="" textlink="">
      <xdr:nvSpPr>
        <xdr:cNvPr id="214" name="テキスト ボックス 213"/>
        <xdr:cNvSpPr txBox="1"/>
      </xdr:nvSpPr>
      <xdr:spPr>
        <a:xfrm>
          <a:off x="3606800" y="10629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43543</xdr:rowOff>
    </xdr:from>
    <xdr:to>
      <xdr:col>15</xdr:col>
      <xdr:colOff>149225</xdr:colOff>
      <xdr:row>60</xdr:row>
      <xdr:rowOff>145143</xdr:rowOff>
    </xdr:to>
    <xdr:sp macro="" textlink="">
      <xdr:nvSpPr>
        <xdr:cNvPr id="215" name="楕円 214"/>
        <xdr:cNvSpPr/>
      </xdr:nvSpPr>
      <xdr:spPr>
        <a:xfrm>
          <a:off x="3048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129920</xdr:rowOff>
    </xdr:from>
    <xdr:ext cx="762000" cy="259045"/>
    <xdr:sp macro="" textlink="">
      <xdr:nvSpPr>
        <xdr:cNvPr id="216" name="テキスト ボックス 215"/>
        <xdr:cNvSpPr txBox="1"/>
      </xdr:nvSpPr>
      <xdr:spPr>
        <a:xfrm>
          <a:off x="2717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133350</xdr:rowOff>
    </xdr:from>
    <xdr:to>
      <xdr:col>11</xdr:col>
      <xdr:colOff>60325</xdr:colOff>
      <xdr:row>60</xdr:row>
      <xdr:rowOff>63500</xdr:rowOff>
    </xdr:to>
    <xdr:sp macro="" textlink="">
      <xdr:nvSpPr>
        <xdr:cNvPr id="217" name="楕円 216"/>
        <xdr:cNvSpPr/>
      </xdr:nvSpPr>
      <xdr:spPr>
        <a:xfrm>
          <a:off x="2159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48277</xdr:rowOff>
    </xdr:from>
    <xdr:ext cx="762000" cy="259045"/>
    <xdr:sp macro="" textlink="">
      <xdr:nvSpPr>
        <xdr:cNvPr id="218" name="テキスト ボックス 217"/>
        <xdr:cNvSpPr txBox="1"/>
      </xdr:nvSpPr>
      <xdr:spPr>
        <a:xfrm>
          <a:off x="1828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68035</xdr:rowOff>
    </xdr:from>
    <xdr:to>
      <xdr:col>6</xdr:col>
      <xdr:colOff>171450</xdr:colOff>
      <xdr:row>59</xdr:row>
      <xdr:rowOff>169635</xdr:rowOff>
    </xdr:to>
    <xdr:sp macro="" textlink="">
      <xdr:nvSpPr>
        <xdr:cNvPr id="219" name="楕円 218"/>
        <xdr:cNvSpPr/>
      </xdr:nvSpPr>
      <xdr:spPr>
        <a:xfrm>
          <a:off x="1270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154412</xdr:rowOff>
    </xdr:from>
    <xdr:ext cx="762000" cy="259045"/>
    <xdr:sp macro="" textlink="">
      <xdr:nvSpPr>
        <xdr:cNvPr id="220" name="テキスト ボックス 219"/>
        <xdr:cNvSpPr txBox="1"/>
      </xdr:nvSpPr>
      <xdr:spPr>
        <a:xfrm>
          <a:off x="939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その他に係る経常収支比率については、前年度と比べると１．８ポイント低下の９．４％となっており、平成２５年度以降、類似団体平均を下回っている。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その主な要因は、後期高齢者医療広域連合負担金の増加等により繰出金が増加したものの、道路橋りょうや小中学校に係る維持補修費が減少したことのなどによるものである。</a:t>
          </a:r>
        </a:p>
        <a:p>
          <a:r>
            <a:rPr kumimoji="1" lang="ja-JP" altLang="en-US" sz="1200">
              <a:latin typeface="ＭＳ Ｐゴシック" panose="020B0600070205080204" pitchFamily="50" charset="-128"/>
              <a:ea typeface="ＭＳ Ｐゴシック" panose="020B0600070205080204" pitchFamily="50" charset="-128"/>
            </a:rPr>
            <a:t>　引き続き、市民生活等への影響を十分配慮しつつ、特別会計の経営健全化や公共施設の適正な管理に努める。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146050</xdr:rowOff>
    </xdr:from>
    <xdr:to>
      <xdr:col>82</xdr:col>
      <xdr:colOff>107950</xdr:colOff>
      <xdr:row>61</xdr:row>
      <xdr:rowOff>12700</xdr:rowOff>
    </xdr:to>
    <xdr:cxnSp macro="">
      <xdr:nvCxnSpPr>
        <xdr:cNvPr id="248" name="直線コネクタ 247"/>
        <xdr:cNvCxnSpPr/>
      </xdr:nvCxnSpPr>
      <xdr:spPr>
        <a:xfrm flipV="1">
          <a:off x="16510000" y="90614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156227</xdr:rowOff>
    </xdr:from>
    <xdr:ext cx="762000" cy="259045"/>
    <xdr:sp macro="" textlink="">
      <xdr:nvSpPr>
        <xdr:cNvPr id="249" name="その他最小値テキスト"/>
        <xdr:cNvSpPr txBox="1"/>
      </xdr:nvSpPr>
      <xdr:spPr>
        <a:xfrm>
          <a:off x="16598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xdr:rowOff>
    </xdr:from>
    <xdr:to>
      <xdr:col>82</xdr:col>
      <xdr:colOff>196850</xdr:colOff>
      <xdr:row>61</xdr:row>
      <xdr:rowOff>12700</xdr:rowOff>
    </xdr:to>
    <xdr:cxnSp macro="">
      <xdr:nvCxnSpPr>
        <xdr:cNvPr id="250" name="直線コネクタ 249"/>
        <xdr:cNvCxnSpPr/>
      </xdr:nvCxnSpPr>
      <xdr:spPr>
        <a:xfrm>
          <a:off x="16421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60977</xdr:rowOff>
    </xdr:from>
    <xdr:ext cx="762000" cy="259045"/>
    <xdr:sp macro="" textlink="">
      <xdr:nvSpPr>
        <xdr:cNvPr id="251" name="その他最大値テキスト"/>
        <xdr:cNvSpPr txBox="1"/>
      </xdr:nvSpPr>
      <xdr:spPr>
        <a:xfrm>
          <a:off x="16598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146050</xdr:rowOff>
    </xdr:from>
    <xdr:to>
      <xdr:col>82</xdr:col>
      <xdr:colOff>196850</xdr:colOff>
      <xdr:row>52</xdr:row>
      <xdr:rowOff>146050</xdr:rowOff>
    </xdr:to>
    <xdr:cxnSp macro="">
      <xdr:nvCxnSpPr>
        <xdr:cNvPr id="252" name="直線コネクタ 251"/>
        <xdr:cNvCxnSpPr/>
      </xdr:nvCxnSpPr>
      <xdr:spPr>
        <a:xfrm>
          <a:off x="16421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88900</xdr:rowOff>
    </xdr:from>
    <xdr:to>
      <xdr:col>82</xdr:col>
      <xdr:colOff>107950</xdr:colOff>
      <xdr:row>56</xdr:row>
      <xdr:rowOff>88900</xdr:rowOff>
    </xdr:to>
    <xdr:cxnSp macro="">
      <xdr:nvCxnSpPr>
        <xdr:cNvPr id="253" name="直線コネクタ 252"/>
        <xdr:cNvCxnSpPr/>
      </xdr:nvCxnSpPr>
      <xdr:spPr>
        <a:xfrm flipV="1">
          <a:off x="15671800" y="9347200"/>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67327</xdr:rowOff>
    </xdr:from>
    <xdr:ext cx="762000" cy="259045"/>
    <xdr:sp macro="" textlink="">
      <xdr:nvSpPr>
        <xdr:cNvPr id="254" name="その他平均値テキスト"/>
        <xdr:cNvSpPr txBox="1"/>
      </xdr:nvSpPr>
      <xdr:spPr>
        <a:xfrm>
          <a:off x="16598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95250</xdr:rowOff>
    </xdr:from>
    <xdr:to>
      <xdr:col>82</xdr:col>
      <xdr:colOff>158750</xdr:colOff>
      <xdr:row>56</xdr:row>
      <xdr:rowOff>25400</xdr:rowOff>
    </xdr:to>
    <xdr:sp macro="" textlink="">
      <xdr:nvSpPr>
        <xdr:cNvPr id="255" name="フローチャート: 判断 254"/>
        <xdr:cNvSpPr/>
      </xdr:nvSpPr>
      <xdr:spPr>
        <a:xfrm>
          <a:off x="16459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146050</xdr:rowOff>
    </xdr:from>
    <xdr:to>
      <xdr:col>78</xdr:col>
      <xdr:colOff>69850</xdr:colOff>
      <xdr:row>56</xdr:row>
      <xdr:rowOff>88900</xdr:rowOff>
    </xdr:to>
    <xdr:cxnSp macro="">
      <xdr:nvCxnSpPr>
        <xdr:cNvPr id="256" name="直線コネクタ 255"/>
        <xdr:cNvCxnSpPr/>
      </xdr:nvCxnSpPr>
      <xdr:spPr>
        <a:xfrm>
          <a:off x="14782800" y="9575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0</xdr:rowOff>
    </xdr:from>
    <xdr:to>
      <xdr:col>78</xdr:col>
      <xdr:colOff>120650</xdr:colOff>
      <xdr:row>57</xdr:row>
      <xdr:rowOff>101600</xdr:rowOff>
    </xdr:to>
    <xdr:sp macro="" textlink="">
      <xdr:nvSpPr>
        <xdr:cNvPr id="257" name="フローチャート: 判断 256"/>
        <xdr:cNvSpPr/>
      </xdr:nvSpPr>
      <xdr:spPr>
        <a:xfrm>
          <a:off x="15621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86377</xdr:rowOff>
    </xdr:from>
    <xdr:ext cx="736600" cy="259045"/>
    <xdr:sp macro="" textlink="">
      <xdr:nvSpPr>
        <xdr:cNvPr id="258" name="テキスト ボックス 257"/>
        <xdr:cNvSpPr txBox="1"/>
      </xdr:nvSpPr>
      <xdr:spPr>
        <a:xfrm>
          <a:off x="15290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50800</xdr:rowOff>
    </xdr:from>
    <xdr:to>
      <xdr:col>73</xdr:col>
      <xdr:colOff>180975</xdr:colOff>
      <xdr:row>55</xdr:row>
      <xdr:rowOff>146050</xdr:rowOff>
    </xdr:to>
    <xdr:cxnSp macro="">
      <xdr:nvCxnSpPr>
        <xdr:cNvPr id="259" name="直線コネクタ 258"/>
        <xdr:cNvCxnSpPr/>
      </xdr:nvCxnSpPr>
      <xdr:spPr>
        <a:xfrm>
          <a:off x="13893800" y="94805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95250</xdr:rowOff>
    </xdr:from>
    <xdr:to>
      <xdr:col>74</xdr:col>
      <xdr:colOff>31750</xdr:colOff>
      <xdr:row>57</xdr:row>
      <xdr:rowOff>25400</xdr:rowOff>
    </xdr:to>
    <xdr:sp macro="" textlink="">
      <xdr:nvSpPr>
        <xdr:cNvPr id="260" name="フローチャート: 判断 259"/>
        <xdr:cNvSpPr/>
      </xdr:nvSpPr>
      <xdr:spPr>
        <a:xfrm>
          <a:off x="147320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10177</xdr:rowOff>
    </xdr:from>
    <xdr:ext cx="762000" cy="259045"/>
    <xdr:sp macro="" textlink="">
      <xdr:nvSpPr>
        <xdr:cNvPr id="261" name="テキスト ボックス 260"/>
        <xdr:cNvSpPr txBox="1"/>
      </xdr:nvSpPr>
      <xdr:spPr>
        <a:xfrm>
          <a:off x="14401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107950</xdr:rowOff>
    </xdr:from>
    <xdr:to>
      <xdr:col>69</xdr:col>
      <xdr:colOff>92075</xdr:colOff>
      <xdr:row>55</xdr:row>
      <xdr:rowOff>50800</xdr:rowOff>
    </xdr:to>
    <xdr:cxnSp macro="">
      <xdr:nvCxnSpPr>
        <xdr:cNvPr id="262" name="直線コネクタ 261"/>
        <xdr:cNvCxnSpPr/>
      </xdr:nvCxnSpPr>
      <xdr:spPr>
        <a:xfrm>
          <a:off x="13004800" y="93662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38100</xdr:rowOff>
    </xdr:from>
    <xdr:to>
      <xdr:col>69</xdr:col>
      <xdr:colOff>142875</xdr:colOff>
      <xdr:row>56</xdr:row>
      <xdr:rowOff>139700</xdr:rowOff>
    </xdr:to>
    <xdr:sp macro="" textlink="">
      <xdr:nvSpPr>
        <xdr:cNvPr id="263" name="フローチャート: 判断 262"/>
        <xdr:cNvSpPr/>
      </xdr:nvSpPr>
      <xdr:spPr>
        <a:xfrm>
          <a:off x="13843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124477</xdr:rowOff>
    </xdr:from>
    <xdr:ext cx="762000" cy="259045"/>
    <xdr:sp macro="" textlink="">
      <xdr:nvSpPr>
        <xdr:cNvPr id="264" name="テキスト ボックス 263"/>
        <xdr:cNvSpPr txBox="1"/>
      </xdr:nvSpPr>
      <xdr:spPr>
        <a:xfrm>
          <a:off x="13512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65" name="フローチャート: 判断 264"/>
        <xdr:cNvSpPr/>
      </xdr:nvSpPr>
      <xdr:spPr>
        <a:xfrm>
          <a:off x="12954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48277</xdr:rowOff>
    </xdr:from>
    <xdr:ext cx="762000" cy="259045"/>
    <xdr:sp macro="" textlink="">
      <xdr:nvSpPr>
        <xdr:cNvPr id="266" name="テキスト ボックス 265"/>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38100</xdr:rowOff>
    </xdr:from>
    <xdr:to>
      <xdr:col>82</xdr:col>
      <xdr:colOff>158750</xdr:colOff>
      <xdr:row>54</xdr:row>
      <xdr:rowOff>139700</xdr:rowOff>
    </xdr:to>
    <xdr:sp macro="" textlink="">
      <xdr:nvSpPr>
        <xdr:cNvPr id="272" name="楕円 271"/>
        <xdr:cNvSpPr/>
      </xdr:nvSpPr>
      <xdr:spPr>
        <a:xfrm>
          <a:off x="164592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54627</xdr:rowOff>
    </xdr:from>
    <xdr:ext cx="762000" cy="259045"/>
    <xdr:sp macro="" textlink="">
      <xdr:nvSpPr>
        <xdr:cNvPr id="273" name="その他該当値テキスト"/>
        <xdr:cNvSpPr txBox="1"/>
      </xdr:nvSpPr>
      <xdr:spPr>
        <a:xfrm>
          <a:off x="165989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74" name="楕円 273"/>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149877</xdr:rowOff>
    </xdr:from>
    <xdr:ext cx="736600" cy="259045"/>
    <xdr:sp macro="" textlink="">
      <xdr:nvSpPr>
        <xdr:cNvPr id="275" name="テキスト ボックス 274"/>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95250</xdr:rowOff>
    </xdr:from>
    <xdr:to>
      <xdr:col>74</xdr:col>
      <xdr:colOff>31750</xdr:colOff>
      <xdr:row>56</xdr:row>
      <xdr:rowOff>25400</xdr:rowOff>
    </xdr:to>
    <xdr:sp macro="" textlink="">
      <xdr:nvSpPr>
        <xdr:cNvPr id="276" name="楕円 275"/>
        <xdr:cNvSpPr/>
      </xdr:nvSpPr>
      <xdr:spPr>
        <a:xfrm>
          <a:off x="14732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35577</xdr:rowOff>
    </xdr:from>
    <xdr:ext cx="762000" cy="259045"/>
    <xdr:sp macro="" textlink="">
      <xdr:nvSpPr>
        <xdr:cNvPr id="277" name="テキスト ボックス 276"/>
        <xdr:cNvSpPr txBox="1"/>
      </xdr:nvSpPr>
      <xdr:spPr>
        <a:xfrm>
          <a:off x="14401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0</xdr:rowOff>
    </xdr:from>
    <xdr:to>
      <xdr:col>69</xdr:col>
      <xdr:colOff>142875</xdr:colOff>
      <xdr:row>55</xdr:row>
      <xdr:rowOff>101600</xdr:rowOff>
    </xdr:to>
    <xdr:sp macro="" textlink="">
      <xdr:nvSpPr>
        <xdr:cNvPr id="278" name="楕円 277"/>
        <xdr:cNvSpPr/>
      </xdr:nvSpPr>
      <xdr:spPr>
        <a:xfrm>
          <a:off x="13843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111777</xdr:rowOff>
    </xdr:from>
    <xdr:ext cx="762000" cy="259045"/>
    <xdr:sp macro="" textlink="">
      <xdr:nvSpPr>
        <xdr:cNvPr id="279" name="テキスト ボックス 278"/>
        <xdr:cNvSpPr txBox="1"/>
      </xdr:nvSpPr>
      <xdr:spPr>
        <a:xfrm>
          <a:off x="13512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57150</xdr:rowOff>
    </xdr:from>
    <xdr:to>
      <xdr:col>65</xdr:col>
      <xdr:colOff>53975</xdr:colOff>
      <xdr:row>54</xdr:row>
      <xdr:rowOff>158750</xdr:rowOff>
    </xdr:to>
    <xdr:sp macro="" textlink="">
      <xdr:nvSpPr>
        <xdr:cNvPr id="280" name="楕円 279"/>
        <xdr:cNvSpPr/>
      </xdr:nvSpPr>
      <xdr:spPr>
        <a:xfrm>
          <a:off x="12954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168927</xdr:rowOff>
    </xdr:from>
    <xdr:ext cx="762000" cy="259045"/>
    <xdr:sp macro="" textlink="">
      <xdr:nvSpPr>
        <xdr:cNvPr id="281" name="テキスト ボックス 280"/>
        <xdr:cNvSpPr txBox="1"/>
      </xdr:nvSpPr>
      <xdr:spPr>
        <a:xfrm>
          <a:off x="12623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補助費等に係る経常収支比率については、前年度に比べると１．７ポイント低下の６</a:t>
          </a:r>
          <a:r>
            <a:rPr kumimoji="1" lang="en-US" altLang="ja-JP" sz="1200">
              <a:latin typeface="ＭＳ Ｐゴシック" panose="020B0600070205080204" pitchFamily="50" charset="-128"/>
              <a:ea typeface="ＭＳ Ｐゴシック" panose="020B0600070205080204" pitchFamily="50" charset="-128"/>
            </a:rPr>
            <a:t>.</a:t>
          </a:r>
          <a:r>
            <a:rPr kumimoji="1" lang="ja-JP" altLang="en-US" sz="1200">
              <a:latin typeface="ＭＳ Ｐゴシック" panose="020B0600070205080204" pitchFamily="50" charset="-128"/>
              <a:ea typeface="ＭＳ Ｐゴシック" panose="020B0600070205080204" pitchFamily="50" charset="-128"/>
            </a:rPr>
            <a:t>６％となっており、平成２５年度以降、類似団体平均を下回っている。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その主な要因は、年金生活者等支援臨時福祉給付金給付事業費や下水道事業会計繰出金の減などによるものである。</a:t>
          </a:r>
        </a:p>
        <a:p>
          <a:r>
            <a:rPr kumimoji="1" lang="ja-JP" altLang="en-US" sz="1200">
              <a:latin typeface="ＭＳ Ｐゴシック" panose="020B0600070205080204" pitchFamily="50" charset="-128"/>
              <a:ea typeface="ＭＳ Ｐゴシック" panose="020B0600070205080204" pitchFamily="50" charset="-128"/>
            </a:rPr>
            <a:t>　引き続き、市民生活等への影響を十分配慮しつつ、第２次さがみはら都市経営指針・実行計画に基づき、事務事業の精査・見直しを進め、安定的かつ持続的に質の高い行政サービスを提供していく。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50800</xdr:rowOff>
    </xdr:from>
    <xdr:to>
      <xdr:col>82</xdr:col>
      <xdr:colOff>107950</xdr:colOff>
      <xdr:row>41</xdr:row>
      <xdr:rowOff>146050</xdr:rowOff>
    </xdr:to>
    <xdr:cxnSp macro="">
      <xdr:nvCxnSpPr>
        <xdr:cNvPr id="309" name="直線コネクタ 308"/>
        <xdr:cNvCxnSpPr/>
      </xdr:nvCxnSpPr>
      <xdr:spPr>
        <a:xfrm flipV="1">
          <a:off x="16510000" y="57086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118127</xdr:rowOff>
    </xdr:from>
    <xdr:ext cx="762000" cy="259045"/>
    <xdr:sp macro="" textlink="">
      <xdr:nvSpPr>
        <xdr:cNvPr id="310" name="補助費等最小値テキスト"/>
        <xdr:cNvSpPr txBox="1"/>
      </xdr:nvSpPr>
      <xdr:spPr>
        <a:xfrm>
          <a:off x="16598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146050</xdr:rowOff>
    </xdr:from>
    <xdr:to>
      <xdr:col>82</xdr:col>
      <xdr:colOff>196850</xdr:colOff>
      <xdr:row>41</xdr:row>
      <xdr:rowOff>146050</xdr:rowOff>
    </xdr:to>
    <xdr:cxnSp macro="">
      <xdr:nvCxnSpPr>
        <xdr:cNvPr id="311" name="直線コネクタ 310"/>
        <xdr:cNvCxnSpPr/>
      </xdr:nvCxnSpPr>
      <xdr:spPr>
        <a:xfrm>
          <a:off x="16421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137177</xdr:rowOff>
    </xdr:from>
    <xdr:ext cx="762000" cy="259045"/>
    <xdr:sp macro="" textlink="">
      <xdr:nvSpPr>
        <xdr:cNvPr id="312" name="補助費等最大値テキスト"/>
        <xdr:cNvSpPr txBox="1"/>
      </xdr:nvSpPr>
      <xdr:spPr>
        <a:xfrm>
          <a:off x="16598900" y="5452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50800</xdr:rowOff>
    </xdr:from>
    <xdr:to>
      <xdr:col>82</xdr:col>
      <xdr:colOff>196850</xdr:colOff>
      <xdr:row>33</xdr:row>
      <xdr:rowOff>50800</xdr:rowOff>
    </xdr:to>
    <xdr:cxnSp macro="">
      <xdr:nvCxnSpPr>
        <xdr:cNvPr id="313" name="直線コネクタ 312"/>
        <xdr:cNvCxnSpPr/>
      </xdr:nvCxnSpPr>
      <xdr:spPr>
        <a:xfrm>
          <a:off x="16421100" y="5708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146050</xdr:rowOff>
    </xdr:from>
    <xdr:to>
      <xdr:col>82</xdr:col>
      <xdr:colOff>107950</xdr:colOff>
      <xdr:row>37</xdr:row>
      <xdr:rowOff>127000</xdr:rowOff>
    </xdr:to>
    <xdr:cxnSp macro="">
      <xdr:nvCxnSpPr>
        <xdr:cNvPr id="314" name="直線コネクタ 313"/>
        <xdr:cNvCxnSpPr/>
      </xdr:nvCxnSpPr>
      <xdr:spPr>
        <a:xfrm flipV="1">
          <a:off x="15671800" y="6146800"/>
          <a:ext cx="83820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86377</xdr:rowOff>
    </xdr:from>
    <xdr:ext cx="762000" cy="259045"/>
    <xdr:sp macro="" textlink="">
      <xdr:nvSpPr>
        <xdr:cNvPr id="315" name="補助費等平均値テキスト"/>
        <xdr:cNvSpPr txBox="1"/>
      </xdr:nvSpPr>
      <xdr:spPr>
        <a:xfrm>
          <a:off x="16598900" y="6430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114300</xdr:rowOff>
    </xdr:from>
    <xdr:to>
      <xdr:col>82</xdr:col>
      <xdr:colOff>158750</xdr:colOff>
      <xdr:row>38</xdr:row>
      <xdr:rowOff>44450</xdr:rowOff>
    </xdr:to>
    <xdr:sp macro="" textlink="">
      <xdr:nvSpPr>
        <xdr:cNvPr id="316" name="フローチャート: 判断 315"/>
        <xdr:cNvSpPr/>
      </xdr:nvSpPr>
      <xdr:spPr>
        <a:xfrm>
          <a:off x="16459200" y="645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50800</xdr:rowOff>
    </xdr:from>
    <xdr:to>
      <xdr:col>78</xdr:col>
      <xdr:colOff>69850</xdr:colOff>
      <xdr:row>37</xdr:row>
      <xdr:rowOff>127000</xdr:rowOff>
    </xdr:to>
    <xdr:cxnSp macro="">
      <xdr:nvCxnSpPr>
        <xdr:cNvPr id="317" name="直線コネクタ 316"/>
        <xdr:cNvCxnSpPr/>
      </xdr:nvCxnSpPr>
      <xdr:spPr>
        <a:xfrm>
          <a:off x="14782800" y="63944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39</xdr:row>
      <xdr:rowOff>0</xdr:rowOff>
    </xdr:from>
    <xdr:to>
      <xdr:col>78</xdr:col>
      <xdr:colOff>120650</xdr:colOff>
      <xdr:row>39</xdr:row>
      <xdr:rowOff>101600</xdr:rowOff>
    </xdr:to>
    <xdr:sp macro="" textlink="">
      <xdr:nvSpPr>
        <xdr:cNvPr id="318" name="フローチャート: 判断 317"/>
        <xdr:cNvSpPr/>
      </xdr:nvSpPr>
      <xdr:spPr>
        <a:xfrm>
          <a:off x="15621000" y="668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86377</xdr:rowOff>
    </xdr:from>
    <xdr:ext cx="736600" cy="259045"/>
    <xdr:sp macro="" textlink="">
      <xdr:nvSpPr>
        <xdr:cNvPr id="319" name="テキスト ボックス 318"/>
        <xdr:cNvSpPr txBox="1"/>
      </xdr:nvSpPr>
      <xdr:spPr>
        <a:xfrm>
          <a:off x="15290800" y="677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31750</xdr:rowOff>
    </xdr:from>
    <xdr:to>
      <xdr:col>73</xdr:col>
      <xdr:colOff>180975</xdr:colOff>
      <xdr:row>37</xdr:row>
      <xdr:rowOff>50800</xdr:rowOff>
    </xdr:to>
    <xdr:cxnSp macro="">
      <xdr:nvCxnSpPr>
        <xdr:cNvPr id="320" name="直線コネクタ 319"/>
        <xdr:cNvCxnSpPr/>
      </xdr:nvCxnSpPr>
      <xdr:spPr>
        <a:xfrm>
          <a:off x="13893800" y="63754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152400</xdr:rowOff>
    </xdr:from>
    <xdr:to>
      <xdr:col>74</xdr:col>
      <xdr:colOff>31750</xdr:colOff>
      <xdr:row>39</xdr:row>
      <xdr:rowOff>82550</xdr:rowOff>
    </xdr:to>
    <xdr:sp macro="" textlink="">
      <xdr:nvSpPr>
        <xdr:cNvPr id="321" name="フローチャート: 判断 320"/>
        <xdr:cNvSpPr/>
      </xdr:nvSpPr>
      <xdr:spPr>
        <a:xfrm>
          <a:off x="147320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67327</xdr:rowOff>
    </xdr:from>
    <xdr:ext cx="762000" cy="259045"/>
    <xdr:sp macro="" textlink="">
      <xdr:nvSpPr>
        <xdr:cNvPr id="322" name="テキスト ボックス 321"/>
        <xdr:cNvSpPr txBox="1"/>
      </xdr:nvSpPr>
      <xdr:spPr>
        <a:xfrm>
          <a:off x="14401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31750</xdr:rowOff>
    </xdr:from>
    <xdr:to>
      <xdr:col>69</xdr:col>
      <xdr:colOff>92075</xdr:colOff>
      <xdr:row>37</xdr:row>
      <xdr:rowOff>31750</xdr:rowOff>
    </xdr:to>
    <xdr:cxnSp macro="">
      <xdr:nvCxnSpPr>
        <xdr:cNvPr id="323" name="直線コネクタ 322"/>
        <xdr:cNvCxnSpPr/>
      </xdr:nvCxnSpPr>
      <xdr:spPr>
        <a:xfrm>
          <a:off x="13004800" y="6375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39</xdr:row>
      <xdr:rowOff>38100</xdr:rowOff>
    </xdr:from>
    <xdr:to>
      <xdr:col>69</xdr:col>
      <xdr:colOff>142875</xdr:colOff>
      <xdr:row>39</xdr:row>
      <xdr:rowOff>139700</xdr:rowOff>
    </xdr:to>
    <xdr:sp macro="" textlink="">
      <xdr:nvSpPr>
        <xdr:cNvPr id="324" name="フローチャート: 判断 323"/>
        <xdr:cNvSpPr/>
      </xdr:nvSpPr>
      <xdr:spPr>
        <a:xfrm>
          <a:off x="13843000" y="672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124477</xdr:rowOff>
    </xdr:from>
    <xdr:ext cx="762000" cy="259045"/>
    <xdr:sp macro="" textlink="">
      <xdr:nvSpPr>
        <xdr:cNvPr id="325" name="テキスト ボックス 324"/>
        <xdr:cNvSpPr txBox="1"/>
      </xdr:nvSpPr>
      <xdr:spPr>
        <a:xfrm>
          <a:off x="13512800" y="681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38100</xdr:rowOff>
    </xdr:from>
    <xdr:to>
      <xdr:col>65</xdr:col>
      <xdr:colOff>53975</xdr:colOff>
      <xdr:row>39</xdr:row>
      <xdr:rowOff>139700</xdr:rowOff>
    </xdr:to>
    <xdr:sp macro="" textlink="">
      <xdr:nvSpPr>
        <xdr:cNvPr id="326" name="フローチャート: 判断 325"/>
        <xdr:cNvSpPr/>
      </xdr:nvSpPr>
      <xdr:spPr>
        <a:xfrm>
          <a:off x="12954000" y="672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124477</xdr:rowOff>
    </xdr:from>
    <xdr:ext cx="762000" cy="259045"/>
    <xdr:sp macro="" textlink="">
      <xdr:nvSpPr>
        <xdr:cNvPr id="327" name="テキスト ボックス 326"/>
        <xdr:cNvSpPr txBox="1"/>
      </xdr:nvSpPr>
      <xdr:spPr>
        <a:xfrm>
          <a:off x="12623800" y="681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33" name="楕円 332"/>
        <xdr:cNvSpPr/>
      </xdr:nvSpPr>
      <xdr:spPr>
        <a:xfrm>
          <a:off x="16459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111777</xdr:rowOff>
    </xdr:from>
    <xdr:ext cx="762000" cy="259045"/>
    <xdr:sp macro="" textlink="">
      <xdr:nvSpPr>
        <xdr:cNvPr id="334" name="補助費等該当値テキスト"/>
        <xdr:cNvSpPr txBox="1"/>
      </xdr:nvSpPr>
      <xdr:spPr>
        <a:xfrm>
          <a:off x="16598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76200</xdr:rowOff>
    </xdr:from>
    <xdr:to>
      <xdr:col>78</xdr:col>
      <xdr:colOff>120650</xdr:colOff>
      <xdr:row>38</xdr:row>
      <xdr:rowOff>6350</xdr:rowOff>
    </xdr:to>
    <xdr:sp macro="" textlink="">
      <xdr:nvSpPr>
        <xdr:cNvPr id="335" name="楕円 334"/>
        <xdr:cNvSpPr/>
      </xdr:nvSpPr>
      <xdr:spPr>
        <a:xfrm>
          <a:off x="15621000" y="641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16527</xdr:rowOff>
    </xdr:from>
    <xdr:ext cx="736600" cy="259045"/>
    <xdr:sp macro="" textlink="">
      <xdr:nvSpPr>
        <xdr:cNvPr id="336" name="テキスト ボックス 335"/>
        <xdr:cNvSpPr txBox="1"/>
      </xdr:nvSpPr>
      <xdr:spPr>
        <a:xfrm>
          <a:off x="15290800" y="618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0</xdr:rowOff>
    </xdr:from>
    <xdr:to>
      <xdr:col>74</xdr:col>
      <xdr:colOff>31750</xdr:colOff>
      <xdr:row>37</xdr:row>
      <xdr:rowOff>101600</xdr:rowOff>
    </xdr:to>
    <xdr:sp macro="" textlink="">
      <xdr:nvSpPr>
        <xdr:cNvPr id="337" name="楕円 336"/>
        <xdr:cNvSpPr/>
      </xdr:nvSpPr>
      <xdr:spPr>
        <a:xfrm>
          <a:off x="147320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111777</xdr:rowOff>
    </xdr:from>
    <xdr:ext cx="762000" cy="259045"/>
    <xdr:sp macro="" textlink="">
      <xdr:nvSpPr>
        <xdr:cNvPr id="338" name="テキスト ボックス 337"/>
        <xdr:cNvSpPr txBox="1"/>
      </xdr:nvSpPr>
      <xdr:spPr>
        <a:xfrm>
          <a:off x="14401800" y="611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152400</xdr:rowOff>
    </xdr:from>
    <xdr:to>
      <xdr:col>69</xdr:col>
      <xdr:colOff>142875</xdr:colOff>
      <xdr:row>37</xdr:row>
      <xdr:rowOff>82550</xdr:rowOff>
    </xdr:to>
    <xdr:sp macro="" textlink="">
      <xdr:nvSpPr>
        <xdr:cNvPr id="339" name="楕円 338"/>
        <xdr:cNvSpPr/>
      </xdr:nvSpPr>
      <xdr:spPr>
        <a:xfrm>
          <a:off x="13843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92727</xdr:rowOff>
    </xdr:from>
    <xdr:ext cx="762000" cy="259045"/>
    <xdr:sp macro="" textlink="">
      <xdr:nvSpPr>
        <xdr:cNvPr id="340" name="テキスト ボックス 339"/>
        <xdr:cNvSpPr txBox="1"/>
      </xdr:nvSpPr>
      <xdr:spPr>
        <a:xfrm>
          <a:off x="13512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152400</xdr:rowOff>
    </xdr:from>
    <xdr:to>
      <xdr:col>65</xdr:col>
      <xdr:colOff>53975</xdr:colOff>
      <xdr:row>37</xdr:row>
      <xdr:rowOff>82550</xdr:rowOff>
    </xdr:to>
    <xdr:sp macro="" textlink="">
      <xdr:nvSpPr>
        <xdr:cNvPr id="341" name="楕円 340"/>
        <xdr:cNvSpPr/>
      </xdr:nvSpPr>
      <xdr:spPr>
        <a:xfrm>
          <a:off x="12954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92727</xdr:rowOff>
    </xdr:from>
    <xdr:ext cx="762000" cy="259045"/>
    <xdr:sp macro="" textlink="">
      <xdr:nvSpPr>
        <xdr:cNvPr id="342" name="テキスト ボックス 341"/>
        <xdr:cNvSpPr txBox="1"/>
      </xdr:nvSpPr>
      <xdr:spPr>
        <a:xfrm>
          <a:off x="12623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50">
              <a:latin typeface="ＭＳ Ｐゴシック" panose="020B0600070205080204" pitchFamily="50" charset="-128"/>
              <a:ea typeface="ＭＳ Ｐゴシック" panose="020B0600070205080204" pitchFamily="50" charset="-128"/>
            </a:rPr>
            <a:t>公債費に係る経常収支比率については、前年度に比べると２．３ポイント減少の１４．５％となっており、類似団体内において最も低い数値となっている。また、平成</a:t>
          </a:r>
          <a:r>
            <a:rPr kumimoji="1" lang="en-US" altLang="ja-JP" sz="1150">
              <a:latin typeface="ＭＳ Ｐゴシック" panose="020B0600070205080204" pitchFamily="50" charset="-128"/>
              <a:ea typeface="ＭＳ Ｐゴシック" panose="020B0600070205080204" pitchFamily="50" charset="-128"/>
            </a:rPr>
            <a:t>25</a:t>
          </a:r>
          <a:r>
            <a:rPr kumimoji="1" lang="ja-JP" altLang="en-US" sz="1150">
              <a:latin typeface="ＭＳ Ｐゴシック" panose="020B0600070205080204" pitchFamily="50" charset="-128"/>
              <a:ea typeface="ＭＳ Ｐゴシック" panose="020B0600070205080204" pitchFamily="50" charset="-128"/>
            </a:rPr>
            <a:t>年度以降、類似団体平均を下回っている。</a:t>
          </a:r>
          <a:endParaRPr kumimoji="1" lang="en-US" altLang="ja-JP" sz="1150">
            <a:latin typeface="ＭＳ Ｐゴシック" panose="020B0600070205080204" pitchFamily="50" charset="-128"/>
            <a:ea typeface="ＭＳ Ｐゴシック" panose="020B0600070205080204" pitchFamily="50" charset="-128"/>
          </a:endParaRPr>
        </a:p>
        <a:p>
          <a:r>
            <a:rPr kumimoji="1" lang="ja-JP" altLang="en-US" sz="1150">
              <a:latin typeface="ＭＳ Ｐゴシック" panose="020B0600070205080204" pitchFamily="50" charset="-128"/>
              <a:ea typeface="ＭＳ Ｐゴシック" panose="020B0600070205080204" pitchFamily="50" charset="-128"/>
            </a:rPr>
            <a:t>　公債費が類似団体平均を下回っている主な要因としては、第</a:t>
          </a:r>
          <a:r>
            <a:rPr kumimoji="1" lang="en-US" altLang="ja-JP" sz="1150">
              <a:latin typeface="ＭＳ Ｐゴシック" panose="020B0600070205080204" pitchFamily="50" charset="-128"/>
              <a:ea typeface="ＭＳ Ｐゴシック" panose="020B0600070205080204" pitchFamily="50" charset="-128"/>
            </a:rPr>
            <a:t>2</a:t>
          </a:r>
          <a:r>
            <a:rPr kumimoji="1" lang="ja-JP" altLang="en-US" sz="1150">
              <a:latin typeface="ＭＳ Ｐゴシック" panose="020B0600070205080204" pitchFamily="50" charset="-128"/>
              <a:ea typeface="ＭＳ Ｐゴシック" panose="020B0600070205080204" pitchFamily="50" charset="-128"/>
            </a:rPr>
            <a:t>次さがみはら都市経営指針・実行計画で定める市債の発行抑制目標等に留意し、適正な市債発行に努めていることがあげられるが、引き続き、元利償還金に対する地方交付税措置の有無等に十分に考慮するなど、持続可能な財政運営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101600</xdr:rowOff>
    </xdr:from>
    <xdr:to>
      <xdr:col>24</xdr:col>
      <xdr:colOff>25400</xdr:colOff>
      <xdr:row>80</xdr:row>
      <xdr:rowOff>152400</xdr:rowOff>
    </xdr:to>
    <xdr:cxnSp macro="">
      <xdr:nvCxnSpPr>
        <xdr:cNvPr id="370" name="直線コネクタ 369"/>
        <xdr:cNvCxnSpPr/>
      </xdr:nvCxnSpPr>
      <xdr:spPr>
        <a:xfrm flipV="1">
          <a:off x="4826000" y="124460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124477</xdr:rowOff>
    </xdr:from>
    <xdr:ext cx="762000" cy="259045"/>
    <xdr:sp macro="" textlink="">
      <xdr:nvSpPr>
        <xdr:cNvPr id="371" name="公債費最小値テキスト"/>
        <xdr:cNvSpPr txBox="1"/>
      </xdr:nvSpPr>
      <xdr:spPr>
        <a:xfrm>
          <a:off x="49149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152400</xdr:rowOff>
    </xdr:from>
    <xdr:to>
      <xdr:col>24</xdr:col>
      <xdr:colOff>114300</xdr:colOff>
      <xdr:row>80</xdr:row>
      <xdr:rowOff>152400</xdr:rowOff>
    </xdr:to>
    <xdr:cxnSp macro="">
      <xdr:nvCxnSpPr>
        <xdr:cNvPr id="372" name="直線コネクタ 371"/>
        <xdr:cNvCxnSpPr/>
      </xdr:nvCxnSpPr>
      <xdr:spPr>
        <a:xfrm>
          <a:off x="4737100" y="1386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16527</xdr:rowOff>
    </xdr:from>
    <xdr:ext cx="762000" cy="259045"/>
    <xdr:sp macro="" textlink="">
      <xdr:nvSpPr>
        <xdr:cNvPr id="373" name="公債費最大値テキスト"/>
        <xdr:cNvSpPr txBox="1"/>
      </xdr:nvSpPr>
      <xdr:spPr>
        <a:xfrm>
          <a:off x="4914900" y="1218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101600</xdr:rowOff>
    </xdr:from>
    <xdr:to>
      <xdr:col>24</xdr:col>
      <xdr:colOff>114300</xdr:colOff>
      <xdr:row>72</xdr:row>
      <xdr:rowOff>101600</xdr:rowOff>
    </xdr:to>
    <xdr:cxnSp macro="">
      <xdr:nvCxnSpPr>
        <xdr:cNvPr id="374" name="直線コネクタ 373"/>
        <xdr:cNvCxnSpPr/>
      </xdr:nvCxnSpPr>
      <xdr:spPr>
        <a:xfrm>
          <a:off x="4737100" y="1244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101600</xdr:rowOff>
    </xdr:from>
    <xdr:to>
      <xdr:col>24</xdr:col>
      <xdr:colOff>25400</xdr:colOff>
      <xdr:row>74</xdr:row>
      <xdr:rowOff>50800</xdr:rowOff>
    </xdr:to>
    <xdr:cxnSp macro="">
      <xdr:nvCxnSpPr>
        <xdr:cNvPr id="375" name="直線コネクタ 374"/>
        <xdr:cNvCxnSpPr/>
      </xdr:nvCxnSpPr>
      <xdr:spPr>
        <a:xfrm flipV="1">
          <a:off x="3987800" y="12446000"/>
          <a:ext cx="8382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92727</xdr:rowOff>
    </xdr:from>
    <xdr:ext cx="762000" cy="259045"/>
    <xdr:sp macro="" textlink="">
      <xdr:nvSpPr>
        <xdr:cNvPr id="376" name="公債費平均値テキスト"/>
        <xdr:cNvSpPr txBox="1"/>
      </xdr:nvSpPr>
      <xdr:spPr>
        <a:xfrm>
          <a:off x="4914900" y="1295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120650</xdr:rowOff>
    </xdr:from>
    <xdr:to>
      <xdr:col>24</xdr:col>
      <xdr:colOff>76200</xdr:colOff>
      <xdr:row>76</xdr:row>
      <xdr:rowOff>50800</xdr:rowOff>
    </xdr:to>
    <xdr:sp macro="" textlink="">
      <xdr:nvSpPr>
        <xdr:cNvPr id="377" name="フローチャート: 判断 376"/>
        <xdr:cNvSpPr/>
      </xdr:nvSpPr>
      <xdr:spPr>
        <a:xfrm>
          <a:off x="4775200" y="1297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69850</xdr:rowOff>
    </xdr:from>
    <xdr:to>
      <xdr:col>19</xdr:col>
      <xdr:colOff>187325</xdr:colOff>
      <xdr:row>74</xdr:row>
      <xdr:rowOff>50800</xdr:rowOff>
    </xdr:to>
    <xdr:cxnSp macro="">
      <xdr:nvCxnSpPr>
        <xdr:cNvPr id="378" name="直線コネクタ 377"/>
        <xdr:cNvCxnSpPr/>
      </xdr:nvCxnSpPr>
      <xdr:spPr>
        <a:xfrm>
          <a:off x="3098800" y="12585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158750</xdr:rowOff>
    </xdr:from>
    <xdr:to>
      <xdr:col>20</xdr:col>
      <xdr:colOff>38100</xdr:colOff>
      <xdr:row>78</xdr:row>
      <xdr:rowOff>88900</xdr:rowOff>
    </xdr:to>
    <xdr:sp macro="" textlink="">
      <xdr:nvSpPr>
        <xdr:cNvPr id="379" name="フローチャート: 判断 378"/>
        <xdr:cNvSpPr/>
      </xdr:nvSpPr>
      <xdr:spPr>
        <a:xfrm>
          <a:off x="3937000" y="1336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73677</xdr:rowOff>
    </xdr:from>
    <xdr:ext cx="736600" cy="259045"/>
    <xdr:sp macro="" textlink="">
      <xdr:nvSpPr>
        <xdr:cNvPr id="380" name="テキスト ボックス 379"/>
        <xdr:cNvSpPr txBox="1"/>
      </xdr:nvSpPr>
      <xdr:spPr>
        <a:xfrm>
          <a:off x="3606800" y="1344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69850</xdr:rowOff>
    </xdr:from>
    <xdr:to>
      <xdr:col>15</xdr:col>
      <xdr:colOff>98425</xdr:colOff>
      <xdr:row>73</xdr:row>
      <xdr:rowOff>107950</xdr:rowOff>
    </xdr:to>
    <xdr:cxnSp macro="">
      <xdr:nvCxnSpPr>
        <xdr:cNvPr id="381" name="直線コネクタ 380"/>
        <xdr:cNvCxnSpPr/>
      </xdr:nvCxnSpPr>
      <xdr:spPr>
        <a:xfrm flipV="1">
          <a:off x="2209800" y="12585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146050</xdr:rowOff>
    </xdr:from>
    <xdr:to>
      <xdr:col>15</xdr:col>
      <xdr:colOff>149225</xdr:colOff>
      <xdr:row>78</xdr:row>
      <xdr:rowOff>76200</xdr:rowOff>
    </xdr:to>
    <xdr:sp macro="" textlink="">
      <xdr:nvSpPr>
        <xdr:cNvPr id="382" name="フローチャート: 判断 381"/>
        <xdr:cNvSpPr/>
      </xdr:nvSpPr>
      <xdr:spPr>
        <a:xfrm>
          <a:off x="3048000" y="133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60977</xdr:rowOff>
    </xdr:from>
    <xdr:ext cx="762000" cy="259045"/>
    <xdr:sp macro="" textlink="">
      <xdr:nvSpPr>
        <xdr:cNvPr id="383" name="テキスト ボックス 382"/>
        <xdr:cNvSpPr txBox="1"/>
      </xdr:nvSpPr>
      <xdr:spPr>
        <a:xfrm>
          <a:off x="271780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107950</xdr:rowOff>
    </xdr:from>
    <xdr:to>
      <xdr:col>11</xdr:col>
      <xdr:colOff>9525</xdr:colOff>
      <xdr:row>73</xdr:row>
      <xdr:rowOff>158750</xdr:rowOff>
    </xdr:to>
    <xdr:cxnSp macro="">
      <xdr:nvCxnSpPr>
        <xdr:cNvPr id="384" name="直線コネクタ 383"/>
        <xdr:cNvCxnSpPr/>
      </xdr:nvCxnSpPr>
      <xdr:spPr>
        <a:xfrm flipV="1">
          <a:off x="1320800" y="126238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12700</xdr:rowOff>
    </xdr:from>
    <xdr:to>
      <xdr:col>11</xdr:col>
      <xdr:colOff>60325</xdr:colOff>
      <xdr:row>78</xdr:row>
      <xdr:rowOff>114300</xdr:rowOff>
    </xdr:to>
    <xdr:sp macro="" textlink="">
      <xdr:nvSpPr>
        <xdr:cNvPr id="385" name="フローチャート: 判断 384"/>
        <xdr:cNvSpPr/>
      </xdr:nvSpPr>
      <xdr:spPr>
        <a:xfrm>
          <a:off x="2159000" y="1338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99077</xdr:rowOff>
    </xdr:from>
    <xdr:ext cx="762000" cy="259045"/>
    <xdr:sp macro="" textlink="">
      <xdr:nvSpPr>
        <xdr:cNvPr id="386" name="テキスト ボックス 385"/>
        <xdr:cNvSpPr txBox="1"/>
      </xdr:nvSpPr>
      <xdr:spPr>
        <a:xfrm>
          <a:off x="1828800" y="1347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76200</xdr:rowOff>
    </xdr:from>
    <xdr:to>
      <xdr:col>6</xdr:col>
      <xdr:colOff>171450</xdr:colOff>
      <xdr:row>79</xdr:row>
      <xdr:rowOff>6350</xdr:rowOff>
    </xdr:to>
    <xdr:sp macro="" textlink="">
      <xdr:nvSpPr>
        <xdr:cNvPr id="387" name="フローチャート: 判断 386"/>
        <xdr:cNvSpPr/>
      </xdr:nvSpPr>
      <xdr:spPr>
        <a:xfrm>
          <a:off x="1270000" y="1344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162577</xdr:rowOff>
    </xdr:from>
    <xdr:ext cx="762000" cy="259045"/>
    <xdr:sp macro="" textlink="">
      <xdr:nvSpPr>
        <xdr:cNvPr id="388" name="テキスト ボックス 387"/>
        <xdr:cNvSpPr txBox="1"/>
      </xdr:nvSpPr>
      <xdr:spPr>
        <a:xfrm>
          <a:off x="939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50800</xdr:rowOff>
    </xdr:from>
    <xdr:to>
      <xdr:col>24</xdr:col>
      <xdr:colOff>76200</xdr:colOff>
      <xdr:row>72</xdr:row>
      <xdr:rowOff>152400</xdr:rowOff>
    </xdr:to>
    <xdr:sp macro="" textlink="">
      <xdr:nvSpPr>
        <xdr:cNvPr id="394" name="楕円 393"/>
        <xdr:cNvSpPr/>
      </xdr:nvSpPr>
      <xdr:spPr>
        <a:xfrm>
          <a:off x="4775200" y="1239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130827</xdr:rowOff>
    </xdr:from>
    <xdr:ext cx="762000" cy="259045"/>
    <xdr:sp macro="" textlink="">
      <xdr:nvSpPr>
        <xdr:cNvPr id="395" name="公債費該当値テキスト"/>
        <xdr:cNvSpPr txBox="1"/>
      </xdr:nvSpPr>
      <xdr:spPr>
        <a:xfrm>
          <a:off x="4914900" y="1230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0</xdr:rowOff>
    </xdr:from>
    <xdr:to>
      <xdr:col>20</xdr:col>
      <xdr:colOff>38100</xdr:colOff>
      <xdr:row>74</xdr:row>
      <xdr:rowOff>101600</xdr:rowOff>
    </xdr:to>
    <xdr:sp macro="" textlink="">
      <xdr:nvSpPr>
        <xdr:cNvPr id="396" name="楕円 395"/>
        <xdr:cNvSpPr/>
      </xdr:nvSpPr>
      <xdr:spPr>
        <a:xfrm>
          <a:off x="3937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111777</xdr:rowOff>
    </xdr:from>
    <xdr:ext cx="736600" cy="259045"/>
    <xdr:sp macro="" textlink="">
      <xdr:nvSpPr>
        <xdr:cNvPr id="397" name="テキスト ボックス 396"/>
        <xdr:cNvSpPr txBox="1"/>
      </xdr:nvSpPr>
      <xdr:spPr>
        <a:xfrm>
          <a:off x="3606800" y="1245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19050</xdr:rowOff>
    </xdr:from>
    <xdr:to>
      <xdr:col>15</xdr:col>
      <xdr:colOff>149225</xdr:colOff>
      <xdr:row>73</xdr:row>
      <xdr:rowOff>120650</xdr:rowOff>
    </xdr:to>
    <xdr:sp macro="" textlink="">
      <xdr:nvSpPr>
        <xdr:cNvPr id="398" name="楕円 397"/>
        <xdr:cNvSpPr/>
      </xdr:nvSpPr>
      <xdr:spPr>
        <a:xfrm>
          <a:off x="3048000" y="1253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130827</xdr:rowOff>
    </xdr:from>
    <xdr:ext cx="762000" cy="259045"/>
    <xdr:sp macro="" textlink="">
      <xdr:nvSpPr>
        <xdr:cNvPr id="399" name="テキスト ボックス 398"/>
        <xdr:cNvSpPr txBox="1"/>
      </xdr:nvSpPr>
      <xdr:spPr>
        <a:xfrm>
          <a:off x="2717800" y="1230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57150</xdr:rowOff>
    </xdr:from>
    <xdr:to>
      <xdr:col>11</xdr:col>
      <xdr:colOff>60325</xdr:colOff>
      <xdr:row>73</xdr:row>
      <xdr:rowOff>158750</xdr:rowOff>
    </xdr:to>
    <xdr:sp macro="" textlink="">
      <xdr:nvSpPr>
        <xdr:cNvPr id="400" name="楕円 399"/>
        <xdr:cNvSpPr/>
      </xdr:nvSpPr>
      <xdr:spPr>
        <a:xfrm>
          <a:off x="2159000" y="1257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168927</xdr:rowOff>
    </xdr:from>
    <xdr:ext cx="762000" cy="259045"/>
    <xdr:sp macro="" textlink="">
      <xdr:nvSpPr>
        <xdr:cNvPr id="401" name="テキスト ボックス 400"/>
        <xdr:cNvSpPr txBox="1"/>
      </xdr:nvSpPr>
      <xdr:spPr>
        <a:xfrm>
          <a:off x="1828800" y="1234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107950</xdr:rowOff>
    </xdr:from>
    <xdr:to>
      <xdr:col>6</xdr:col>
      <xdr:colOff>171450</xdr:colOff>
      <xdr:row>74</xdr:row>
      <xdr:rowOff>38100</xdr:rowOff>
    </xdr:to>
    <xdr:sp macro="" textlink="">
      <xdr:nvSpPr>
        <xdr:cNvPr id="402" name="楕円 401"/>
        <xdr:cNvSpPr/>
      </xdr:nvSpPr>
      <xdr:spPr>
        <a:xfrm>
          <a:off x="1270000" y="1262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48277</xdr:rowOff>
    </xdr:from>
    <xdr:ext cx="762000" cy="259045"/>
    <xdr:sp macro="" textlink="">
      <xdr:nvSpPr>
        <xdr:cNvPr id="403" name="テキスト ボックス 402"/>
        <xdr:cNvSpPr txBox="1"/>
      </xdr:nvSpPr>
      <xdr:spPr>
        <a:xfrm>
          <a:off x="939800" y="1239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panose="020B0600070205080204" pitchFamily="50" charset="-128"/>
              <a:ea typeface="ＭＳ Ｐゴシック" panose="020B0600070205080204" pitchFamily="50" charset="-128"/>
            </a:rPr>
            <a:t>　公債費以外に係る経常収支比率については、主な項目である人件費充当分３５．２％、扶助費充当分１６．８％、物件費充当分１５．９％で、前年度に比べると１．８ポイント低下の８３．９％となっている。</a:t>
          </a:r>
          <a:endParaRPr kumimoji="1" lang="en-US" altLang="ja-JP" sz="120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Ｐゴシック" panose="020B0600070205080204" pitchFamily="50" charset="-128"/>
              <a:ea typeface="ＭＳ Ｐゴシック" panose="020B0600070205080204" pitchFamily="50" charset="-128"/>
            </a:rPr>
            <a:t>　主な項目が類似団体平均を上回っているため、全体としても、類似団体平均を上回っている。</a:t>
          </a: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69850</xdr:rowOff>
    </xdr:from>
    <xdr:to>
      <xdr:col>85</xdr:col>
      <xdr:colOff>66675</xdr:colOff>
      <xdr:row>82</xdr:row>
      <xdr:rowOff>69850</xdr:rowOff>
    </xdr:to>
    <xdr:cxnSp macro="">
      <xdr:nvCxnSpPr>
        <xdr:cNvPr id="418" name="直線コネクタ 417"/>
        <xdr:cNvCxnSpPr/>
      </xdr:nvCxnSpPr>
      <xdr:spPr>
        <a:xfrm>
          <a:off x="12446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99077</xdr:rowOff>
    </xdr:from>
    <xdr:ext cx="508000" cy="259045"/>
    <xdr:sp macro="" textlink="">
      <xdr:nvSpPr>
        <xdr:cNvPr id="419" name="テキスト ボックス 418"/>
        <xdr:cNvSpPr txBox="1"/>
      </xdr:nvSpPr>
      <xdr:spPr>
        <a:xfrm>
          <a:off x="11938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0" name="直線コネクタ 419"/>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1" name="テキスト ボックス 420"/>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12700</xdr:rowOff>
    </xdr:from>
    <xdr:to>
      <xdr:col>85</xdr:col>
      <xdr:colOff>66675</xdr:colOff>
      <xdr:row>79</xdr:row>
      <xdr:rowOff>12700</xdr:rowOff>
    </xdr:to>
    <xdr:cxnSp macro="">
      <xdr:nvCxnSpPr>
        <xdr:cNvPr id="422" name="直線コネクタ 421"/>
        <xdr:cNvCxnSpPr/>
      </xdr:nvCxnSpPr>
      <xdr:spPr>
        <a:xfrm>
          <a:off x="12446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41927</xdr:rowOff>
    </xdr:from>
    <xdr:ext cx="508000" cy="259045"/>
    <xdr:sp macro="" textlink="">
      <xdr:nvSpPr>
        <xdr:cNvPr id="423" name="テキスト ボックス 422"/>
        <xdr:cNvSpPr txBox="1"/>
      </xdr:nvSpPr>
      <xdr:spPr>
        <a:xfrm>
          <a:off x="11938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4" name="直線コネクタ 42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5" name="テキスト ボックス 42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127000</xdr:rowOff>
    </xdr:from>
    <xdr:to>
      <xdr:col>85</xdr:col>
      <xdr:colOff>66675</xdr:colOff>
      <xdr:row>75</xdr:row>
      <xdr:rowOff>127000</xdr:rowOff>
    </xdr:to>
    <xdr:cxnSp macro="">
      <xdr:nvCxnSpPr>
        <xdr:cNvPr id="426" name="直線コネクタ 425"/>
        <xdr:cNvCxnSpPr/>
      </xdr:nvCxnSpPr>
      <xdr:spPr>
        <a:xfrm>
          <a:off x="12446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156227</xdr:rowOff>
    </xdr:from>
    <xdr:ext cx="508000" cy="259045"/>
    <xdr:sp macro="" textlink="">
      <xdr:nvSpPr>
        <xdr:cNvPr id="427" name="テキスト ボックス 426"/>
        <xdr:cNvSpPr txBox="1"/>
      </xdr:nvSpPr>
      <xdr:spPr>
        <a:xfrm>
          <a:off x="11938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8" name="直線コネクタ 427"/>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9" name="テキスト ボックス 428"/>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69850</xdr:rowOff>
    </xdr:from>
    <xdr:to>
      <xdr:col>85</xdr:col>
      <xdr:colOff>66675</xdr:colOff>
      <xdr:row>72</xdr:row>
      <xdr:rowOff>69850</xdr:rowOff>
    </xdr:to>
    <xdr:cxnSp macro="">
      <xdr:nvCxnSpPr>
        <xdr:cNvPr id="430" name="直線コネクタ 429"/>
        <xdr:cNvCxnSpPr/>
      </xdr:nvCxnSpPr>
      <xdr:spPr>
        <a:xfrm>
          <a:off x="12446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99077</xdr:rowOff>
    </xdr:from>
    <xdr:ext cx="508000" cy="259045"/>
    <xdr:sp macro="" textlink="">
      <xdr:nvSpPr>
        <xdr:cNvPr id="431" name="テキスト ボックス 430"/>
        <xdr:cNvSpPr txBox="1"/>
      </xdr:nvSpPr>
      <xdr:spPr>
        <a:xfrm>
          <a:off x="11938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2" name="直線コネクタ 43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3" name="テキスト ボックス 43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79375</xdr:rowOff>
    </xdr:from>
    <xdr:to>
      <xdr:col>82</xdr:col>
      <xdr:colOff>107950</xdr:colOff>
      <xdr:row>80</xdr:row>
      <xdr:rowOff>117475</xdr:rowOff>
    </xdr:to>
    <xdr:cxnSp macro="">
      <xdr:nvCxnSpPr>
        <xdr:cNvPr id="435" name="直線コネクタ 434"/>
        <xdr:cNvCxnSpPr/>
      </xdr:nvCxnSpPr>
      <xdr:spPr>
        <a:xfrm flipV="1">
          <a:off x="16510000" y="12595225"/>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89552</xdr:rowOff>
    </xdr:from>
    <xdr:ext cx="762000" cy="259045"/>
    <xdr:sp macro="" textlink="">
      <xdr:nvSpPr>
        <xdr:cNvPr id="436" name="公債費以外最小値テキスト"/>
        <xdr:cNvSpPr txBox="1"/>
      </xdr:nvSpPr>
      <xdr:spPr>
        <a:xfrm>
          <a:off x="16598900" y="13805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117475</xdr:rowOff>
    </xdr:from>
    <xdr:to>
      <xdr:col>82</xdr:col>
      <xdr:colOff>196850</xdr:colOff>
      <xdr:row>80</xdr:row>
      <xdr:rowOff>117475</xdr:rowOff>
    </xdr:to>
    <xdr:cxnSp macro="">
      <xdr:nvCxnSpPr>
        <xdr:cNvPr id="437" name="直線コネクタ 436"/>
        <xdr:cNvCxnSpPr/>
      </xdr:nvCxnSpPr>
      <xdr:spPr>
        <a:xfrm>
          <a:off x="16421100" y="13833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165752</xdr:rowOff>
    </xdr:from>
    <xdr:ext cx="762000" cy="259045"/>
    <xdr:sp macro="" textlink="">
      <xdr:nvSpPr>
        <xdr:cNvPr id="438" name="公債費以外最大値テキスト"/>
        <xdr:cNvSpPr txBox="1"/>
      </xdr:nvSpPr>
      <xdr:spPr>
        <a:xfrm>
          <a:off x="16598900" y="1233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79375</xdr:rowOff>
    </xdr:from>
    <xdr:to>
      <xdr:col>82</xdr:col>
      <xdr:colOff>196850</xdr:colOff>
      <xdr:row>73</xdr:row>
      <xdr:rowOff>79375</xdr:rowOff>
    </xdr:to>
    <xdr:cxnSp macro="">
      <xdr:nvCxnSpPr>
        <xdr:cNvPr id="439" name="直線コネクタ 438"/>
        <xdr:cNvCxnSpPr/>
      </xdr:nvCxnSpPr>
      <xdr:spPr>
        <a:xfrm>
          <a:off x="16421100" y="12595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117475</xdr:rowOff>
    </xdr:from>
    <xdr:to>
      <xdr:col>82</xdr:col>
      <xdr:colOff>107950</xdr:colOff>
      <xdr:row>81</xdr:row>
      <xdr:rowOff>117475</xdr:rowOff>
    </xdr:to>
    <xdr:cxnSp macro="">
      <xdr:nvCxnSpPr>
        <xdr:cNvPr id="440" name="直線コネクタ 439"/>
        <xdr:cNvCxnSpPr/>
      </xdr:nvCxnSpPr>
      <xdr:spPr>
        <a:xfrm flipV="1">
          <a:off x="15671800" y="13833475"/>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16527</xdr:rowOff>
    </xdr:from>
    <xdr:ext cx="762000" cy="259045"/>
    <xdr:sp macro="" textlink="">
      <xdr:nvSpPr>
        <xdr:cNvPr id="441" name="公債費以外平均値テキスト"/>
        <xdr:cNvSpPr txBox="1"/>
      </xdr:nvSpPr>
      <xdr:spPr>
        <a:xfrm>
          <a:off x="16598900" y="13046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0</xdr:rowOff>
    </xdr:from>
    <xdr:to>
      <xdr:col>82</xdr:col>
      <xdr:colOff>158750</xdr:colOff>
      <xdr:row>77</xdr:row>
      <xdr:rowOff>101600</xdr:rowOff>
    </xdr:to>
    <xdr:sp macro="" textlink="">
      <xdr:nvSpPr>
        <xdr:cNvPr id="442" name="フローチャート: 判断 441"/>
        <xdr:cNvSpPr/>
      </xdr:nvSpPr>
      <xdr:spPr>
        <a:xfrm>
          <a:off x="164592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146050</xdr:rowOff>
    </xdr:from>
    <xdr:to>
      <xdr:col>78</xdr:col>
      <xdr:colOff>69850</xdr:colOff>
      <xdr:row>81</xdr:row>
      <xdr:rowOff>117475</xdr:rowOff>
    </xdr:to>
    <xdr:cxnSp macro="">
      <xdr:nvCxnSpPr>
        <xdr:cNvPr id="443" name="直線コネクタ 442"/>
        <xdr:cNvCxnSpPr/>
      </xdr:nvCxnSpPr>
      <xdr:spPr>
        <a:xfrm>
          <a:off x="14782800" y="13690600"/>
          <a:ext cx="8890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123825</xdr:rowOff>
    </xdr:from>
    <xdr:to>
      <xdr:col>78</xdr:col>
      <xdr:colOff>120650</xdr:colOff>
      <xdr:row>76</xdr:row>
      <xdr:rowOff>53975</xdr:rowOff>
    </xdr:to>
    <xdr:sp macro="" textlink="">
      <xdr:nvSpPr>
        <xdr:cNvPr id="444" name="フローチャート: 判断 443"/>
        <xdr:cNvSpPr/>
      </xdr:nvSpPr>
      <xdr:spPr>
        <a:xfrm>
          <a:off x="15621000" y="1298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64152</xdr:rowOff>
    </xdr:from>
    <xdr:ext cx="736600" cy="259045"/>
    <xdr:sp macro="" textlink="">
      <xdr:nvSpPr>
        <xdr:cNvPr id="445" name="テキスト ボックス 444"/>
        <xdr:cNvSpPr txBox="1"/>
      </xdr:nvSpPr>
      <xdr:spPr>
        <a:xfrm>
          <a:off x="15290800" y="1275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127000</xdr:rowOff>
    </xdr:from>
    <xdr:to>
      <xdr:col>73</xdr:col>
      <xdr:colOff>180975</xdr:colOff>
      <xdr:row>79</xdr:row>
      <xdr:rowOff>146050</xdr:rowOff>
    </xdr:to>
    <xdr:cxnSp macro="">
      <xdr:nvCxnSpPr>
        <xdr:cNvPr id="446" name="直線コネクタ 445"/>
        <xdr:cNvCxnSpPr/>
      </xdr:nvCxnSpPr>
      <xdr:spPr>
        <a:xfrm>
          <a:off x="13893800" y="13671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95250</xdr:rowOff>
    </xdr:from>
    <xdr:to>
      <xdr:col>74</xdr:col>
      <xdr:colOff>31750</xdr:colOff>
      <xdr:row>75</xdr:row>
      <xdr:rowOff>25400</xdr:rowOff>
    </xdr:to>
    <xdr:sp macro="" textlink="">
      <xdr:nvSpPr>
        <xdr:cNvPr id="447" name="フローチャート: 判断 446"/>
        <xdr:cNvSpPr/>
      </xdr:nvSpPr>
      <xdr:spPr>
        <a:xfrm>
          <a:off x="14732000" y="1278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35577</xdr:rowOff>
    </xdr:from>
    <xdr:ext cx="762000" cy="259045"/>
    <xdr:sp macro="" textlink="">
      <xdr:nvSpPr>
        <xdr:cNvPr id="448" name="テキスト ボックス 447"/>
        <xdr:cNvSpPr txBox="1"/>
      </xdr:nvSpPr>
      <xdr:spPr>
        <a:xfrm>
          <a:off x="14401800" y="1255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155575</xdr:rowOff>
    </xdr:from>
    <xdr:to>
      <xdr:col>69</xdr:col>
      <xdr:colOff>92075</xdr:colOff>
      <xdr:row>79</xdr:row>
      <xdr:rowOff>127000</xdr:rowOff>
    </xdr:to>
    <xdr:cxnSp macro="">
      <xdr:nvCxnSpPr>
        <xdr:cNvPr id="449" name="直線コネクタ 448"/>
        <xdr:cNvCxnSpPr/>
      </xdr:nvCxnSpPr>
      <xdr:spPr>
        <a:xfrm>
          <a:off x="13004800" y="1352867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9525</xdr:rowOff>
    </xdr:from>
    <xdr:to>
      <xdr:col>69</xdr:col>
      <xdr:colOff>142875</xdr:colOff>
      <xdr:row>75</xdr:row>
      <xdr:rowOff>111125</xdr:rowOff>
    </xdr:to>
    <xdr:sp macro="" textlink="">
      <xdr:nvSpPr>
        <xdr:cNvPr id="450" name="フローチャート: 判断 449"/>
        <xdr:cNvSpPr/>
      </xdr:nvSpPr>
      <xdr:spPr>
        <a:xfrm>
          <a:off x="13843000" y="128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121302</xdr:rowOff>
    </xdr:from>
    <xdr:ext cx="762000" cy="259045"/>
    <xdr:sp macro="" textlink="">
      <xdr:nvSpPr>
        <xdr:cNvPr id="451" name="テキスト ボックス 450"/>
        <xdr:cNvSpPr txBox="1"/>
      </xdr:nvSpPr>
      <xdr:spPr>
        <a:xfrm>
          <a:off x="13512800" y="1263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19050</xdr:rowOff>
    </xdr:from>
    <xdr:to>
      <xdr:col>65</xdr:col>
      <xdr:colOff>53975</xdr:colOff>
      <xdr:row>74</xdr:row>
      <xdr:rowOff>120650</xdr:rowOff>
    </xdr:to>
    <xdr:sp macro="" textlink="">
      <xdr:nvSpPr>
        <xdr:cNvPr id="452" name="フローチャート: 判断 451"/>
        <xdr:cNvSpPr/>
      </xdr:nvSpPr>
      <xdr:spPr>
        <a:xfrm>
          <a:off x="12954000" y="1270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130827</xdr:rowOff>
    </xdr:from>
    <xdr:ext cx="762000" cy="259045"/>
    <xdr:sp macro="" textlink="">
      <xdr:nvSpPr>
        <xdr:cNvPr id="453" name="テキスト ボックス 452"/>
        <xdr:cNvSpPr txBox="1"/>
      </xdr:nvSpPr>
      <xdr:spPr>
        <a:xfrm>
          <a:off x="12623800" y="1247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4" name="テキスト ボックス 45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5" name="テキスト ボックス 45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6" name="テキスト ボックス 45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7" name="テキスト ボックス 45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8" name="テキスト ボックス 45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66675</xdr:rowOff>
    </xdr:from>
    <xdr:to>
      <xdr:col>82</xdr:col>
      <xdr:colOff>158750</xdr:colOff>
      <xdr:row>80</xdr:row>
      <xdr:rowOff>168275</xdr:rowOff>
    </xdr:to>
    <xdr:sp macro="" textlink="">
      <xdr:nvSpPr>
        <xdr:cNvPr id="459" name="楕円 458"/>
        <xdr:cNvSpPr/>
      </xdr:nvSpPr>
      <xdr:spPr>
        <a:xfrm>
          <a:off x="16459200" y="1378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146702</xdr:rowOff>
    </xdr:from>
    <xdr:ext cx="762000" cy="259045"/>
    <xdr:sp macro="" textlink="">
      <xdr:nvSpPr>
        <xdr:cNvPr id="460" name="公債費以外該当値テキスト"/>
        <xdr:cNvSpPr txBox="1"/>
      </xdr:nvSpPr>
      <xdr:spPr>
        <a:xfrm>
          <a:off x="16598900" y="1369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66675</xdr:rowOff>
    </xdr:from>
    <xdr:to>
      <xdr:col>78</xdr:col>
      <xdr:colOff>120650</xdr:colOff>
      <xdr:row>81</xdr:row>
      <xdr:rowOff>168275</xdr:rowOff>
    </xdr:to>
    <xdr:sp macro="" textlink="">
      <xdr:nvSpPr>
        <xdr:cNvPr id="461" name="楕円 460"/>
        <xdr:cNvSpPr/>
      </xdr:nvSpPr>
      <xdr:spPr>
        <a:xfrm>
          <a:off x="15621000" y="1395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153052</xdr:rowOff>
    </xdr:from>
    <xdr:ext cx="736600" cy="259045"/>
    <xdr:sp macro="" textlink="">
      <xdr:nvSpPr>
        <xdr:cNvPr id="462" name="テキスト ボックス 461"/>
        <xdr:cNvSpPr txBox="1"/>
      </xdr:nvSpPr>
      <xdr:spPr>
        <a:xfrm>
          <a:off x="15290800" y="14040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95250</xdr:rowOff>
    </xdr:from>
    <xdr:to>
      <xdr:col>74</xdr:col>
      <xdr:colOff>31750</xdr:colOff>
      <xdr:row>80</xdr:row>
      <xdr:rowOff>25400</xdr:rowOff>
    </xdr:to>
    <xdr:sp macro="" textlink="">
      <xdr:nvSpPr>
        <xdr:cNvPr id="463" name="楕円 462"/>
        <xdr:cNvSpPr/>
      </xdr:nvSpPr>
      <xdr:spPr>
        <a:xfrm>
          <a:off x="14732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10177</xdr:rowOff>
    </xdr:from>
    <xdr:ext cx="762000" cy="259045"/>
    <xdr:sp macro="" textlink="">
      <xdr:nvSpPr>
        <xdr:cNvPr id="464" name="テキスト ボックス 463"/>
        <xdr:cNvSpPr txBox="1"/>
      </xdr:nvSpPr>
      <xdr:spPr>
        <a:xfrm>
          <a:off x="14401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76200</xdr:rowOff>
    </xdr:from>
    <xdr:to>
      <xdr:col>69</xdr:col>
      <xdr:colOff>142875</xdr:colOff>
      <xdr:row>80</xdr:row>
      <xdr:rowOff>6350</xdr:rowOff>
    </xdr:to>
    <xdr:sp macro="" textlink="">
      <xdr:nvSpPr>
        <xdr:cNvPr id="465" name="楕円 464"/>
        <xdr:cNvSpPr/>
      </xdr:nvSpPr>
      <xdr:spPr>
        <a:xfrm>
          <a:off x="13843000" y="1362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162577</xdr:rowOff>
    </xdr:from>
    <xdr:ext cx="762000" cy="259045"/>
    <xdr:sp macro="" textlink="">
      <xdr:nvSpPr>
        <xdr:cNvPr id="466" name="テキスト ボックス 465"/>
        <xdr:cNvSpPr txBox="1"/>
      </xdr:nvSpPr>
      <xdr:spPr>
        <a:xfrm>
          <a:off x="13512800" y="1370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104775</xdr:rowOff>
    </xdr:from>
    <xdr:to>
      <xdr:col>65</xdr:col>
      <xdr:colOff>53975</xdr:colOff>
      <xdr:row>79</xdr:row>
      <xdr:rowOff>34925</xdr:rowOff>
    </xdr:to>
    <xdr:sp macro="" textlink="">
      <xdr:nvSpPr>
        <xdr:cNvPr id="467" name="楕円 466"/>
        <xdr:cNvSpPr/>
      </xdr:nvSpPr>
      <xdr:spPr>
        <a:xfrm>
          <a:off x="12954000" y="1347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19702</xdr:rowOff>
    </xdr:from>
    <xdr:ext cx="762000" cy="259045"/>
    <xdr:sp macro="" textlink="">
      <xdr:nvSpPr>
        <xdr:cNvPr id="468" name="テキスト ボックス 467"/>
        <xdr:cNvSpPr txBox="1"/>
      </xdr:nvSpPr>
      <xdr:spPr>
        <a:xfrm>
          <a:off x="126238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66497</xdr:rowOff>
    </xdr:from>
    <xdr:to>
      <xdr:col>29</xdr:col>
      <xdr:colOff>127000</xdr:colOff>
      <xdr:row>17</xdr:row>
      <xdr:rowOff>14354</xdr:rowOff>
    </xdr:to>
    <xdr:cxnSp macro="">
      <xdr:nvCxnSpPr>
        <xdr:cNvPr id="43" name="直線コネクタ 42"/>
        <xdr:cNvCxnSpPr/>
      </xdr:nvCxnSpPr>
      <xdr:spPr bwMode="auto">
        <a:xfrm flipV="1">
          <a:off x="5651500" y="2171522"/>
          <a:ext cx="0" cy="8051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16</xdr:row>
      <xdr:rowOff>157881</xdr:rowOff>
    </xdr:from>
    <xdr:ext cx="762000" cy="259045"/>
    <xdr:sp macro="" textlink="">
      <xdr:nvSpPr>
        <xdr:cNvPr id="44" name="人口1人当たり決算額の推移最小値テキスト130"/>
        <xdr:cNvSpPr txBox="1"/>
      </xdr:nvSpPr>
      <xdr:spPr>
        <a:xfrm>
          <a:off x="5740400" y="294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17</xdr:row>
      <xdr:rowOff>14354</xdr:rowOff>
    </xdr:from>
    <xdr:to>
      <xdr:col>30</xdr:col>
      <xdr:colOff>25400</xdr:colOff>
      <xdr:row>17</xdr:row>
      <xdr:rowOff>14354</xdr:rowOff>
    </xdr:to>
    <xdr:cxnSp macro="">
      <xdr:nvCxnSpPr>
        <xdr:cNvPr id="45" name="直線コネクタ 44"/>
        <xdr:cNvCxnSpPr/>
      </xdr:nvCxnSpPr>
      <xdr:spPr bwMode="auto">
        <a:xfrm>
          <a:off x="5562600" y="29766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152874</xdr:rowOff>
    </xdr:from>
    <xdr:ext cx="762000" cy="259045"/>
    <xdr:sp macro="" textlink="">
      <xdr:nvSpPr>
        <xdr:cNvPr id="46" name="人口1人当たり決算額の推移最大値テキスト130"/>
        <xdr:cNvSpPr txBox="1"/>
      </xdr:nvSpPr>
      <xdr:spPr>
        <a:xfrm>
          <a:off x="5740400" y="1914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66497</xdr:rowOff>
    </xdr:from>
    <xdr:to>
      <xdr:col>30</xdr:col>
      <xdr:colOff>25400</xdr:colOff>
      <xdr:row>12</xdr:row>
      <xdr:rowOff>66497</xdr:rowOff>
    </xdr:to>
    <xdr:cxnSp macro="">
      <xdr:nvCxnSpPr>
        <xdr:cNvPr id="47" name="直線コネクタ 46"/>
        <xdr:cNvCxnSpPr/>
      </xdr:nvCxnSpPr>
      <xdr:spPr bwMode="auto">
        <a:xfrm>
          <a:off x="5562600" y="21715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60234</xdr:rowOff>
    </xdr:from>
    <xdr:to>
      <xdr:col>29</xdr:col>
      <xdr:colOff>127000</xdr:colOff>
      <xdr:row>19</xdr:row>
      <xdr:rowOff>165893</xdr:rowOff>
    </xdr:to>
    <xdr:cxnSp macro="">
      <xdr:nvCxnSpPr>
        <xdr:cNvPr id="48" name="直線コネクタ 47"/>
        <xdr:cNvCxnSpPr/>
      </xdr:nvCxnSpPr>
      <xdr:spPr bwMode="auto">
        <a:xfrm flipV="1">
          <a:off x="5003800" y="2679609"/>
          <a:ext cx="647700" cy="791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13</xdr:row>
      <xdr:rowOff>60296</xdr:rowOff>
    </xdr:from>
    <xdr:ext cx="762000" cy="259045"/>
    <xdr:sp macro="" textlink="">
      <xdr:nvSpPr>
        <xdr:cNvPr id="49" name="人口1人当たり決算額の推移平均値テキスト130"/>
        <xdr:cNvSpPr txBox="1"/>
      </xdr:nvSpPr>
      <xdr:spPr>
        <a:xfrm>
          <a:off x="5740400" y="23367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43769</xdr:rowOff>
    </xdr:from>
    <xdr:to>
      <xdr:col>29</xdr:col>
      <xdr:colOff>177800</xdr:colOff>
      <xdr:row>14</xdr:row>
      <xdr:rowOff>145369</xdr:rowOff>
    </xdr:to>
    <xdr:sp macro="" textlink="">
      <xdr:nvSpPr>
        <xdr:cNvPr id="50" name="フローチャート: 判断 49"/>
        <xdr:cNvSpPr/>
      </xdr:nvSpPr>
      <xdr:spPr bwMode="auto">
        <a:xfrm>
          <a:off x="5600700" y="24916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159697</xdr:rowOff>
    </xdr:from>
    <xdr:to>
      <xdr:col>26</xdr:col>
      <xdr:colOff>50800</xdr:colOff>
      <xdr:row>19</xdr:row>
      <xdr:rowOff>165893</xdr:rowOff>
    </xdr:to>
    <xdr:cxnSp macro="">
      <xdr:nvCxnSpPr>
        <xdr:cNvPr id="51" name="直線コネクタ 50"/>
        <xdr:cNvCxnSpPr/>
      </xdr:nvCxnSpPr>
      <xdr:spPr bwMode="auto">
        <a:xfrm>
          <a:off x="4305300" y="3464872"/>
          <a:ext cx="698500" cy="6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42763</xdr:rowOff>
    </xdr:from>
    <xdr:to>
      <xdr:col>26</xdr:col>
      <xdr:colOff>101600</xdr:colOff>
      <xdr:row>19</xdr:row>
      <xdr:rowOff>144363</xdr:rowOff>
    </xdr:to>
    <xdr:sp macro="" textlink="">
      <xdr:nvSpPr>
        <xdr:cNvPr id="52" name="フローチャート: 判断 51"/>
        <xdr:cNvSpPr/>
      </xdr:nvSpPr>
      <xdr:spPr bwMode="auto">
        <a:xfrm>
          <a:off x="4953000" y="33479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154540</xdr:rowOff>
    </xdr:from>
    <xdr:ext cx="736600" cy="259045"/>
    <xdr:sp macro="" textlink="">
      <xdr:nvSpPr>
        <xdr:cNvPr id="53" name="テキスト ボックス 52"/>
        <xdr:cNvSpPr txBox="1"/>
      </xdr:nvSpPr>
      <xdr:spPr>
        <a:xfrm>
          <a:off x="4622800" y="3116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159697</xdr:rowOff>
    </xdr:from>
    <xdr:to>
      <xdr:col>22</xdr:col>
      <xdr:colOff>114300</xdr:colOff>
      <xdr:row>20</xdr:row>
      <xdr:rowOff>17463</xdr:rowOff>
    </xdr:to>
    <xdr:cxnSp macro="">
      <xdr:nvCxnSpPr>
        <xdr:cNvPr id="54" name="直線コネクタ 53"/>
        <xdr:cNvCxnSpPr/>
      </xdr:nvCxnSpPr>
      <xdr:spPr bwMode="auto">
        <a:xfrm flipV="1">
          <a:off x="3606800" y="3464872"/>
          <a:ext cx="698500" cy="292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34877</xdr:rowOff>
    </xdr:from>
    <xdr:to>
      <xdr:col>22</xdr:col>
      <xdr:colOff>165100</xdr:colOff>
      <xdr:row>19</xdr:row>
      <xdr:rowOff>136477</xdr:rowOff>
    </xdr:to>
    <xdr:sp macro="" textlink="">
      <xdr:nvSpPr>
        <xdr:cNvPr id="55" name="フローチャート: 判断 54"/>
        <xdr:cNvSpPr/>
      </xdr:nvSpPr>
      <xdr:spPr bwMode="auto">
        <a:xfrm>
          <a:off x="4254500" y="33400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146654</xdr:rowOff>
    </xdr:from>
    <xdr:ext cx="762000" cy="259045"/>
    <xdr:sp macro="" textlink="">
      <xdr:nvSpPr>
        <xdr:cNvPr id="56" name="テキスト ボックス 55"/>
        <xdr:cNvSpPr txBox="1"/>
      </xdr:nvSpPr>
      <xdr:spPr>
        <a:xfrm>
          <a:off x="3924300" y="31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17463</xdr:rowOff>
    </xdr:from>
    <xdr:to>
      <xdr:col>18</xdr:col>
      <xdr:colOff>177800</xdr:colOff>
      <xdr:row>20</xdr:row>
      <xdr:rowOff>55250</xdr:rowOff>
    </xdr:to>
    <xdr:cxnSp macro="">
      <xdr:nvCxnSpPr>
        <xdr:cNvPr id="57" name="直線コネクタ 56"/>
        <xdr:cNvCxnSpPr/>
      </xdr:nvCxnSpPr>
      <xdr:spPr bwMode="auto">
        <a:xfrm flipV="1">
          <a:off x="2908300" y="3494088"/>
          <a:ext cx="698500" cy="377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42604</xdr:rowOff>
    </xdr:from>
    <xdr:to>
      <xdr:col>19</xdr:col>
      <xdr:colOff>38100</xdr:colOff>
      <xdr:row>19</xdr:row>
      <xdr:rowOff>144204</xdr:rowOff>
    </xdr:to>
    <xdr:sp macro="" textlink="">
      <xdr:nvSpPr>
        <xdr:cNvPr id="58" name="フローチャート: 判断 57"/>
        <xdr:cNvSpPr/>
      </xdr:nvSpPr>
      <xdr:spPr bwMode="auto">
        <a:xfrm>
          <a:off x="3556000" y="33477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154380</xdr:rowOff>
    </xdr:from>
    <xdr:ext cx="762000" cy="259045"/>
    <xdr:sp macro="" textlink="">
      <xdr:nvSpPr>
        <xdr:cNvPr id="59" name="テキスト ボックス 58"/>
        <xdr:cNvSpPr txBox="1"/>
      </xdr:nvSpPr>
      <xdr:spPr>
        <a:xfrm>
          <a:off x="3225800" y="311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69007</xdr:rowOff>
    </xdr:from>
    <xdr:to>
      <xdr:col>15</xdr:col>
      <xdr:colOff>101600</xdr:colOff>
      <xdr:row>19</xdr:row>
      <xdr:rowOff>170607</xdr:rowOff>
    </xdr:to>
    <xdr:sp macro="" textlink="">
      <xdr:nvSpPr>
        <xdr:cNvPr id="60" name="フローチャート: 判断 59"/>
        <xdr:cNvSpPr/>
      </xdr:nvSpPr>
      <xdr:spPr bwMode="auto">
        <a:xfrm>
          <a:off x="2857500" y="33741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9334</xdr:rowOff>
    </xdr:from>
    <xdr:ext cx="762000" cy="259045"/>
    <xdr:sp macro="" textlink="">
      <xdr:nvSpPr>
        <xdr:cNvPr id="61" name="テキスト ボックス 60"/>
        <xdr:cNvSpPr txBox="1"/>
      </xdr:nvSpPr>
      <xdr:spPr>
        <a:xfrm>
          <a:off x="2527300" y="3143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9434</xdr:rowOff>
    </xdr:from>
    <xdr:to>
      <xdr:col>29</xdr:col>
      <xdr:colOff>177800</xdr:colOff>
      <xdr:row>15</xdr:row>
      <xdr:rowOff>111034</xdr:rowOff>
    </xdr:to>
    <xdr:sp macro="" textlink="">
      <xdr:nvSpPr>
        <xdr:cNvPr id="67" name="楕円 66"/>
        <xdr:cNvSpPr/>
      </xdr:nvSpPr>
      <xdr:spPr bwMode="auto">
        <a:xfrm>
          <a:off x="5600700" y="2628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152961</xdr:rowOff>
    </xdr:from>
    <xdr:ext cx="762000" cy="259045"/>
    <xdr:sp macro="" textlink="">
      <xdr:nvSpPr>
        <xdr:cNvPr id="68" name="人口1人当たり決算額の推移該当値テキスト130"/>
        <xdr:cNvSpPr txBox="1"/>
      </xdr:nvSpPr>
      <xdr:spPr>
        <a:xfrm>
          <a:off x="5740400" y="2600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115093</xdr:rowOff>
    </xdr:from>
    <xdr:to>
      <xdr:col>26</xdr:col>
      <xdr:colOff>101600</xdr:colOff>
      <xdr:row>20</xdr:row>
      <xdr:rowOff>45243</xdr:rowOff>
    </xdr:to>
    <xdr:sp macro="" textlink="">
      <xdr:nvSpPr>
        <xdr:cNvPr id="69" name="楕円 68"/>
        <xdr:cNvSpPr/>
      </xdr:nvSpPr>
      <xdr:spPr bwMode="auto">
        <a:xfrm>
          <a:off x="4953000" y="3420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30020</xdr:rowOff>
    </xdr:from>
    <xdr:ext cx="736600" cy="259045"/>
    <xdr:sp macro="" textlink="">
      <xdr:nvSpPr>
        <xdr:cNvPr id="70" name="テキスト ボックス 69"/>
        <xdr:cNvSpPr txBox="1"/>
      </xdr:nvSpPr>
      <xdr:spPr>
        <a:xfrm>
          <a:off x="4622800" y="3506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108897</xdr:rowOff>
    </xdr:from>
    <xdr:to>
      <xdr:col>22</xdr:col>
      <xdr:colOff>165100</xdr:colOff>
      <xdr:row>20</xdr:row>
      <xdr:rowOff>39047</xdr:rowOff>
    </xdr:to>
    <xdr:sp macro="" textlink="">
      <xdr:nvSpPr>
        <xdr:cNvPr id="71" name="楕円 70"/>
        <xdr:cNvSpPr/>
      </xdr:nvSpPr>
      <xdr:spPr bwMode="auto">
        <a:xfrm>
          <a:off x="4254500" y="34140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23824</xdr:rowOff>
    </xdr:from>
    <xdr:ext cx="762000" cy="259045"/>
    <xdr:sp macro="" textlink="">
      <xdr:nvSpPr>
        <xdr:cNvPr id="72" name="テキスト ボックス 71"/>
        <xdr:cNvSpPr txBox="1"/>
      </xdr:nvSpPr>
      <xdr:spPr>
        <a:xfrm>
          <a:off x="3924300" y="350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138113</xdr:rowOff>
    </xdr:from>
    <xdr:to>
      <xdr:col>19</xdr:col>
      <xdr:colOff>38100</xdr:colOff>
      <xdr:row>20</xdr:row>
      <xdr:rowOff>68263</xdr:rowOff>
    </xdr:to>
    <xdr:sp macro="" textlink="">
      <xdr:nvSpPr>
        <xdr:cNvPr id="73" name="楕円 72"/>
        <xdr:cNvSpPr/>
      </xdr:nvSpPr>
      <xdr:spPr bwMode="auto">
        <a:xfrm>
          <a:off x="3556000" y="34432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53040</xdr:rowOff>
    </xdr:from>
    <xdr:ext cx="762000" cy="259045"/>
    <xdr:sp macro="" textlink="">
      <xdr:nvSpPr>
        <xdr:cNvPr id="74" name="テキスト ボックス 73"/>
        <xdr:cNvSpPr txBox="1"/>
      </xdr:nvSpPr>
      <xdr:spPr>
        <a:xfrm>
          <a:off x="3225800" y="352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4450</xdr:rowOff>
    </xdr:from>
    <xdr:to>
      <xdr:col>15</xdr:col>
      <xdr:colOff>101600</xdr:colOff>
      <xdr:row>20</xdr:row>
      <xdr:rowOff>106050</xdr:rowOff>
    </xdr:to>
    <xdr:sp macro="" textlink="">
      <xdr:nvSpPr>
        <xdr:cNvPr id="75" name="楕円 74"/>
        <xdr:cNvSpPr/>
      </xdr:nvSpPr>
      <xdr:spPr bwMode="auto">
        <a:xfrm>
          <a:off x="2857500" y="3481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90827</xdr:rowOff>
    </xdr:from>
    <xdr:ext cx="762000" cy="259045"/>
    <xdr:sp macro="" textlink="">
      <xdr:nvSpPr>
        <xdr:cNvPr id="76" name="テキスト ボックス 75"/>
        <xdr:cNvSpPr txBox="1"/>
      </xdr:nvSpPr>
      <xdr:spPr>
        <a:xfrm>
          <a:off x="2527300" y="3567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146065</xdr:rowOff>
    </xdr:from>
    <xdr:to>
      <xdr:col>29</xdr:col>
      <xdr:colOff>127000</xdr:colOff>
      <xdr:row>37</xdr:row>
      <xdr:rowOff>166365</xdr:rowOff>
    </xdr:to>
    <xdr:cxnSp macro="">
      <xdr:nvCxnSpPr>
        <xdr:cNvPr id="103" name="直線コネクタ 102"/>
        <xdr:cNvCxnSpPr/>
      </xdr:nvCxnSpPr>
      <xdr:spPr bwMode="auto">
        <a:xfrm flipV="1">
          <a:off x="5651500" y="6070615"/>
          <a:ext cx="0" cy="1220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138442</xdr:rowOff>
    </xdr:from>
    <xdr:ext cx="762000" cy="259045"/>
    <xdr:sp macro="" textlink="">
      <xdr:nvSpPr>
        <xdr:cNvPr id="104" name="人口1人当たり決算額の推移最小値テキスト445"/>
        <xdr:cNvSpPr txBox="1"/>
      </xdr:nvSpPr>
      <xdr:spPr>
        <a:xfrm>
          <a:off x="5740400" y="7263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166365</xdr:rowOff>
    </xdr:from>
    <xdr:to>
      <xdr:col>30</xdr:col>
      <xdr:colOff>25400</xdr:colOff>
      <xdr:row>37</xdr:row>
      <xdr:rowOff>166365</xdr:rowOff>
    </xdr:to>
    <xdr:cxnSp macro="">
      <xdr:nvCxnSpPr>
        <xdr:cNvPr id="105" name="直線コネクタ 104"/>
        <xdr:cNvCxnSpPr/>
      </xdr:nvCxnSpPr>
      <xdr:spPr bwMode="auto">
        <a:xfrm>
          <a:off x="5562600" y="72910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60992</xdr:rowOff>
    </xdr:from>
    <xdr:ext cx="762000" cy="259045"/>
    <xdr:sp macro="" textlink="">
      <xdr:nvSpPr>
        <xdr:cNvPr id="106" name="人口1人当たり決算額の推移最大値テキスト445"/>
        <xdr:cNvSpPr txBox="1"/>
      </xdr:nvSpPr>
      <xdr:spPr>
        <a:xfrm>
          <a:off x="5740400" y="5814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146065</xdr:rowOff>
    </xdr:from>
    <xdr:to>
      <xdr:col>30</xdr:col>
      <xdr:colOff>25400</xdr:colOff>
      <xdr:row>33</xdr:row>
      <xdr:rowOff>146065</xdr:rowOff>
    </xdr:to>
    <xdr:cxnSp macro="">
      <xdr:nvCxnSpPr>
        <xdr:cNvPr id="107" name="直線コネクタ 106"/>
        <xdr:cNvCxnSpPr/>
      </xdr:nvCxnSpPr>
      <xdr:spPr bwMode="auto">
        <a:xfrm>
          <a:off x="5562600" y="60706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88321</xdr:rowOff>
    </xdr:from>
    <xdr:to>
      <xdr:col>29</xdr:col>
      <xdr:colOff>127000</xdr:colOff>
      <xdr:row>37</xdr:row>
      <xdr:rowOff>119502</xdr:rowOff>
    </xdr:to>
    <xdr:cxnSp macro="">
      <xdr:nvCxnSpPr>
        <xdr:cNvPr id="108" name="直線コネクタ 107"/>
        <xdr:cNvCxnSpPr/>
      </xdr:nvCxnSpPr>
      <xdr:spPr bwMode="auto">
        <a:xfrm flipV="1">
          <a:off x="5003800" y="7213021"/>
          <a:ext cx="647700" cy="31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236059</xdr:rowOff>
    </xdr:from>
    <xdr:ext cx="762000" cy="259045"/>
    <xdr:sp macro="" textlink="">
      <xdr:nvSpPr>
        <xdr:cNvPr id="109" name="人口1人当たり決算額の推移平均値テキスト445"/>
        <xdr:cNvSpPr txBox="1"/>
      </xdr:nvSpPr>
      <xdr:spPr>
        <a:xfrm>
          <a:off x="5740400" y="65035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48082</xdr:rowOff>
    </xdr:from>
    <xdr:to>
      <xdr:col>29</xdr:col>
      <xdr:colOff>177800</xdr:colOff>
      <xdr:row>35</xdr:row>
      <xdr:rowOff>149682</xdr:rowOff>
    </xdr:to>
    <xdr:sp macro="" textlink="">
      <xdr:nvSpPr>
        <xdr:cNvPr id="110" name="フローチャート: 判断 109"/>
        <xdr:cNvSpPr/>
      </xdr:nvSpPr>
      <xdr:spPr bwMode="auto">
        <a:xfrm>
          <a:off x="5600700" y="66584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119502</xdr:rowOff>
    </xdr:from>
    <xdr:to>
      <xdr:col>26</xdr:col>
      <xdr:colOff>50800</xdr:colOff>
      <xdr:row>37</xdr:row>
      <xdr:rowOff>119868</xdr:rowOff>
    </xdr:to>
    <xdr:cxnSp macro="">
      <xdr:nvCxnSpPr>
        <xdr:cNvPr id="111" name="直線コネクタ 110"/>
        <xdr:cNvCxnSpPr/>
      </xdr:nvCxnSpPr>
      <xdr:spPr bwMode="auto">
        <a:xfrm flipV="1">
          <a:off x="4305300" y="7244202"/>
          <a:ext cx="698500" cy="3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34</xdr:row>
      <xdr:rowOff>292319</xdr:rowOff>
    </xdr:from>
    <xdr:to>
      <xdr:col>26</xdr:col>
      <xdr:colOff>101600</xdr:colOff>
      <xdr:row>35</xdr:row>
      <xdr:rowOff>51019</xdr:rowOff>
    </xdr:to>
    <xdr:sp macro="" textlink="">
      <xdr:nvSpPr>
        <xdr:cNvPr id="112" name="フローチャート: 判断 111"/>
        <xdr:cNvSpPr/>
      </xdr:nvSpPr>
      <xdr:spPr bwMode="auto">
        <a:xfrm>
          <a:off x="4953000" y="65597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61196</xdr:rowOff>
    </xdr:from>
    <xdr:ext cx="736600" cy="259045"/>
    <xdr:sp macro="" textlink="">
      <xdr:nvSpPr>
        <xdr:cNvPr id="113" name="テキスト ボックス 112"/>
        <xdr:cNvSpPr txBox="1"/>
      </xdr:nvSpPr>
      <xdr:spPr>
        <a:xfrm>
          <a:off x="4622800" y="63286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119868</xdr:rowOff>
    </xdr:from>
    <xdr:to>
      <xdr:col>22</xdr:col>
      <xdr:colOff>114300</xdr:colOff>
      <xdr:row>37</xdr:row>
      <xdr:rowOff>138247</xdr:rowOff>
    </xdr:to>
    <xdr:cxnSp macro="">
      <xdr:nvCxnSpPr>
        <xdr:cNvPr id="114" name="直線コネクタ 113"/>
        <xdr:cNvCxnSpPr/>
      </xdr:nvCxnSpPr>
      <xdr:spPr bwMode="auto">
        <a:xfrm flipV="1">
          <a:off x="3606800" y="7244568"/>
          <a:ext cx="698500" cy="18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214869</xdr:rowOff>
    </xdr:from>
    <xdr:to>
      <xdr:col>22</xdr:col>
      <xdr:colOff>165100</xdr:colOff>
      <xdr:row>34</xdr:row>
      <xdr:rowOff>316469</xdr:rowOff>
    </xdr:to>
    <xdr:sp macro="" textlink="">
      <xdr:nvSpPr>
        <xdr:cNvPr id="115" name="フローチャート: 判断 114"/>
        <xdr:cNvSpPr/>
      </xdr:nvSpPr>
      <xdr:spPr bwMode="auto">
        <a:xfrm>
          <a:off x="4254500" y="64823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326646</xdr:rowOff>
    </xdr:from>
    <xdr:ext cx="762000" cy="259045"/>
    <xdr:sp macro="" textlink="">
      <xdr:nvSpPr>
        <xdr:cNvPr id="116" name="テキスト ボックス 115"/>
        <xdr:cNvSpPr txBox="1"/>
      </xdr:nvSpPr>
      <xdr:spPr>
        <a:xfrm>
          <a:off x="3924300" y="625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37206</xdr:rowOff>
    </xdr:from>
    <xdr:to>
      <xdr:col>18</xdr:col>
      <xdr:colOff>177800</xdr:colOff>
      <xdr:row>37</xdr:row>
      <xdr:rowOff>138247</xdr:rowOff>
    </xdr:to>
    <xdr:cxnSp macro="">
      <xdr:nvCxnSpPr>
        <xdr:cNvPr id="117" name="直線コネクタ 116"/>
        <xdr:cNvCxnSpPr/>
      </xdr:nvCxnSpPr>
      <xdr:spPr bwMode="auto">
        <a:xfrm>
          <a:off x="2908300" y="7161906"/>
          <a:ext cx="698500" cy="101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136230</xdr:rowOff>
    </xdr:from>
    <xdr:to>
      <xdr:col>19</xdr:col>
      <xdr:colOff>38100</xdr:colOff>
      <xdr:row>34</xdr:row>
      <xdr:rowOff>237830</xdr:rowOff>
    </xdr:to>
    <xdr:sp macro="" textlink="">
      <xdr:nvSpPr>
        <xdr:cNvPr id="118" name="フローチャート: 判断 117"/>
        <xdr:cNvSpPr/>
      </xdr:nvSpPr>
      <xdr:spPr bwMode="auto">
        <a:xfrm>
          <a:off x="3556000" y="6403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248007</xdr:rowOff>
    </xdr:from>
    <xdr:ext cx="762000" cy="259045"/>
    <xdr:sp macro="" textlink="">
      <xdr:nvSpPr>
        <xdr:cNvPr id="119" name="テキスト ボックス 118"/>
        <xdr:cNvSpPr txBox="1"/>
      </xdr:nvSpPr>
      <xdr:spPr>
        <a:xfrm>
          <a:off x="3225800" y="617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155204</xdr:rowOff>
    </xdr:from>
    <xdr:to>
      <xdr:col>15</xdr:col>
      <xdr:colOff>101600</xdr:colOff>
      <xdr:row>34</xdr:row>
      <xdr:rowOff>256804</xdr:rowOff>
    </xdr:to>
    <xdr:sp macro="" textlink="">
      <xdr:nvSpPr>
        <xdr:cNvPr id="120" name="フローチャート: 判断 119"/>
        <xdr:cNvSpPr/>
      </xdr:nvSpPr>
      <xdr:spPr bwMode="auto">
        <a:xfrm>
          <a:off x="2857500" y="6422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266981</xdr:rowOff>
    </xdr:from>
    <xdr:ext cx="762000" cy="259045"/>
    <xdr:sp macro="" textlink="">
      <xdr:nvSpPr>
        <xdr:cNvPr id="121" name="テキスト ボックス 120"/>
        <xdr:cNvSpPr txBox="1"/>
      </xdr:nvSpPr>
      <xdr:spPr>
        <a:xfrm>
          <a:off x="2527300" y="61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37521</xdr:rowOff>
    </xdr:from>
    <xdr:to>
      <xdr:col>29</xdr:col>
      <xdr:colOff>177800</xdr:colOff>
      <xdr:row>37</xdr:row>
      <xdr:rowOff>139121</xdr:rowOff>
    </xdr:to>
    <xdr:sp macro="" textlink="">
      <xdr:nvSpPr>
        <xdr:cNvPr id="127" name="楕円 126"/>
        <xdr:cNvSpPr/>
      </xdr:nvSpPr>
      <xdr:spPr bwMode="auto">
        <a:xfrm>
          <a:off x="5600700" y="71622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117548</xdr:rowOff>
    </xdr:from>
    <xdr:ext cx="762000" cy="259045"/>
    <xdr:sp macro="" textlink="">
      <xdr:nvSpPr>
        <xdr:cNvPr id="128" name="人口1人当たり決算額の推移該当値テキスト445"/>
        <xdr:cNvSpPr txBox="1"/>
      </xdr:nvSpPr>
      <xdr:spPr>
        <a:xfrm>
          <a:off x="5740400" y="7070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68702</xdr:rowOff>
    </xdr:from>
    <xdr:to>
      <xdr:col>26</xdr:col>
      <xdr:colOff>101600</xdr:colOff>
      <xdr:row>37</xdr:row>
      <xdr:rowOff>170302</xdr:rowOff>
    </xdr:to>
    <xdr:sp macro="" textlink="">
      <xdr:nvSpPr>
        <xdr:cNvPr id="129" name="楕円 128"/>
        <xdr:cNvSpPr/>
      </xdr:nvSpPr>
      <xdr:spPr bwMode="auto">
        <a:xfrm>
          <a:off x="4953000" y="71934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155079</xdr:rowOff>
    </xdr:from>
    <xdr:ext cx="736600" cy="259045"/>
    <xdr:sp macro="" textlink="">
      <xdr:nvSpPr>
        <xdr:cNvPr id="130" name="テキスト ボックス 129"/>
        <xdr:cNvSpPr txBox="1"/>
      </xdr:nvSpPr>
      <xdr:spPr>
        <a:xfrm>
          <a:off x="4622800" y="7279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69068</xdr:rowOff>
    </xdr:from>
    <xdr:to>
      <xdr:col>22</xdr:col>
      <xdr:colOff>165100</xdr:colOff>
      <xdr:row>37</xdr:row>
      <xdr:rowOff>170668</xdr:rowOff>
    </xdr:to>
    <xdr:sp macro="" textlink="">
      <xdr:nvSpPr>
        <xdr:cNvPr id="131" name="楕円 130"/>
        <xdr:cNvSpPr/>
      </xdr:nvSpPr>
      <xdr:spPr bwMode="auto">
        <a:xfrm>
          <a:off x="4254500" y="7193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155445</xdr:rowOff>
    </xdr:from>
    <xdr:ext cx="762000" cy="259045"/>
    <xdr:sp macro="" textlink="">
      <xdr:nvSpPr>
        <xdr:cNvPr id="132" name="テキスト ボックス 131"/>
        <xdr:cNvSpPr txBox="1"/>
      </xdr:nvSpPr>
      <xdr:spPr>
        <a:xfrm>
          <a:off x="3924300" y="7280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87447</xdr:rowOff>
    </xdr:from>
    <xdr:to>
      <xdr:col>19</xdr:col>
      <xdr:colOff>38100</xdr:colOff>
      <xdr:row>37</xdr:row>
      <xdr:rowOff>189047</xdr:rowOff>
    </xdr:to>
    <xdr:sp macro="" textlink="">
      <xdr:nvSpPr>
        <xdr:cNvPr id="133" name="楕円 132"/>
        <xdr:cNvSpPr/>
      </xdr:nvSpPr>
      <xdr:spPr bwMode="auto">
        <a:xfrm>
          <a:off x="3556000" y="72121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173824</xdr:rowOff>
    </xdr:from>
    <xdr:ext cx="762000" cy="259045"/>
    <xdr:sp macro="" textlink="">
      <xdr:nvSpPr>
        <xdr:cNvPr id="134" name="テキスト ボックス 133"/>
        <xdr:cNvSpPr txBox="1"/>
      </xdr:nvSpPr>
      <xdr:spPr>
        <a:xfrm>
          <a:off x="3225800" y="7298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157856</xdr:rowOff>
    </xdr:from>
    <xdr:to>
      <xdr:col>15</xdr:col>
      <xdr:colOff>101600</xdr:colOff>
      <xdr:row>37</xdr:row>
      <xdr:rowOff>88006</xdr:rowOff>
    </xdr:to>
    <xdr:sp macro="" textlink="">
      <xdr:nvSpPr>
        <xdr:cNvPr id="135" name="楕円 134"/>
        <xdr:cNvSpPr/>
      </xdr:nvSpPr>
      <xdr:spPr bwMode="auto">
        <a:xfrm>
          <a:off x="2857500" y="7111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72783</xdr:rowOff>
    </xdr:from>
    <xdr:ext cx="762000" cy="259045"/>
    <xdr:sp macro="" textlink="">
      <xdr:nvSpPr>
        <xdr:cNvPr id="136" name="テキスト ボックス 135"/>
        <xdr:cNvSpPr txBox="1"/>
      </xdr:nvSpPr>
      <xdr:spPr>
        <a:xfrm>
          <a:off x="2527300" y="7197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718,192
704,643
328.91
292,558,612
283,547,810
7,839,166
168,376,452
264,169,044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134374</xdr:rowOff>
    </xdr:from>
    <xdr:to>
      <xdr:col>24</xdr:col>
      <xdr:colOff>62865</xdr:colOff>
      <xdr:row>35</xdr:row>
      <xdr:rowOff>108359</xdr:rowOff>
    </xdr:to>
    <xdr:cxnSp macro="">
      <xdr:nvCxnSpPr>
        <xdr:cNvPr id="54" name="直線コネクタ 53"/>
        <xdr:cNvCxnSpPr/>
      </xdr:nvCxnSpPr>
      <xdr:spPr>
        <a:xfrm flipV="1">
          <a:off x="4633595" y="5277874"/>
          <a:ext cx="1270" cy="831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112186</xdr:rowOff>
    </xdr:from>
    <xdr:ext cx="534377" cy="259045"/>
    <xdr:sp macro="" textlink="">
      <xdr:nvSpPr>
        <xdr:cNvPr id="55" name="人件費最小値テキスト"/>
        <xdr:cNvSpPr txBox="1"/>
      </xdr:nvSpPr>
      <xdr:spPr>
        <a:xfrm>
          <a:off x="4686300" y="6112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35</xdr:row>
      <xdr:rowOff>108359</xdr:rowOff>
    </xdr:from>
    <xdr:to>
      <xdr:col>24</xdr:col>
      <xdr:colOff>152400</xdr:colOff>
      <xdr:row>35</xdr:row>
      <xdr:rowOff>108359</xdr:rowOff>
    </xdr:to>
    <xdr:cxnSp macro="">
      <xdr:nvCxnSpPr>
        <xdr:cNvPr id="56" name="直線コネクタ 55"/>
        <xdr:cNvCxnSpPr/>
      </xdr:nvCxnSpPr>
      <xdr:spPr>
        <a:xfrm>
          <a:off x="4546600" y="6109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81051</xdr:rowOff>
    </xdr:from>
    <xdr:ext cx="599010" cy="259045"/>
    <xdr:sp macro="" textlink="">
      <xdr:nvSpPr>
        <xdr:cNvPr id="57" name="人件費最大値テキスト"/>
        <xdr:cNvSpPr txBox="1"/>
      </xdr:nvSpPr>
      <xdr:spPr>
        <a:xfrm>
          <a:off x="4686300" y="5053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134374</xdr:rowOff>
    </xdr:from>
    <xdr:to>
      <xdr:col>24</xdr:col>
      <xdr:colOff>152400</xdr:colOff>
      <xdr:row>30</xdr:row>
      <xdr:rowOff>134374</xdr:rowOff>
    </xdr:to>
    <xdr:cxnSp macro="">
      <xdr:nvCxnSpPr>
        <xdr:cNvPr id="58" name="直線コネクタ 57"/>
        <xdr:cNvCxnSpPr/>
      </xdr:nvCxnSpPr>
      <xdr:spPr>
        <a:xfrm>
          <a:off x="4546600" y="5277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148547</xdr:rowOff>
    </xdr:from>
    <xdr:to>
      <xdr:col>24</xdr:col>
      <xdr:colOff>63500</xdr:colOff>
      <xdr:row>38</xdr:row>
      <xdr:rowOff>148753</xdr:rowOff>
    </xdr:to>
    <xdr:cxnSp macro="">
      <xdr:nvCxnSpPr>
        <xdr:cNvPr id="59" name="直線コネクタ 58"/>
        <xdr:cNvCxnSpPr/>
      </xdr:nvCxnSpPr>
      <xdr:spPr>
        <a:xfrm flipV="1">
          <a:off x="3797300" y="5806397"/>
          <a:ext cx="838200" cy="857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152033</xdr:rowOff>
    </xdr:from>
    <xdr:ext cx="599010" cy="259045"/>
    <xdr:sp macro="" textlink="">
      <xdr:nvSpPr>
        <xdr:cNvPr id="60" name="人件費平均値テキスト"/>
        <xdr:cNvSpPr txBox="1"/>
      </xdr:nvSpPr>
      <xdr:spPr>
        <a:xfrm>
          <a:off x="4686300" y="54669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129156</xdr:rowOff>
    </xdr:from>
    <xdr:to>
      <xdr:col>24</xdr:col>
      <xdr:colOff>114300</xdr:colOff>
      <xdr:row>33</xdr:row>
      <xdr:rowOff>59306</xdr:rowOff>
    </xdr:to>
    <xdr:sp macro="" textlink="">
      <xdr:nvSpPr>
        <xdr:cNvPr id="61" name="フローチャート: 判断 60"/>
        <xdr:cNvSpPr/>
      </xdr:nvSpPr>
      <xdr:spPr>
        <a:xfrm>
          <a:off x="4584700" y="5615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147998</xdr:rowOff>
    </xdr:from>
    <xdr:to>
      <xdr:col>19</xdr:col>
      <xdr:colOff>177800</xdr:colOff>
      <xdr:row>38</xdr:row>
      <xdr:rowOff>148753</xdr:rowOff>
    </xdr:to>
    <xdr:cxnSp macro="">
      <xdr:nvCxnSpPr>
        <xdr:cNvPr id="62" name="直線コネクタ 61"/>
        <xdr:cNvCxnSpPr/>
      </xdr:nvCxnSpPr>
      <xdr:spPr>
        <a:xfrm>
          <a:off x="2908300" y="6663098"/>
          <a:ext cx="889000" cy="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38</xdr:row>
      <xdr:rowOff>32848</xdr:rowOff>
    </xdr:from>
    <xdr:to>
      <xdr:col>20</xdr:col>
      <xdr:colOff>38100</xdr:colOff>
      <xdr:row>38</xdr:row>
      <xdr:rowOff>134448</xdr:rowOff>
    </xdr:to>
    <xdr:sp macro="" textlink="">
      <xdr:nvSpPr>
        <xdr:cNvPr id="63" name="フローチャート: 判断 62"/>
        <xdr:cNvSpPr/>
      </xdr:nvSpPr>
      <xdr:spPr>
        <a:xfrm>
          <a:off x="3746500" y="6547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150974</xdr:rowOff>
    </xdr:from>
    <xdr:ext cx="534377" cy="259045"/>
    <xdr:sp macro="" textlink="">
      <xdr:nvSpPr>
        <xdr:cNvPr id="64" name="テキスト ボックス 63"/>
        <xdr:cNvSpPr txBox="1"/>
      </xdr:nvSpPr>
      <xdr:spPr>
        <a:xfrm>
          <a:off x="3530111" y="6323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147998</xdr:rowOff>
    </xdr:from>
    <xdr:to>
      <xdr:col>15</xdr:col>
      <xdr:colOff>50800</xdr:colOff>
      <xdr:row>38</xdr:row>
      <xdr:rowOff>154308</xdr:rowOff>
    </xdr:to>
    <xdr:cxnSp macro="">
      <xdr:nvCxnSpPr>
        <xdr:cNvPr id="65" name="直線コネクタ 64"/>
        <xdr:cNvCxnSpPr/>
      </xdr:nvCxnSpPr>
      <xdr:spPr>
        <a:xfrm flipV="1">
          <a:off x="2019300" y="6663098"/>
          <a:ext cx="889000" cy="6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14560</xdr:rowOff>
    </xdr:from>
    <xdr:to>
      <xdr:col>15</xdr:col>
      <xdr:colOff>101600</xdr:colOff>
      <xdr:row>38</xdr:row>
      <xdr:rowOff>116160</xdr:rowOff>
    </xdr:to>
    <xdr:sp macro="" textlink="">
      <xdr:nvSpPr>
        <xdr:cNvPr id="66" name="フローチャート: 判断 65"/>
        <xdr:cNvSpPr/>
      </xdr:nvSpPr>
      <xdr:spPr>
        <a:xfrm>
          <a:off x="2857500" y="652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132686</xdr:rowOff>
    </xdr:from>
    <xdr:ext cx="534377" cy="259045"/>
    <xdr:sp macro="" textlink="">
      <xdr:nvSpPr>
        <xdr:cNvPr id="67" name="テキスト ボックス 66"/>
        <xdr:cNvSpPr txBox="1"/>
      </xdr:nvSpPr>
      <xdr:spPr>
        <a:xfrm>
          <a:off x="2641111" y="6304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154308</xdr:rowOff>
    </xdr:from>
    <xdr:to>
      <xdr:col>10</xdr:col>
      <xdr:colOff>114300</xdr:colOff>
      <xdr:row>39</xdr:row>
      <xdr:rowOff>16233</xdr:rowOff>
    </xdr:to>
    <xdr:cxnSp macro="">
      <xdr:nvCxnSpPr>
        <xdr:cNvPr id="68" name="直線コネクタ 67"/>
        <xdr:cNvCxnSpPr/>
      </xdr:nvCxnSpPr>
      <xdr:spPr>
        <a:xfrm flipV="1">
          <a:off x="1130300" y="6669408"/>
          <a:ext cx="889000" cy="3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17874</xdr:rowOff>
    </xdr:from>
    <xdr:to>
      <xdr:col>10</xdr:col>
      <xdr:colOff>165100</xdr:colOff>
      <xdr:row>38</xdr:row>
      <xdr:rowOff>119474</xdr:rowOff>
    </xdr:to>
    <xdr:sp macro="" textlink="">
      <xdr:nvSpPr>
        <xdr:cNvPr id="69" name="フローチャート: 判断 68"/>
        <xdr:cNvSpPr/>
      </xdr:nvSpPr>
      <xdr:spPr>
        <a:xfrm>
          <a:off x="1968500" y="653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136001</xdr:rowOff>
    </xdr:from>
    <xdr:ext cx="534377" cy="259045"/>
    <xdr:sp macro="" textlink="">
      <xdr:nvSpPr>
        <xdr:cNvPr id="70" name="テキスト ボックス 69"/>
        <xdr:cNvSpPr txBox="1"/>
      </xdr:nvSpPr>
      <xdr:spPr>
        <a:xfrm>
          <a:off x="1752111" y="630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34127</xdr:rowOff>
    </xdr:from>
    <xdr:to>
      <xdr:col>6</xdr:col>
      <xdr:colOff>38100</xdr:colOff>
      <xdr:row>38</xdr:row>
      <xdr:rowOff>135727</xdr:rowOff>
    </xdr:to>
    <xdr:sp macro="" textlink="">
      <xdr:nvSpPr>
        <xdr:cNvPr id="71" name="フローチャート: 判断 70"/>
        <xdr:cNvSpPr/>
      </xdr:nvSpPr>
      <xdr:spPr>
        <a:xfrm>
          <a:off x="1079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152254</xdr:rowOff>
    </xdr:from>
    <xdr:ext cx="534377" cy="259045"/>
    <xdr:sp macro="" textlink="">
      <xdr:nvSpPr>
        <xdr:cNvPr id="72" name="テキスト ボックス 71"/>
        <xdr:cNvSpPr txBox="1"/>
      </xdr:nvSpPr>
      <xdr:spPr>
        <a:xfrm>
          <a:off x="863111" y="632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97747</xdr:rowOff>
    </xdr:from>
    <xdr:to>
      <xdr:col>24</xdr:col>
      <xdr:colOff>114300</xdr:colOff>
      <xdr:row>34</xdr:row>
      <xdr:rowOff>27897</xdr:rowOff>
    </xdr:to>
    <xdr:sp macro="" textlink="">
      <xdr:nvSpPr>
        <xdr:cNvPr id="78" name="楕円 77"/>
        <xdr:cNvSpPr/>
      </xdr:nvSpPr>
      <xdr:spPr>
        <a:xfrm>
          <a:off x="4584700" y="575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76174</xdr:rowOff>
    </xdr:from>
    <xdr:ext cx="534377" cy="259045"/>
    <xdr:sp macro="" textlink="">
      <xdr:nvSpPr>
        <xdr:cNvPr id="79" name="人件費該当値テキスト"/>
        <xdr:cNvSpPr txBox="1"/>
      </xdr:nvSpPr>
      <xdr:spPr>
        <a:xfrm>
          <a:off x="4686300" y="573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97953</xdr:rowOff>
    </xdr:from>
    <xdr:to>
      <xdr:col>20</xdr:col>
      <xdr:colOff>38100</xdr:colOff>
      <xdr:row>39</xdr:row>
      <xdr:rowOff>28103</xdr:rowOff>
    </xdr:to>
    <xdr:sp macro="" textlink="">
      <xdr:nvSpPr>
        <xdr:cNvPr id="80" name="楕円 79"/>
        <xdr:cNvSpPr/>
      </xdr:nvSpPr>
      <xdr:spPr>
        <a:xfrm>
          <a:off x="3746500" y="661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19230</xdr:rowOff>
    </xdr:from>
    <xdr:ext cx="534377" cy="259045"/>
    <xdr:sp macro="" textlink="">
      <xdr:nvSpPr>
        <xdr:cNvPr id="81" name="テキスト ボックス 80"/>
        <xdr:cNvSpPr txBox="1"/>
      </xdr:nvSpPr>
      <xdr:spPr>
        <a:xfrm>
          <a:off x="3530111" y="670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97198</xdr:rowOff>
    </xdr:from>
    <xdr:to>
      <xdr:col>15</xdr:col>
      <xdr:colOff>101600</xdr:colOff>
      <xdr:row>39</xdr:row>
      <xdr:rowOff>27348</xdr:rowOff>
    </xdr:to>
    <xdr:sp macro="" textlink="">
      <xdr:nvSpPr>
        <xdr:cNvPr id="82" name="楕円 81"/>
        <xdr:cNvSpPr/>
      </xdr:nvSpPr>
      <xdr:spPr>
        <a:xfrm>
          <a:off x="2857500" y="661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18475</xdr:rowOff>
    </xdr:from>
    <xdr:ext cx="534377" cy="259045"/>
    <xdr:sp macro="" textlink="">
      <xdr:nvSpPr>
        <xdr:cNvPr id="83" name="テキスト ボックス 82"/>
        <xdr:cNvSpPr txBox="1"/>
      </xdr:nvSpPr>
      <xdr:spPr>
        <a:xfrm>
          <a:off x="2641111" y="670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103508</xdr:rowOff>
    </xdr:from>
    <xdr:to>
      <xdr:col>10</xdr:col>
      <xdr:colOff>165100</xdr:colOff>
      <xdr:row>39</xdr:row>
      <xdr:rowOff>33658</xdr:rowOff>
    </xdr:to>
    <xdr:sp macro="" textlink="">
      <xdr:nvSpPr>
        <xdr:cNvPr id="84" name="楕円 83"/>
        <xdr:cNvSpPr/>
      </xdr:nvSpPr>
      <xdr:spPr>
        <a:xfrm>
          <a:off x="1968500" y="661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24785</xdr:rowOff>
    </xdr:from>
    <xdr:ext cx="534377" cy="259045"/>
    <xdr:sp macro="" textlink="">
      <xdr:nvSpPr>
        <xdr:cNvPr id="85" name="テキスト ボックス 84"/>
        <xdr:cNvSpPr txBox="1"/>
      </xdr:nvSpPr>
      <xdr:spPr>
        <a:xfrm>
          <a:off x="1752111" y="671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136883</xdr:rowOff>
    </xdr:from>
    <xdr:to>
      <xdr:col>6</xdr:col>
      <xdr:colOff>38100</xdr:colOff>
      <xdr:row>39</xdr:row>
      <xdr:rowOff>67033</xdr:rowOff>
    </xdr:to>
    <xdr:sp macro="" textlink="">
      <xdr:nvSpPr>
        <xdr:cNvPr id="86" name="楕円 85"/>
        <xdr:cNvSpPr/>
      </xdr:nvSpPr>
      <xdr:spPr>
        <a:xfrm>
          <a:off x="1079500" y="6651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58160</xdr:rowOff>
    </xdr:from>
    <xdr:ext cx="534377" cy="259045"/>
    <xdr:sp macro="" textlink="">
      <xdr:nvSpPr>
        <xdr:cNvPr id="87" name="テキスト ボックス 86"/>
        <xdr:cNvSpPr txBox="1"/>
      </xdr:nvSpPr>
      <xdr:spPr>
        <a:xfrm>
          <a:off x="863111" y="674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0" name="テキスト ボックス 99"/>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2" name="テキスト ボックス 101"/>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4" name="テキスト ボックス 103"/>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112040</xdr:rowOff>
    </xdr:from>
    <xdr:to>
      <xdr:col>24</xdr:col>
      <xdr:colOff>62865</xdr:colOff>
      <xdr:row>59</xdr:row>
      <xdr:rowOff>40648</xdr:rowOff>
    </xdr:to>
    <xdr:cxnSp macro="">
      <xdr:nvCxnSpPr>
        <xdr:cNvPr id="110" name="直線コネクタ 109"/>
        <xdr:cNvCxnSpPr/>
      </xdr:nvCxnSpPr>
      <xdr:spPr>
        <a:xfrm flipV="1">
          <a:off x="4633595" y="8684540"/>
          <a:ext cx="1270" cy="1471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44475</xdr:rowOff>
    </xdr:from>
    <xdr:ext cx="534377" cy="259045"/>
    <xdr:sp macro="" textlink="">
      <xdr:nvSpPr>
        <xdr:cNvPr id="111" name="物件費最小値テキスト"/>
        <xdr:cNvSpPr txBox="1"/>
      </xdr:nvSpPr>
      <xdr:spPr>
        <a:xfrm>
          <a:off x="4686300" y="10160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40648</xdr:rowOff>
    </xdr:from>
    <xdr:to>
      <xdr:col>24</xdr:col>
      <xdr:colOff>152400</xdr:colOff>
      <xdr:row>59</xdr:row>
      <xdr:rowOff>40648</xdr:rowOff>
    </xdr:to>
    <xdr:cxnSp macro="">
      <xdr:nvCxnSpPr>
        <xdr:cNvPr id="112" name="直線コネクタ 111"/>
        <xdr:cNvCxnSpPr/>
      </xdr:nvCxnSpPr>
      <xdr:spPr>
        <a:xfrm>
          <a:off x="4546600" y="101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58717</xdr:rowOff>
    </xdr:from>
    <xdr:ext cx="599010" cy="259045"/>
    <xdr:sp macro="" textlink="">
      <xdr:nvSpPr>
        <xdr:cNvPr id="113" name="物件費最大値テキスト"/>
        <xdr:cNvSpPr txBox="1"/>
      </xdr:nvSpPr>
      <xdr:spPr>
        <a:xfrm>
          <a:off x="4686300" y="8459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112040</xdr:rowOff>
    </xdr:from>
    <xdr:to>
      <xdr:col>24</xdr:col>
      <xdr:colOff>152400</xdr:colOff>
      <xdr:row>50</xdr:row>
      <xdr:rowOff>112040</xdr:rowOff>
    </xdr:to>
    <xdr:cxnSp macro="">
      <xdr:nvCxnSpPr>
        <xdr:cNvPr id="114" name="直線コネクタ 113"/>
        <xdr:cNvCxnSpPr/>
      </xdr:nvCxnSpPr>
      <xdr:spPr>
        <a:xfrm>
          <a:off x="4546600" y="86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112794</xdr:rowOff>
    </xdr:from>
    <xdr:to>
      <xdr:col>24</xdr:col>
      <xdr:colOff>63500</xdr:colOff>
      <xdr:row>57</xdr:row>
      <xdr:rowOff>128636</xdr:rowOff>
    </xdr:to>
    <xdr:cxnSp macro="">
      <xdr:nvCxnSpPr>
        <xdr:cNvPr id="115" name="直線コネクタ 114"/>
        <xdr:cNvCxnSpPr/>
      </xdr:nvCxnSpPr>
      <xdr:spPr>
        <a:xfrm flipV="1">
          <a:off x="3797300" y="9885444"/>
          <a:ext cx="838200" cy="1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61932</xdr:rowOff>
    </xdr:from>
    <xdr:ext cx="534377" cy="259045"/>
    <xdr:sp macro="" textlink="">
      <xdr:nvSpPr>
        <xdr:cNvPr id="116" name="物件費平均値テキスト"/>
        <xdr:cNvSpPr txBox="1"/>
      </xdr:nvSpPr>
      <xdr:spPr>
        <a:xfrm>
          <a:off x="4686300" y="9834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83505</xdr:rowOff>
    </xdr:from>
    <xdr:to>
      <xdr:col>24</xdr:col>
      <xdr:colOff>114300</xdr:colOff>
      <xdr:row>58</xdr:row>
      <xdr:rowOff>13655</xdr:rowOff>
    </xdr:to>
    <xdr:sp macro="" textlink="">
      <xdr:nvSpPr>
        <xdr:cNvPr id="117" name="フローチャート: 判断 116"/>
        <xdr:cNvSpPr/>
      </xdr:nvSpPr>
      <xdr:spPr>
        <a:xfrm>
          <a:off x="4584700" y="9856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128430</xdr:rowOff>
    </xdr:from>
    <xdr:to>
      <xdr:col>19</xdr:col>
      <xdr:colOff>177800</xdr:colOff>
      <xdr:row>57</xdr:row>
      <xdr:rowOff>128636</xdr:rowOff>
    </xdr:to>
    <xdr:cxnSp macro="">
      <xdr:nvCxnSpPr>
        <xdr:cNvPr id="118" name="直線コネクタ 117"/>
        <xdr:cNvCxnSpPr/>
      </xdr:nvCxnSpPr>
      <xdr:spPr>
        <a:xfrm>
          <a:off x="2908300" y="9901080"/>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89883</xdr:rowOff>
    </xdr:from>
    <xdr:to>
      <xdr:col>20</xdr:col>
      <xdr:colOff>38100</xdr:colOff>
      <xdr:row>58</xdr:row>
      <xdr:rowOff>20033</xdr:rowOff>
    </xdr:to>
    <xdr:sp macro="" textlink="">
      <xdr:nvSpPr>
        <xdr:cNvPr id="119" name="フローチャート: 判断 118"/>
        <xdr:cNvSpPr/>
      </xdr:nvSpPr>
      <xdr:spPr>
        <a:xfrm>
          <a:off x="3746500" y="9862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11160</xdr:rowOff>
    </xdr:from>
    <xdr:ext cx="534377" cy="259045"/>
    <xdr:sp macro="" textlink="">
      <xdr:nvSpPr>
        <xdr:cNvPr id="120" name="テキスト ボックス 119"/>
        <xdr:cNvSpPr txBox="1"/>
      </xdr:nvSpPr>
      <xdr:spPr>
        <a:xfrm>
          <a:off x="3530111" y="995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105113</xdr:rowOff>
    </xdr:from>
    <xdr:to>
      <xdr:col>15</xdr:col>
      <xdr:colOff>50800</xdr:colOff>
      <xdr:row>57</xdr:row>
      <xdr:rowOff>128430</xdr:rowOff>
    </xdr:to>
    <xdr:cxnSp macro="">
      <xdr:nvCxnSpPr>
        <xdr:cNvPr id="121" name="直線コネクタ 120"/>
        <xdr:cNvCxnSpPr/>
      </xdr:nvCxnSpPr>
      <xdr:spPr>
        <a:xfrm>
          <a:off x="2019300" y="9877763"/>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127602</xdr:rowOff>
    </xdr:from>
    <xdr:to>
      <xdr:col>15</xdr:col>
      <xdr:colOff>101600</xdr:colOff>
      <xdr:row>58</xdr:row>
      <xdr:rowOff>57752</xdr:rowOff>
    </xdr:to>
    <xdr:sp macro="" textlink="">
      <xdr:nvSpPr>
        <xdr:cNvPr id="122" name="フローチャート: 判断 121"/>
        <xdr:cNvSpPr/>
      </xdr:nvSpPr>
      <xdr:spPr>
        <a:xfrm>
          <a:off x="2857500" y="990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48879</xdr:rowOff>
    </xdr:from>
    <xdr:ext cx="534377" cy="259045"/>
    <xdr:sp macro="" textlink="">
      <xdr:nvSpPr>
        <xdr:cNvPr id="123" name="テキスト ボックス 122"/>
        <xdr:cNvSpPr txBox="1"/>
      </xdr:nvSpPr>
      <xdr:spPr>
        <a:xfrm>
          <a:off x="2641111" y="9992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105113</xdr:rowOff>
    </xdr:from>
    <xdr:to>
      <xdr:col>10</xdr:col>
      <xdr:colOff>114300</xdr:colOff>
      <xdr:row>58</xdr:row>
      <xdr:rowOff>20210</xdr:rowOff>
    </xdr:to>
    <xdr:cxnSp macro="">
      <xdr:nvCxnSpPr>
        <xdr:cNvPr id="124" name="直線コネクタ 123"/>
        <xdr:cNvCxnSpPr/>
      </xdr:nvCxnSpPr>
      <xdr:spPr>
        <a:xfrm flipV="1">
          <a:off x="1130300" y="9877763"/>
          <a:ext cx="889000" cy="86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139238</xdr:rowOff>
    </xdr:from>
    <xdr:to>
      <xdr:col>10</xdr:col>
      <xdr:colOff>165100</xdr:colOff>
      <xdr:row>58</xdr:row>
      <xdr:rowOff>69388</xdr:rowOff>
    </xdr:to>
    <xdr:sp macro="" textlink="">
      <xdr:nvSpPr>
        <xdr:cNvPr id="125" name="フローチャート: 判断 124"/>
        <xdr:cNvSpPr/>
      </xdr:nvSpPr>
      <xdr:spPr>
        <a:xfrm>
          <a:off x="1968500" y="9911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60515</xdr:rowOff>
    </xdr:from>
    <xdr:ext cx="534377" cy="259045"/>
    <xdr:sp macro="" textlink="">
      <xdr:nvSpPr>
        <xdr:cNvPr id="126" name="テキスト ボックス 125"/>
        <xdr:cNvSpPr txBox="1"/>
      </xdr:nvSpPr>
      <xdr:spPr>
        <a:xfrm>
          <a:off x="1752111" y="1000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18811</xdr:rowOff>
    </xdr:from>
    <xdr:to>
      <xdr:col>6</xdr:col>
      <xdr:colOff>38100</xdr:colOff>
      <xdr:row>58</xdr:row>
      <xdr:rowOff>120411</xdr:rowOff>
    </xdr:to>
    <xdr:sp macro="" textlink="">
      <xdr:nvSpPr>
        <xdr:cNvPr id="127" name="フローチャート: 判断 126"/>
        <xdr:cNvSpPr/>
      </xdr:nvSpPr>
      <xdr:spPr>
        <a:xfrm>
          <a:off x="1079500" y="996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111538</xdr:rowOff>
    </xdr:from>
    <xdr:ext cx="534377" cy="259045"/>
    <xdr:sp macro="" textlink="">
      <xdr:nvSpPr>
        <xdr:cNvPr id="128" name="テキスト ボックス 127"/>
        <xdr:cNvSpPr txBox="1"/>
      </xdr:nvSpPr>
      <xdr:spPr>
        <a:xfrm>
          <a:off x="863111" y="1005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61994</xdr:rowOff>
    </xdr:from>
    <xdr:to>
      <xdr:col>24</xdr:col>
      <xdr:colOff>114300</xdr:colOff>
      <xdr:row>57</xdr:row>
      <xdr:rowOff>163594</xdr:rowOff>
    </xdr:to>
    <xdr:sp macro="" textlink="">
      <xdr:nvSpPr>
        <xdr:cNvPr id="134" name="楕円 133"/>
        <xdr:cNvSpPr/>
      </xdr:nvSpPr>
      <xdr:spPr>
        <a:xfrm>
          <a:off x="4584700" y="983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84871</xdr:rowOff>
    </xdr:from>
    <xdr:ext cx="534377" cy="259045"/>
    <xdr:sp macro="" textlink="">
      <xdr:nvSpPr>
        <xdr:cNvPr id="135" name="物件費該当値テキスト"/>
        <xdr:cNvSpPr txBox="1"/>
      </xdr:nvSpPr>
      <xdr:spPr>
        <a:xfrm>
          <a:off x="4686300" y="968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77836</xdr:rowOff>
    </xdr:from>
    <xdr:to>
      <xdr:col>20</xdr:col>
      <xdr:colOff>38100</xdr:colOff>
      <xdr:row>58</xdr:row>
      <xdr:rowOff>7986</xdr:rowOff>
    </xdr:to>
    <xdr:sp macro="" textlink="">
      <xdr:nvSpPr>
        <xdr:cNvPr id="136" name="楕円 135"/>
        <xdr:cNvSpPr/>
      </xdr:nvSpPr>
      <xdr:spPr>
        <a:xfrm>
          <a:off x="3746500" y="985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24513</xdr:rowOff>
    </xdr:from>
    <xdr:ext cx="534377" cy="259045"/>
    <xdr:sp macro="" textlink="">
      <xdr:nvSpPr>
        <xdr:cNvPr id="137" name="テキスト ボックス 136"/>
        <xdr:cNvSpPr txBox="1"/>
      </xdr:nvSpPr>
      <xdr:spPr>
        <a:xfrm>
          <a:off x="3530111" y="962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77630</xdr:rowOff>
    </xdr:from>
    <xdr:to>
      <xdr:col>15</xdr:col>
      <xdr:colOff>101600</xdr:colOff>
      <xdr:row>58</xdr:row>
      <xdr:rowOff>7780</xdr:rowOff>
    </xdr:to>
    <xdr:sp macro="" textlink="">
      <xdr:nvSpPr>
        <xdr:cNvPr id="138" name="楕円 137"/>
        <xdr:cNvSpPr/>
      </xdr:nvSpPr>
      <xdr:spPr>
        <a:xfrm>
          <a:off x="2857500" y="98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24307</xdr:rowOff>
    </xdr:from>
    <xdr:ext cx="534377" cy="259045"/>
    <xdr:sp macro="" textlink="">
      <xdr:nvSpPr>
        <xdr:cNvPr id="139" name="テキスト ボックス 138"/>
        <xdr:cNvSpPr txBox="1"/>
      </xdr:nvSpPr>
      <xdr:spPr>
        <a:xfrm>
          <a:off x="2641111" y="9625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54313</xdr:rowOff>
    </xdr:from>
    <xdr:to>
      <xdr:col>10</xdr:col>
      <xdr:colOff>165100</xdr:colOff>
      <xdr:row>57</xdr:row>
      <xdr:rowOff>155913</xdr:rowOff>
    </xdr:to>
    <xdr:sp macro="" textlink="">
      <xdr:nvSpPr>
        <xdr:cNvPr id="140" name="楕円 139"/>
        <xdr:cNvSpPr/>
      </xdr:nvSpPr>
      <xdr:spPr>
        <a:xfrm>
          <a:off x="1968500" y="982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990</xdr:rowOff>
    </xdr:from>
    <xdr:ext cx="534377" cy="259045"/>
    <xdr:sp macro="" textlink="">
      <xdr:nvSpPr>
        <xdr:cNvPr id="141" name="テキスト ボックス 140"/>
        <xdr:cNvSpPr txBox="1"/>
      </xdr:nvSpPr>
      <xdr:spPr>
        <a:xfrm>
          <a:off x="1752111" y="9602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140860</xdr:rowOff>
    </xdr:from>
    <xdr:to>
      <xdr:col>6</xdr:col>
      <xdr:colOff>38100</xdr:colOff>
      <xdr:row>58</xdr:row>
      <xdr:rowOff>71010</xdr:rowOff>
    </xdr:to>
    <xdr:sp macro="" textlink="">
      <xdr:nvSpPr>
        <xdr:cNvPr id="142" name="楕円 141"/>
        <xdr:cNvSpPr/>
      </xdr:nvSpPr>
      <xdr:spPr>
        <a:xfrm>
          <a:off x="1079500" y="991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87537</xdr:rowOff>
    </xdr:from>
    <xdr:ext cx="534377" cy="259045"/>
    <xdr:sp macro="" textlink="">
      <xdr:nvSpPr>
        <xdr:cNvPr id="143" name="テキスト ボックス 142"/>
        <xdr:cNvSpPr txBox="1"/>
      </xdr:nvSpPr>
      <xdr:spPr>
        <a:xfrm>
          <a:off x="863111" y="968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139700</xdr:rowOff>
    </xdr:from>
    <xdr:to>
      <xdr:col>28</xdr:col>
      <xdr:colOff>114300</xdr:colOff>
      <xdr:row>79</xdr:row>
      <xdr:rowOff>139700</xdr:rowOff>
    </xdr:to>
    <xdr:cxnSp macro="">
      <xdr:nvCxnSpPr>
        <xdr:cNvPr id="154" name="直線コネクタ 153"/>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168927</xdr:rowOff>
    </xdr:from>
    <xdr:ext cx="248786" cy="259045"/>
    <xdr:sp macro="" textlink="">
      <xdr:nvSpPr>
        <xdr:cNvPr id="155" name="テキスト ボックス 154"/>
        <xdr:cNvSpPr txBox="1"/>
      </xdr:nvSpPr>
      <xdr:spPr>
        <a:xfrm>
          <a:off x="513214" y="13542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54627</xdr:rowOff>
    </xdr:from>
    <xdr:ext cx="467179" cy="259045"/>
    <xdr:sp macro="" textlink="">
      <xdr:nvSpPr>
        <xdr:cNvPr id="157" name="テキスト ボックス 156"/>
        <xdr:cNvSpPr txBox="1"/>
      </xdr:nvSpPr>
      <xdr:spPr>
        <a:xfrm>
          <a:off x="294821" y="1325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8" name="直線コネクタ 157"/>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111777</xdr:rowOff>
    </xdr:from>
    <xdr:ext cx="467179" cy="259045"/>
    <xdr:sp macro="" textlink="">
      <xdr:nvSpPr>
        <xdr:cNvPr id="159" name="テキスト ボックス 158"/>
        <xdr:cNvSpPr txBox="1"/>
      </xdr:nvSpPr>
      <xdr:spPr>
        <a:xfrm>
          <a:off x="294821" y="1297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1" name="テキスト ボックス 160"/>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2" name="直線コネクタ 161"/>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54627</xdr:rowOff>
    </xdr:from>
    <xdr:ext cx="531299" cy="259045"/>
    <xdr:sp macro="" textlink="">
      <xdr:nvSpPr>
        <xdr:cNvPr id="163" name="テキスト ボックス 162"/>
        <xdr:cNvSpPr txBox="1"/>
      </xdr:nvSpPr>
      <xdr:spPr>
        <a:xfrm>
          <a:off x="230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5" name="テキスト ボックス 164"/>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6" name="直線コネクタ 165"/>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68</xdr:row>
      <xdr:rowOff>168927</xdr:rowOff>
    </xdr:from>
    <xdr:ext cx="531299" cy="259045"/>
    <xdr:sp macro="" textlink="">
      <xdr:nvSpPr>
        <xdr:cNvPr id="167" name="テキスト ボックス 166"/>
        <xdr:cNvSpPr txBox="1"/>
      </xdr:nvSpPr>
      <xdr:spPr>
        <a:xfrm>
          <a:off x="230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145891</xdr:rowOff>
    </xdr:from>
    <xdr:to>
      <xdr:col>24</xdr:col>
      <xdr:colOff>62865</xdr:colOff>
      <xdr:row>78</xdr:row>
      <xdr:rowOff>112364</xdr:rowOff>
    </xdr:to>
    <xdr:cxnSp macro="">
      <xdr:nvCxnSpPr>
        <xdr:cNvPr id="171" name="直線コネクタ 170"/>
        <xdr:cNvCxnSpPr/>
      </xdr:nvCxnSpPr>
      <xdr:spPr>
        <a:xfrm flipV="1">
          <a:off x="4633595" y="12147391"/>
          <a:ext cx="1270" cy="1338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116191</xdr:rowOff>
    </xdr:from>
    <xdr:ext cx="469744" cy="259045"/>
    <xdr:sp macro="" textlink="">
      <xdr:nvSpPr>
        <xdr:cNvPr id="172" name="維持補修費最小値テキスト"/>
        <xdr:cNvSpPr txBox="1"/>
      </xdr:nvSpPr>
      <xdr:spPr>
        <a:xfrm>
          <a:off x="4686300" y="1348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112364</xdr:rowOff>
    </xdr:from>
    <xdr:to>
      <xdr:col>24</xdr:col>
      <xdr:colOff>152400</xdr:colOff>
      <xdr:row>78</xdr:row>
      <xdr:rowOff>112364</xdr:rowOff>
    </xdr:to>
    <xdr:cxnSp macro="">
      <xdr:nvCxnSpPr>
        <xdr:cNvPr id="173" name="直線コネクタ 172"/>
        <xdr:cNvCxnSpPr/>
      </xdr:nvCxnSpPr>
      <xdr:spPr>
        <a:xfrm>
          <a:off x="4546600" y="1348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92568</xdr:rowOff>
    </xdr:from>
    <xdr:ext cx="534377" cy="259045"/>
    <xdr:sp macro="" textlink="">
      <xdr:nvSpPr>
        <xdr:cNvPr id="174" name="維持補修費最大値テキスト"/>
        <xdr:cNvSpPr txBox="1"/>
      </xdr:nvSpPr>
      <xdr:spPr>
        <a:xfrm>
          <a:off x="4686300" y="1192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145891</xdr:rowOff>
    </xdr:from>
    <xdr:to>
      <xdr:col>24</xdr:col>
      <xdr:colOff>152400</xdr:colOff>
      <xdr:row>70</xdr:row>
      <xdr:rowOff>145891</xdr:rowOff>
    </xdr:to>
    <xdr:cxnSp macro="">
      <xdr:nvCxnSpPr>
        <xdr:cNvPr id="175" name="直線コネクタ 174"/>
        <xdr:cNvCxnSpPr/>
      </xdr:nvCxnSpPr>
      <xdr:spPr>
        <a:xfrm>
          <a:off x="4546600" y="1214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103315</xdr:rowOff>
    </xdr:from>
    <xdr:to>
      <xdr:col>24</xdr:col>
      <xdr:colOff>63500</xdr:colOff>
      <xdr:row>77</xdr:row>
      <xdr:rowOff>33877</xdr:rowOff>
    </xdr:to>
    <xdr:cxnSp macro="">
      <xdr:nvCxnSpPr>
        <xdr:cNvPr id="176" name="直線コネクタ 175"/>
        <xdr:cNvCxnSpPr/>
      </xdr:nvCxnSpPr>
      <xdr:spPr>
        <a:xfrm>
          <a:off x="3797300" y="13133515"/>
          <a:ext cx="838200" cy="10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158164</xdr:rowOff>
    </xdr:from>
    <xdr:ext cx="469744" cy="259045"/>
    <xdr:sp macro="" textlink="">
      <xdr:nvSpPr>
        <xdr:cNvPr id="177" name="維持補修費平均値テキスト"/>
        <xdr:cNvSpPr txBox="1"/>
      </xdr:nvSpPr>
      <xdr:spPr>
        <a:xfrm>
          <a:off x="4686300" y="12845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135287</xdr:rowOff>
    </xdr:from>
    <xdr:to>
      <xdr:col>24</xdr:col>
      <xdr:colOff>114300</xdr:colOff>
      <xdr:row>76</xdr:row>
      <xdr:rowOff>65438</xdr:rowOff>
    </xdr:to>
    <xdr:sp macro="" textlink="">
      <xdr:nvSpPr>
        <xdr:cNvPr id="178" name="フローチャート: 判断 177"/>
        <xdr:cNvSpPr/>
      </xdr:nvSpPr>
      <xdr:spPr>
        <a:xfrm>
          <a:off x="4584700" y="129940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103315</xdr:rowOff>
    </xdr:from>
    <xdr:to>
      <xdr:col>19</xdr:col>
      <xdr:colOff>177800</xdr:colOff>
      <xdr:row>76</xdr:row>
      <xdr:rowOff>118269</xdr:rowOff>
    </xdr:to>
    <xdr:cxnSp macro="">
      <xdr:nvCxnSpPr>
        <xdr:cNvPr id="179" name="直線コネクタ 178"/>
        <xdr:cNvCxnSpPr/>
      </xdr:nvCxnSpPr>
      <xdr:spPr>
        <a:xfrm flipV="1">
          <a:off x="2908300" y="13133515"/>
          <a:ext cx="889000" cy="14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161385</xdr:rowOff>
    </xdr:from>
    <xdr:to>
      <xdr:col>20</xdr:col>
      <xdr:colOff>38100</xdr:colOff>
      <xdr:row>76</xdr:row>
      <xdr:rowOff>91535</xdr:rowOff>
    </xdr:to>
    <xdr:sp macro="" textlink="">
      <xdr:nvSpPr>
        <xdr:cNvPr id="180" name="フローチャート: 判断 179"/>
        <xdr:cNvSpPr/>
      </xdr:nvSpPr>
      <xdr:spPr>
        <a:xfrm>
          <a:off x="3746500" y="1302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108062</xdr:rowOff>
    </xdr:from>
    <xdr:ext cx="469744" cy="259045"/>
    <xdr:sp macro="" textlink="">
      <xdr:nvSpPr>
        <xdr:cNvPr id="181" name="テキスト ボックス 180"/>
        <xdr:cNvSpPr txBox="1"/>
      </xdr:nvSpPr>
      <xdr:spPr>
        <a:xfrm>
          <a:off x="3562428" y="12795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118269</xdr:rowOff>
    </xdr:from>
    <xdr:to>
      <xdr:col>15</xdr:col>
      <xdr:colOff>50800</xdr:colOff>
      <xdr:row>76</xdr:row>
      <xdr:rowOff>142367</xdr:rowOff>
    </xdr:to>
    <xdr:cxnSp macro="">
      <xdr:nvCxnSpPr>
        <xdr:cNvPr id="182" name="直線コネクタ 181"/>
        <xdr:cNvCxnSpPr/>
      </xdr:nvCxnSpPr>
      <xdr:spPr>
        <a:xfrm flipV="1">
          <a:off x="2019300" y="13148469"/>
          <a:ext cx="889000" cy="2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3747</xdr:rowOff>
    </xdr:from>
    <xdr:to>
      <xdr:col>15</xdr:col>
      <xdr:colOff>101600</xdr:colOff>
      <xdr:row>76</xdr:row>
      <xdr:rowOff>105347</xdr:rowOff>
    </xdr:to>
    <xdr:sp macro="" textlink="">
      <xdr:nvSpPr>
        <xdr:cNvPr id="183" name="フローチャート: 判断 182"/>
        <xdr:cNvSpPr/>
      </xdr:nvSpPr>
      <xdr:spPr>
        <a:xfrm>
          <a:off x="2857500" y="130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121873</xdr:rowOff>
    </xdr:from>
    <xdr:ext cx="469744" cy="259045"/>
    <xdr:sp macro="" textlink="">
      <xdr:nvSpPr>
        <xdr:cNvPr id="184" name="テキスト ボックス 183"/>
        <xdr:cNvSpPr txBox="1"/>
      </xdr:nvSpPr>
      <xdr:spPr>
        <a:xfrm>
          <a:off x="2673428" y="1280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142367</xdr:rowOff>
    </xdr:from>
    <xdr:to>
      <xdr:col>10</xdr:col>
      <xdr:colOff>114300</xdr:colOff>
      <xdr:row>77</xdr:row>
      <xdr:rowOff>45593</xdr:rowOff>
    </xdr:to>
    <xdr:cxnSp macro="">
      <xdr:nvCxnSpPr>
        <xdr:cNvPr id="185" name="直線コネクタ 184"/>
        <xdr:cNvCxnSpPr/>
      </xdr:nvCxnSpPr>
      <xdr:spPr>
        <a:xfrm flipV="1">
          <a:off x="1130300" y="13172567"/>
          <a:ext cx="8890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149194</xdr:rowOff>
    </xdr:from>
    <xdr:to>
      <xdr:col>10</xdr:col>
      <xdr:colOff>165100</xdr:colOff>
      <xdr:row>76</xdr:row>
      <xdr:rowOff>79344</xdr:rowOff>
    </xdr:to>
    <xdr:sp macro="" textlink="">
      <xdr:nvSpPr>
        <xdr:cNvPr id="186" name="フローチャート: 判断 185"/>
        <xdr:cNvSpPr/>
      </xdr:nvSpPr>
      <xdr:spPr>
        <a:xfrm>
          <a:off x="1968500" y="1300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95870</xdr:rowOff>
    </xdr:from>
    <xdr:ext cx="469744" cy="259045"/>
    <xdr:sp macro="" textlink="">
      <xdr:nvSpPr>
        <xdr:cNvPr id="187" name="テキスト ボックス 186"/>
        <xdr:cNvSpPr txBox="1"/>
      </xdr:nvSpPr>
      <xdr:spPr>
        <a:xfrm>
          <a:off x="1784428" y="1278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166719</xdr:rowOff>
    </xdr:from>
    <xdr:to>
      <xdr:col>6</xdr:col>
      <xdr:colOff>38100</xdr:colOff>
      <xdr:row>76</xdr:row>
      <xdr:rowOff>96869</xdr:rowOff>
    </xdr:to>
    <xdr:sp macro="" textlink="">
      <xdr:nvSpPr>
        <xdr:cNvPr id="188" name="フローチャート: 判断 187"/>
        <xdr:cNvSpPr/>
      </xdr:nvSpPr>
      <xdr:spPr>
        <a:xfrm>
          <a:off x="1079500" y="1302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113396</xdr:rowOff>
    </xdr:from>
    <xdr:ext cx="469744" cy="259045"/>
    <xdr:sp macro="" textlink="">
      <xdr:nvSpPr>
        <xdr:cNvPr id="189" name="テキスト ボックス 188"/>
        <xdr:cNvSpPr txBox="1"/>
      </xdr:nvSpPr>
      <xdr:spPr>
        <a:xfrm>
          <a:off x="895428" y="1280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154527</xdr:rowOff>
    </xdr:from>
    <xdr:to>
      <xdr:col>24</xdr:col>
      <xdr:colOff>114300</xdr:colOff>
      <xdr:row>77</xdr:row>
      <xdr:rowOff>84677</xdr:rowOff>
    </xdr:to>
    <xdr:sp macro="" textlink="">
      <xdr:nvSpPr>
        <xdr:cNvPr id="195" name="楕円 194"/>
        <xdr:cNvSpPr/>
      </xdr:nvSpPr>
      <xdr:spPr>
        <a:xfrm>
          <a:off x="4584700" y="1318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132954</xdr:rowOff>
    </xdr:from>
    <xdr:ext cx="469744" cy="259045"/>
    <xdr:sp macro="" textlink="">
      <xdr:nvSpPr>
        <xdr:cNvPr id="196" name="維持補修費該当値テキスト"/>
        <xdr:cNvSpPr txBox="1"/>
      </xdr:nvSpPr>
      <xdr:spPr>
        <a:xfrm>
          <a:off x="4686300" y="13163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52515</xdr:rowOff>
    </xdr:from>
    <xdr:to>
      <xdr:col>20</xdr:col>
      <xdr:colOff>38100</xdr:colOff>
      <xdr:row>76</xdr:row>
      <xdr:rowOff>154115</xdr:rowOff>
    </xdr:to>
    <xdr:sp macro="" textlink="">
      <xdr:nvSpPr>
        <xdr:cNvPr id="197" name="楕円 196"/>
        <xdr:cNvSpPr/>
      </xdr:nvSpPr>
      <xdr:spPr>
        <a:xfrm>
          <a:off x="3746500" y="1308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145242</xdr:rowOff>
    </xdr:from>
    <xdr:ext cx="469744" cy="259045"/>
    <xdr:sp macro="" textlink="">
      <xdr:nvSpPr>
        <xdr:cNvPr id="198" name="テキスト ボックス 197"/>
        <xdr:cNvSpPr txBox="1"/>
      </xdr:nvSpPr>
      <xdr:spPr>
        <a:xfrm>
          <a:off x="3562428" y="13175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67469</xdr:rowOff>
    </xdr:from>
    <xdr:to>
      <xdr:col>15</xdr:col>
      <xdr:colOff>101600</xdr:colOff>
      <xdr:row>76</xdr:row>
      <xdr:rowOff>169069</xdr:rowOff>
    </xdr:to>
    <xdr:sp macro="" textlink="">
      <xdr:nvSpPr>
        <xdr:cNvPr id="199" name="楕円 198"/>
        <xdr:cNvSpPr/>
      </xdr:nvSpPr>
      <xdr:spPr>
        <a:xfrm>
          <a:off x="2857500" y="13097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160196</xdr:rowOff>
    </xdr:from>
    <xdr:ext cx="469744" cy="259045"/>
    <xdr:sp macro="" textlink="">
      <xdr:nvSpPr>
        <xdr:cNvPr id="200" name="テキスト ボックス 199"/>
        <xdr:cNvSpPr txBox="1"/>
      </xdr:nvSpPr>
      <xdr:spPr>
        <a:xfrm>
          <a:off x="2673428" y="1319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91567</xdr:rowOff>
    </xdr:from>
    <xdr:to>
      <xdr:col>10</xdr:col>
      <xdr:colOff>165100</xdr:colOff>
      <xdr:row>77</xdr:row>
      <xdr:rowOff>21717</xdr:rowOff>
    </xdr:to>
    <xdr:sp macro="" textlink="">
      <xdr:nvSpPr>
        <xdr:cNvPr id="201" name="楕円 200"/>
        <xdr:cNvSpPr/>
      </xdr:nvSpPr>
      <xdr:spPr>
        <a:xfrm>
          <a:off x="1968500" y="1312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12844</xdr:rowOff>
    </xdr:from>
    <xdr:ext cx="469744" cy="259045"/>
    <xdr:sp macro="" textlink="">
      <xdr:nvSpPr>
        <xdr:cNvPr id="202" name="テキスト ボックス 201"/>
        <xdr:cNvSpPr txBox="1"/>
      </xdr:nvSpPr>
      <xdr:spPr>
        <a:xfrm>
          <a:off x="1784428" y="13214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166243</xdr:rowOff>
    </xdr:from>
    <xdr:to>
      <xdr:col>6</xdr:col>
      <xdr:colOff>38100</xdr:colOff>
      <xdr:row>77</xdr:row>
      <xdr:rowOff>96393</xdr:rowOff>
    </xdr:to>
    <xdr:sp macro="" textlink="">
      <xdr:nvSpPr>
        <xdr:cNvPr id="203" name="楕円 202"/>
        <xdr:cNvSpPr/>
      </xdr:nvSpPr>
      <xdr:spPr>
        <a:xfrm>
          <a:off x="1079500" y="1319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87520</xdr:rowOff>
    </xdr:from>
    <xdr:ext cx="469744" cy="259045"/>
    <xdr:sp macro="" textlink="">
      <xdr:nvSpPr>
        <xdr:cNvPr id="204" name="テキスト ボックス 203"/>
        <xdr:cNvSpPr txBox="1"/>
      </xdr:nvSpPr>
      <xdr:spPr>
        <a:xfrm>
          <a:off x="895428" y="1328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133871</xdr:rowOff>
    </xdr:from>
    <xdr:to>
      <xdr:col>24</xdr:col>
      <xdr:colOff>62865</xdr:colOff>
      <xdr:row>99</xdr:row>
      <xdr:rowOff>126949</xdr:rowOff>
    </xdr:to>
    <xdr:cxnSp macro="">
      <xdr:nvCxnSpPr>
        <xdr:cNvPr id="229" name="直線コネクタ 228"/>
        <xdr:cNvCxnSpPr/>
      </xdr:nvCxnSpPr>
      <xdr:spPr>
        <a:xfrm flipV="1">
          <a:off x="4633595" y="15564371"/>
          <a:ext cx="1270" cy="1536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130776</xdr:rowOff>
    </xdr:from>
    <xdr:ext cx="534377" cy="259045"/>
    <xdr:sp macro="" textlink="">
      <xdr:nvSpPr>
        <xdr:cNvPr id="230" name="扶助費最小値テキスト"/>
        <xdr:cNvSpPr txBox="1"/>
      </xdr:nvSpPr>
      <xdr:spPr>
        <a:xfrm>
          <a:off x="4686300" y="1710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126949</xdr:rowOff>
    </xdr:from>
    <xdr:to>
      <xdr:col>24</xdr:col>
      <xdr:colOff>152400</xdr:colOff>
      <xdr:row>99</xdr:row>
      <xdr:rowOff>126949</xdr:rowOff>
    </xdr:to>
    <xdr:cxnSp macro="">
      <xdr:nvCxnSpPr>
        <xdr:cNvPr id="231" name="直線コネクタ 230"/>
        <xdr:cNvCxnSpPr/>
      </xdr:nvCxnSpPr>
      <xdr:spPr>
        <a:xfrm>
          <a:off x="4546600" y="1710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80548</xdr:rowOff>
    </xdr:from>
    <xdr:ext cx="599010" cy="259045"/>
    <xdr:sp macro="" textlink="">
      <xdr:nvSpPr>
        <xdr:cNvPr id="232" name="扶助費最大値テキスト"/>
        <xdr:cNvSpPr txBox="1"/>
      </xdr:nvSpPr>
      <xdr:spPr>
        <a:xfrm>
          <a:off x="4686300" y="15339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133871</xdr:rowOff>
    </xdr:from>
    <xdr:to>
      <xdr:col>24</xdr:col>
      <xdr:colOff>152400</xdr:colOff>
      <xdr:row>90</xdr:row>
      <xdr:rowOff>133871</xdr:rowOff>
    </xdr:to>
    <xdr:cxnSp macro="">
      <xdr:nvCxnSpPr>
        <xdr:cNvPr id="233" name="直線コネクタ 232"/>
        <xdr:cNvCxnSpPr/>
      </xdr:nvCxnSpPr>
      <xdr:spPr>
        <a:xfrm>
          <a:off x="4546600" y="15564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114909</xdr:rowOff>
    </xdr:from>
    <xdr:to>
      <xdr:col>24</xdr:col>
      <xdr:colOff>63500</xdr:colOff>
      <xdr:row>97</xdr:row>
      <xdr:rowOff>166370</xdr:rowOff>
    </xdr:to>
    <xdr:cxnSp macro="">
      <xdr:nvCxnSpPr>
        <xdr:cNvPr id="234" name="直線コネクタ 233"/>
        <xdr:cNvCxnSpPr/>
      </xdr:nvCxnSpPr>
      <xdr:spPr>
        <a:xfrm flipV="1">
          <a:off x="3797300" y="16745559"/>
          <a:ext cx="838200" cy="51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6405</xdr:rowOff>
    </xdr:from>
    <xdr:ext cx="599010" cy="259045"/>
    <xdr:sp macro="" textlink="">
      <xdr:nvSpPr>
        <xdr:cNvPr id="235" name="扶助費平均値テキスト"/>
        <xdr:cNvSpPr txBox="1"/>
      </xdr:nvSpPr>
      <xdr:spPr>
        <a:xfrm>
          <a:off x="4686300" y="16294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154978</xdr:rowOff>
    </xdr:from>
    <xdr:to>
      <xdr:col>24</xdr:col>
      <xdr:colOff>114300</xdr:colOff>
      <xdr:row>96</xdr:row>
      <xdr:rowOff>85128</xdr:rowOff>
    </xdr:to>
    <xdr:sp macro="" textlink="">
      <xdr:nvSpPr>
        <xdr:cNvPr id="236" name="フローチャート: 判断 235"/>
        <xdr:cNvSpPr/>
      </xdr:nvSpPr>
      <xdr:spPr>
        <a:xfrm>
          <a:off x="4584700" y="1644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166370</xdr:rowOff>
    </xdr:from>
    <xdr:to>
      <xdr:col>19</xdr:col>
      <xdr:colOff>177800</xdr:colOff>
      <xdr:row>98</xdr:row>
      <xdr:rowOff>39852</xdr:rowOff>
    </xdr:to>
    <xdr:cxnSp macro="">
      <xdr:nvCxnSpPr>
        <xdr:cNvPr id="237" name="直線コネクタ 236"/>
        <xdr:cNvCxnSpPr/>
      </xdr:nvCxnSpPr>
      <xdr:spPr>
        <a:xfrm flipV="1">
          <a:off x="2908300" y="16797020"/>
          <a:ext cx="889000" cy="44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15811</xdr:rowOff>
    </xdr:from>
    <xdr:to>
      <xdr:col>20</xdr:col>
      <xdr:colOff>38100</xdr:colOff>
      <xdr:row>96</xdr:row>
      <xdr:rowOff>117411</xdr:rowOff>
    </xdr:to>
    <xdr:sp macro="" textlink="">
      <xdr:nvSpPr>
        <xdr:cNvPr id="238" name="フローチャート: 判断 237"/>
        <xdr:cNvSpPr/>
      </xdr:nvSpPr>
      <xdr:spPr>
        <a:xfrm>
          <a:off x="3746500" y="1647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133938</xdr:rowOff>
    </xdr:from>
    <xdr:ext cx="599010" cy="259045"/>
    <xdr:sp macro="" textlink="">
      <xdr:nvSpPr>
        <xdr:cNvPr id="239" name="テキスト ボックス 238"/>
        <xdr:cNvSpPr txBox="1"/>
      </xdr:nvSpPr>
      <xdr:spPr>
        <a:xfrm>
          <a:off x="3497795" y="16250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39852</xdr:rowOff>
    </xdr:from>
    <xdr:to>
      <xdr:col>15</xdr:col>
      <xdr:colOff>50800</xdr:colOff>
      <xdr:row>98</xdr:row>
      <xdr:rowOff>145174</xdr:rowOff>
    </xdr:to>
    <xdr:cxnSp macro="">
      <xdr:nvCxnSpPr>
        <xdr:cNvPr id="240" name="直線コネクタ 239"/>
        <xdr:cNvCxnSpPr/>
      </xdr:nvCxnSpPr>
      <xdr:spPr>
        <a:xfrm flipV="1">
          <a:off x="2019300" y="16841952"/>
          <a:ext cx="889000" cy="10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82677</xdr:rowOff>
    </xdr:from>
    <xdr:to>
      <xdr:col>15</xdr:col>
      <xdr:colOff>101600</xdr:colOff>
      <xdr:row>97</xdr:row>
      <xdr:rowOff>12827</xdr:rowOff>
    </xdr:to>
    <xdr:sp macro="" textlink="">
      <xdr:nvSpPr>
        <xdr:cNvPr id="241" name="フローチャート: 判断 240"/>
        <xdr:cNvSpPr/>
      </xdr:nvSpPr>
      <xdr:spPr>
        <a:xfrm>
          <a:off x="2857500" y="165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29354</xdr:rowOff>
    </xdr:from>
    <xdr:ext cx="599010" cy="259045"/>
    <xdr:sp macro="" textlink="">
      <xdr:nvSpPr>
        <xdr:cNvPr id="242" name="テキスト ボックス 241"/>
        <xdr:cNvSpPr txBox="1"/>
      </xdr:nvSpPr>
      <xdr:spPr>
        <a:xfrm>
          <a:off x="2608795" y="16317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145174</xdr:rowOff>
    </xdr:from>
    <xdr:to>
      <xdr:col>10</xdr:col>
      <xdr:colOff>114300</xdr:colOff>
      <xdr:row>99</xdr:row>
      <xdr:rowOff>29108</xdr:rowOff>
    </xdr:to>
    <xdr:cxnSp macro="">
      <xdr:nvCxnSpPr>
        <xdr:cNvPr id="243" name="直線コネクタ 242"/>
        <xdr:cNvCxnSpPr/>
      </xdr:nvCxnSpPr>
      <xdr:spPr>
        <a:xfrm flipV="1">
          <a:off x="1130300" y="16947274"/>
          <a:ext cx="889000" cy="5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130670</xdr:rowOff>
    </xdr:from>
    <xdr:to>
      <xdr:col>10</xdr:col>
      <xdr:colOff>165100</xdr:colOff>
      <xdr:row>97</xdr:row>
      <xdr:rowOff>60820</xdr:rowOff>
    </xdr:to>
    <xdr:sp macro="" textlink="">
      <xdr:nvSpPr>
        <xdr:cNvPr id="244" name="フローチャート: 判断 243"/>
        <xdr:cNvSpPr/>
      </xdr:nvSpPr>
      <xdr:spPr>
        <a:xfrm>
          <a:off x="1968500" y="1658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77347</xdr:rowOff>
    </xdr:from>
    <xdr:ext cx="599010" cy="259045"/>
    <xdr:sp macro="" textlink="">
      <xdr:nvSpPr>
        <xdr:cNvPr id="245" name="テキスト ボックス 244"/>
        <xdr:cNvSpPr txBox="1"/>
      </xdr:nvSpPr>
      <xdr:spPr>
        <a:xfrm>
          <a:off x="1719795" y="16365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35420</xdr:rowOff>
    </xdr:from>
    <xdr:to>
      <xdr:col>6</xdr:col>
      <xdr:colOff>38100</xdr:colOff>
      <xdr:row>97</xdr:row>
      <xdr:rowOff>137020</xdr:rowOff>
    </xdr:to>
    <xdr:sp macro="" textlink="">
      <xdr:nvSpPr>
        <xdr:cNvPr id="246" name="フローチャート: 判断 245"/>
        <xdr:cNvSpPr/>
      </xdr:nvSpPr>
      <xdr:spPr>
        <a:xfrm>
          <a:off x="1079500" y="1666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153547</xdr:rowOff>
    </xdr:from>
    <xdr:ext cx="599010" cy="259045"/>
    <xdr:sp macro="" textlink="">
      <xdr:nvSpPr>
        <xdr:cNvPr id="247" name="テキスト ボックス 246"/>
        <xdr:cNvSpPr txBox="1"/>
      </xdr:nvSpPr>
      <xdr:spPr>
        <a:xfrm>
          <a:off x="830795" y="1644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64109</xdr:rowOff>
    </xdr:from>
    <xdr:to>
      <xdr:col>24</xdr:col>
      <xdr:colOff>114300</xdr:colOff>
      <xdr:row>97</xdr:row>
      <xdr:rowOff>165709</xdr:rowOff>
    </xdr:to>
    <xdr:sp macro="" textlink="">
      <xdr:nvSpPr>
        <xdr:cNvPr id="253" name="楕円 252"/>
        <xdr:cNvSpPr/>
      </xdr:nvSpPr>
      <xdr:spPr>
        <a:xfrm>
          <a:off x="4584700" y="1669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42536</xdr:rowOff>
    </xdr:from>
    <xdr:ext cx="599010" cy="259045"/>
    <xdr:sp macro="" textlink="">
      <xdr:nvSpPr>
        <xdr:cNvPr id="254" name="扶助費該当値テキスト"/>
        <xdr:cNvSpPr txBox="1"/>
      </xdr:nvSpPr>
      <xdr:spPr>
        <a:xfrm>
          <a:off x="4686300" y="16673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115570</xdr:rowOff>
    </xdr:from>
    <xdr:to>
      <xdr:col>20</xdr:col>
      <xdr:colOff>38100</xdr:colOff>
      <xdr:row>98</xdr:row>
      <xdr:rowOff>45720</xdr:rowOff>
    </xdr:to>
    <xdr:sp macro="" textlink="">
      <xdr:nvSpPr>
        <xdr:cNvPr id="255" name="楕円 254"/>
        <xdr:cNvSpPr/>
      </xdr:nvSpPr>
      <xdr:spPr>
        <a:xfrm>
          <a:off x="3746500" y="1674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36847</xdr:rowOff>
    </xdr:from>
    <xdr:ext cx="599010" cy="259045"/>
    <xdr:sp macro="" textlink="">
      <xdr:nvSpPr>
        <xdr:cNvPr id="256" name="テキスト ボックス 255"/>
        <xdr:cNvSpPr txBox="1"/>
      </xdr:nvSpPr>
      <xdr:spPr>
        <a:xfrm>
          <a:off x="3497795" y="16838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160502</xdr:rowOff>
    </xdr:from>
    <xdr:to>
      <xdr:col>15</xdr:col>
      <xdr:colOff>101600</xdr:colOff>
      <xdr:row>98</xdr:row>
      <xdr:rowOff>90652</xdr:rowOff>
    </xdr:to>
    <xdr:sp macro="" textlink="">
      <xdr:nvSpPr>
        <xdr:cNvPr id="257" name="楕円 256"/>
        <xdr:cNvSpPr/>
      </xdr:nvSpPr>
      <xdr:spPr>
        <a:xfrm>
          <a:off x="2857500" y="1679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81779</xdr:rowOff>
    </xdr:from>
    <xdr:ext cx="599010" cy="259045"/>
    <xdr:sp macro="" textlink="">
      <xdr:nvSpPr>
        <xdr:cNvPr id="258" name="テキスト ボックス 257"/>
        <xdr:cNvSpPr txBox="1"/>
      </xdr:nvSpPr>
      <xdr:spPr>
        <a:xfrm>
          <a:off x="2608795" y="16883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94374</xdr:rowOff>
    </xdr:from>
    <xdr:to>
      <xdr:col>10</xdr:col>
      <xdr:colOff>165100</xdr:colOff>
      <xdr:row>99</xdr:row>
      <xdr:rowOff>24524</xdr:rowOff>
    </xdr:to>
    <xdr:sp macro="" textlink="">
      <xdr:nvSpPr>
        <xdr:cNvPr id="259" name="楕円 258"/>
        <xdr:cNvSpPr/>
      </xdr:nvSpPr>
      <xdr:spPr>
        <a:xfrm>
          <a:off x="1968500" y="16896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15651</xdr:rowOff>
    </xdr:from>
    <xdr:ext cx="534377" cy="259045"/>
    <xdr:sp macro="" textlink="">
      <xdr:nvSpPr>
        <xdr:cNvPr id="260" name="テキスト ボックス 259"/>
        <xdr:cNvSpPr txBox="1"/>
      </xdr:nvSpPr>
      <xdr:spPr>
        <a:xfrm>
          <a:off x="1752111" y="16989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149758</xdr:rowOff>
    </xdr:from>
    <xdr:to>
      <xdr:col>6</xdr:col>
      <xdr:colOff>38100</xdr:colOff>
      <xdr:row>99</xdr:row>
      <xdr:rowOff>79908</xdr:rowOff>
    </xdr:to>
    <xdr:sp macro="" textlink="">
      <xdr:nvSpPr>
        <xdr:cNvPr id="261" name="楕円 260"/>
        <xdr:cNvSpPr/>
      </xdr:nvSpPr>
      <xdr:spPr>
        <a:xfrm>
          <a:off x="1079500" y="1695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71035</xdr:rowOff>
    </xdr:from>
    <xdr:ext cx="534377" cy="259045"/>
    <xdr:sp macro="" textlink="">
      <xdr:nvSpPr>
        <xdr:cNvPr id="262" name="テキスト ボックス 261"/>
        <xdr:cNvSpPr txBox="1"/>
      </xdr:nvSpPr>
      <xdr:spPr>
        <a:xfrm>
          <a:off x="863111" y="1704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5" name="テキスト ボックス 274"/>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7" name="テキスト ボックス 276"/>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108953</xdr:rowOff>
    </xdr:from>
    <xdr:to>
      <xdr:col>54</xdr:col>
      <xdr:colOff>189865</xdr:colOff>
      <xdr:row>37</xdr:row>
      <xdr:rowOff>129794</xdr:rowOff>
    </xdr:to>
    <xdr:cxnSp macro="">
      <xdr:nvCxnSpPr>
        <xdr:cNvPr id="287" name="直線コネクタ 286"/>
        <xdr:cNvCxnSpPr/>
      </xdr:nvCxnSpPr>
      <xdr:spPr>
        <a:xfrm flipV="1">
          <a:off x="10475595" y="5423903"/>
          <a:ext cx="1270" cy="104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133621</xdr:rowOff>
    </xdr:from>
    <xdr:ext cx="534377" cy="259045"/>
    <xdr:sp macro="" textlink="">
      <xdr:nvSpPr>
        <xdr:cNvPr id="288" name="補助費等最小値テキスト"/>
        <xdr:cNvSpPr txBox="1"/>
      </xdr:nvSpPr>
      <xdr:spPr>
        <a:xfrm>
          <a:off x="10528300" y="6477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129794</xdr:rowOff>
    </xdr:from>
    <xdr:to>
      <xdr:col>55</xdr:col>
      <xdr:colOff>88900</xdr:colOff>
      <xdr:row>37</xdr:row>
      <xdr:rowOff>129794</xdr:rowOff>
    </xdr:to>
    <xdr:cxnSp macro="">
      <xdr:nvCxnSpPr>
        <xdr:cNvPr id="289" name="直線コネクタ 288"/>
        <xdr:cNvCxnSpPr/>
      </xdr:nvCxnSpPr>
      <xdr:spPr>
        <a:xfrm>
          <a:off x="10388600" y="647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55630</xdr:rowOff>
    </xdr:from>
    <xdr:ext cx="534377" cy="259045"/>
    <xdr:sp macro="" textlink="">
      <xdr:nvSpPr>
        <xdr:cNvPr id="290" name="補助費等最大値テキスト"/>
        <xdr:cNvSpPr txBox="1"/>
      </xdr:nvSpPr>
      <xdr:spPr>
        <a:xfrm>
          <a:off x="10528300" y="51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108953</xdr:rowOff>
    </xdr:from>
    <xdr:to>
      <xdr:col>55</xdr:col>
      <xdr:colOff>88900</xdr:colOff>
      <xdr:row>31</xdr:row>
      <xdr:rowOff>108953</xdr:rowOff>
    </xdr:to>
    <xdr:cxnSp macro="">
      <xdr:nvCxnSpPr>
        <xdr:cNvPr id="291" name="直線コネクタ 290"/>
        <xdr:cNvCxnSpPr/>
      </xdr:nvCxnSpPr>
      <xdr:spPr>
        <a:xfrm>
          <a:off x="10388600" y="5423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31953</xdr:rowOff>
    </xdr:from>
    <xdr:to>
      <xdr:col>55</xdr:col>
      <xdr:colOff>0</xdr:colOff>
      <xdr:row>36</xdr:row>
      <xdr:rowOff>100686</xdr:rowOff>
    </xdr:to>
    <xdr:cxnSp macro="">
      <xdr:nvCxnSpPr>
        <xdr:cNvPr id="292" name="直線コネクタ 291"/>
        <xdr:cNvCxnSpPr/>
      </xdr:nvCxnSpPr>
      <xdr:spPr>
        <a:xfrm>
          <a:off x="9639300" y="6204153"/>
          <a:ext cx="838200" cy="6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93832</xdr:rowOff>
    </xdr:from>
    <xdr:ext cx="534377" cy="259045"/>
    <xdr:sp macro="" textlink="">
      <xdr:nvSpPr>
        <xdr:cNvPr id="293" name="補助費等平均値テキスト"/>
        <xdr:cNvSpPr txBox="1"/>
      </xdr:nvSpPr>
      <xdr:spPr>
        <a:xfrm>
          <a:off x="10528300" y="5580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70955</xdr:rowOff>
    </xdr:from>
    <xdr:to>
      <xdr:col>55</xdr:col>
      <xdr:colOff>50800</xdr:colOff>
      <xdr:row>34</xdr:row>
      <xdr:rowOff>1105</xdr:rowOff>
    </xdr:to>
    <xdr:sp macro="" textlink="">
      <xdr:nvSpPr>
        <xdr:cNvPr id="294" name="フローチャート: 判断 293"/>
        <xdr:cNvSpPr/>
      </xdr:nvSpPr>
      <xdr:spPr>
        <a:xfrm>
          <a:off x="10426700" y="5728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31953</xdr:rowOff>
    </xdr:from>
    <xdr:to>
      <xdr:col>50</xdr:col>
      <xdr:colOff>114300</xdr:colOff>
      <xdr:row>36</xdr:row>
      <xdr:rowOff>101829</xdr:rowOff>
    </xdr:to>
    <xdr:cxnSp macro="">
      <xdr:nvCxnSpPr>
        <xdr:cNvPr id="295" name="直線コネクタ 294"/>
        <xdr:cNvCxnSpPr/>
      </xdr:nvCxnSpPr>
      <xdr:spPr>
        <a:xfrm flipV="1">
          <a:off x="8750300" y="6204153"/>
          <a:ext cx="889000" cy="6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59068</xdr:rowOff>
    </xdr:from>
    <xdr:to>
      <xdr:col>50</xdr:col>
      <xdr:colOff>165100</xdr:colOff>
      <xdr:row>33</xdr:row>
      <xdr:rowOff>160668</xdr:rowOff>
    </xdr:to>
    <xdr:sp macro="" textlink="">
      <xdr:nvSpPr>
        <xdr:cNvPr id="296" name="フローチャート: 判断 295"/>
        <xdr:cNvSpPr/>
      </xdr:nvSpPr>
      <xdr:spPr>
        <a:xfrm>
          <a:off x="9588500" y="571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5745</xdr:rowOff>
    </xdr:from>
    <xdr:ext cx="534377" cy="259045"/>
    <xdr:sp macro="" textlink="">
      <xdr:nvSpPr>
        <xdr:cNvPr id="297" name="テキスト ボックス 296"/>
        <xdr:cNvSpPr txBox="1"/>
      </xdr:nvSpPr>
      <xdr:spPr>
        <a:xfrm>
          <a:off x="9372111" y="5492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57633</xdr:rowOff>
    </xdr:from>
    <xdr:to>
      <xdr:col>45</xdr:col>
      <xdr:colOff>177800</xdr:colOff>
      <xdr:row>36</xdr:row>
      <xdr:rowOff>101829</xdr:rowOff>
    </xdr:to>
    <xdr:cxnSp macro="">
      <xdr:nvCxnSpPr>
        <xdr:cNvPr id="298" name="直線コネクタ 297"/>
        <xdr:cNvCxnSpPr/>
      </xdr:nvCxnSpPr>
      <xdr:spPr>
        <a:xfrm>
          <a:off x="7861300" y="6229833"/>
          <a:ext cx="8890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36169</xdr:rowOff>
    </xdr:from>
    <xdr:to>
      <xdr:col>46</xdr:col>
      <xdr:colOff>38100</xdr:colOff>
      <xdr:row>33</xdr:row>
      <xdr:rowOff>137769</xdr:rowOff>
    </xdr:to>
    <xdr:sp macro="" textlink="">
      <xdr:nvSpPr>
        <xdr:cNvPr id="299" name="フローチャート: 判断 298"/>
        <xdr:cNvSpPr/>
      </xdr:nvSpPr>
      <xdr:spPr>
        <a:xfrm>
          <a:off x="8699500" y="569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31</xdr:row>
      <xdr:rowOff>154296</xdr:rowOff>
    </xdr:from>
    <xdr:ext cx="534377" cy="259045"/>
    <xdr:sp macro="" textlink="">
      <xdr:nvSpPr>
        <xdr:cNvPr id="300" name="テキスト ボックス 299"/>
        <xdr:cNvSpPr txBox="1"/>
      </xdr:nvSpPr>
      <xdr:spPr>
        <a:xfrm>
          <a:off x="8483111" y="546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57633</xdr:rowOff>
    </xdr:from>
    <xdr:to>
      <xdr:col>41</xdr:col>
      <xdr:colOff>50800</xdr:colOff>
      <xdr:row>36</xdr:row>
      <xdr:rowOff>156502</xdr:rowOff>
    </xdr:to>
    <xdr:cxnSp macro="">
      <xdr:nvCxnSpPr>
        <xdr:cNvPr id="301" name="直線コネクタ 300"/>
        <xdr:cNvCxnSpPr/>
      </xdr:nvCxnSpPr>
      <xdr:spPr>
        <a:xfrm flipV="1">
          <a:off x="6972300" y="6229833"/>
          <a:ext cx="889000" cy="9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63335</xdr:rowOff>
    </xdr:from>
    <xdr:to>
      <xdr:col>41</xdr:col>
      <xdr:colOff>101600</xdr:colOff>
      <xdr:row>33</xdr:row>
      <xdr:rowOff>164935</xdr:rowOff>
    </xdr:to>
    <xdr:sp macro="" textlink="">
      <xdr:nvSpPr>
        <xdr:cNvPr id="302" name="フローチャート: 判断 301"/>
        <xdr:cNvSpPr/>
      </xdr:nvSpPr>
      <xdr:spPr>
        <a:xfrm>
          <a:off x="7810500" y="572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32</xdr:row>
      <xdr:rowOff>10012</xdr:rowOff>
    </xdr:from>
    <xdr:ext cx="534377" cy="259045"/>
    <xdr:sp macro="" textlink="">
      <xdr:nvSpPr>
        <xdr:cNvPr id="303" name="テキスト ボックス 302"/>
        <xdr:cNvSpPr txBox="1"/>
      </xdr:nvSpPr>
      <xdr:spPr>
        <a:xfrm>
          <a:off x="7594111" y="549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1346</xdr:rowOff>
    </xdr:from>
    <xdr:to>
      <xdr:col>36</xdr:col>
      <xdr:colOff>165100</xdr:colOff>
      <xdr:row>32</xdr:row>
      <xdr:rowOff>102946</xdr:rowOff>
    </xdr:to>
    <xdr:sp macro="" textlink="">
      <xdr:nvSpPr>
        <xdr:cNvPr id="304" name="フローチャート: 判断 303"/>
        <xdr:cNvSpPr/>
      </xdr:nvSpPr>
      <xdr:spPr>
        <a:xfrm>
          <a:off x="6921500" y="5487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30</xdr:row>
      <xdr:rowOff>119473</xdr:rowOff>
    </xdr:from>
    <xdr:ext cx="534377" cy="259045"/>
    <xdr:sp macro="" textlink="">
      <xdr:nvSpPr>
        <xdr:cNvPr id="305" name="テキスト ボックス 304"/>
        <xdr:cNvSpPr txBox="1"/>
      </xdr:nvSpPr>
      <xdr:spPr>
        <a:xfrm>
          <a:off x="6705111" y="526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49886</xdr:rowOff>
    </xdr:from>
    <xdr:to>
      <xdr:col>55</xdr:col>
      <xdr:colOff>50800</xdr:colOff>
      <xdr:row>36</xdr:row>
      <xdr:rowOff>151486</xdr:rowOff>
    </xdr:to>
    <xdr:sp macro="" textlink="">
      <xdr:nvSpPr>
        <xdr:cNvPr id="311" name="楕円 310"/>
        <xdr:cNvSpPr/>
      </xdr:nvSpPr>
      <xdr:spPr>
        <a:xfrm>
          <a:off x="10426700" y="622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28313</xdr:rowOff>
    </xdr:from>
    <xdr:ext cx="534377" cy="259045"/>
    <xdr:sp macro="" textlink="">
      <xdr:nvSpPr>
        <xdr:cNvPr id="312" name="補助費等該当値テキスト"/>
        <xdr:cNvSpPr txBox="1"/>
      </xdr:nvSpPr>
      <xdr:spPr>
        <a:xfrm>
          <a:off x="10528300" y="62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152603</xdr:rowOff>
    </xdr:from>
    <xdr:to>
      <xdr:col>50</xdr:col>
      <xdr:colOff>165100</xdr:colOff>
      <xdr:row>36</xdr:row>
      <xdr:rowOff>82753</xdr:rowOff>
    </xdr:to>
    <xdr:sp macro="" textlink="">
      <xdr:nvSpPr>
        <xdr:cNvPr id="313" name="楕円 312"/>
        <xdr:cNvSpPr/>
      </xdr:nvSpPr>
      <xdr:spPr>
        <a:xfrm>
          <a:off x="9588500" y="615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73880</xdr:rowOff>
    </xdr:from>
    <xdr:ext cx="534377" cy="259045"/>
    <xdr:sp macro="" textlink="">
      <xdr:nvSpPr>
        <xdr:cNvPr id="314" name="テキスト ボックス 313"/>
        <xdr:cNvSpPr txBox="1"/>
      </xdr:nvSpPr>
      <xdr:spPr>
        <a:xfrm>
          <a:off x="9372111" y="624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51029</xdr:rowOff>
    </xdr:from>
    <xdr:to>
      <xdr:col>46</xdr:col>
      <xdr:colOff>38100</xdr:colOff>
      <xdr:row>36</xdr:row>
      <xdr:rowOff>152629</xdr:rowOff>
    </xdr:to>
    <xdr:sp macro="" textlink="">
      <xdr:nvSpPr>
        <xdr:cNvPr id="315" name="楕円 314"/>
        <xdr:cNvSpPr/>
      </xdr:nvSpPr>
      <xdr:spPr>
        <a:xfrm>
          <a:off x="8699500" y="622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143756</xdr:rowOff>
    </xdr:from>
    <xdr:ext cx="534377" cy="259045"/>
    <xdr:sp macro="" textlink="">
      <xdr:nvSpPr>
        <xdr:cNvPr id="316" name="テキスト ボックス 315"/>
        <xdr:cNvSpPr txBox="1"/>
      </xdr:nvSpPr>
      <xdr:spPr>
        <a:xfrm>
          <a:off x="8483111" y="6315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6833</xdr:rowOff>
    </xdr:from>
    <xdr:to>
      <xdr:col>41</xdr:col>
      <xdr:colOff>101600</xdr:colOff>
      <xdr:row>36</xdr:row>
      <xdr:rowOff>108433</xdr:rowOff>
    </xdr:to>
    <xdr:sp macro="" textlink="">
      <xdr:nvSpPr>
        <xdr:cNvPr id="317" name="楕円 316"/>
        <xdr:cNvSpPr/>
      </xdr:nvSpPr>
      <xdr:spPr>
        <a:xfrm>
          <a:off x="7810500" y="617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99560</xdr:rowOff>
    </xdr:from>
    <xdr:ext cx="534377" cy="259045"/>
    <xdr:sp macro="" textlink="">
      <xdr:nvSpPr>
        <xdr:cNvPr id="318" name="テキスト ボックス 317"/>
        <xdr:cNvSpPr txBox="1"/>
      </xdr:nvSpPr>
      <xdr:spPr>
        <a:xfrm>
          <a:off x="7594111" y="627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105702</xdr:rowOff>
    </xdr:from>
    <xdr:to>
      <xdr:col>36</xdr:col>
      <xdr:colOff>165100</xdr:colOff>
      <xdr:row>37</xdr:row>
      <xdr:rowOff>35852</xdr:rowOff>
    </xdr:to>
    <xdr:sp macro="" textlink="">
      <xdr:nvSpPr>
        <xdr:cNvPr id="319" name="楕円 318"/>
        <xdr:cNvSpPr/>
      </xdr:nvSpPr>
      <xdr:spPr>
        <a:xfrm>
          <a:off x="6921500" y="627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26979</xdr:rowOff>
    </xdr:from>
    <xdr:ext cx="534377" cy="259045"/>
    <xdr:sp macro="" textlink="">
      <xdr:nvSpPr>
        <xdr:cNvPr id="320" name="テキスト ボックス 319"/>
        <xdr:cNvSpPr txBox="1"/>
      </xdr:nvSpPr>
      <xdr:spPr>
        <a:xfrm>
          <a:off x="6705111" y="637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60</xdr:row>
      <xdr:rowOff>111777</xdr:rowOff>
    </xdr:from>
    <xdr:ext cx="531299" cy="259045"/>
    <xdr:sp macro="" textlink="">
      <xdr:nvSpPr>
        <xdr:cNvPr id="331" name="テキスト ボックス 330"/>
        <xdr:cNvSpPr txBox="1"/>
      </xdr:nvSpPr>
      <xdr:spPr>
        <a:xfrm>
          <a:off x="6072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3" name="テキスト ボックス 332"/>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1" name="テキスト ボックス 340"/>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3" name="テキスト ボックス 342"/>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5" name="テキスト ボックス 34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134703</xdr:rowOff>
    </xdr:from>
    <xdr:to>
      <xdr:col>54</xdr:col>
      <xdr:colOff>189865</xdr:colOff>
      <xdr:row>58</xdr:row>
      <xdr:rowOff>47313</xdr:rowOff>
    </xdr:to>
    <xdr:cxnSp macro="">
      <xdr:nvCxnSpPr>
        <xdr:cNvPr id="347" name="直線コネクタ 346"/>
        <xdr:cNvCxnSpPr/>
      </xdr:nvCxnSpPr>
      <xdr:spPr>
        <a:xfrm flipV="1">
          <a:off x="10475595" y="8535753"/>
          <a:ext cx="1270" cy="1455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51140</xdr:rowOff>
    </xdr:from>
    <xdr:ext cx="534377" cy="259045"/>
    <xdr:sp macro="" textlink="">
      <xdr:nvSpPr>
        <xdr:cNvPr id="348" name="普通建設事業費最小値テキスト"/>
        <xdr:cNvSpPr txBox="1"/>
      </xdr:nvSpPr>
      <xdr:spPr>
        <a:xfrm>
          <a:off x="10528300" y="999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47313</xdr:rowOff>
    </xdr:from>
    <xdr:to>
      <xdr:col>55</xdr:col>
      <xdr:colOff>88900</xdr:colOff>
      <xdr:row>58</xdr:row>
      <xdr:rowOff>47313</xdr:rowOff>
    </xdr:to>
    <xdr:cxnSp macro="">
      <xdr:nvCxnSpPr>
        <xdr:cNvPr id="349" name="直線コネクタ 348"/>
        <xdr:cNvCxnSpPr/>
      </xdr:nvCxnSpPr>
      <xdr:spPr>
        <a:xfrm>
          <a:off x="10388600" y="999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81380</xdr:rowOff>
    </xdr:from>
    <xdr:ext cx="534377" cy="259045"/>
    <xdr:sp macro="" textlink="">
      <xdr:nvSpPr>
        <xdr:cNvPr id="350" name="普通建設事業費最大値テキスト"/>
        <xdr:cNvSpPr txBox="1"/>
      </xdr:nvSpPr>
      <xdr:spPr>
        <a:xfrm>
          <a:off x="10528300" y="831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134703</xdr:rowOff>
    </xdr:from>
    <xdr:to>
      <xdr:col>55</xdr:col>
      <xdr:colOff>88900</xdr:colOff>
      <xdr:row>49</xdr:row>
      <xdr:rowOff>134703</xdr:rowOff>
    </xdr:to>
    <xdr:cxnSp macro="">
      <xdr:nvCxnSpPr>
        <xdr:cNvPr id="351" name="直線コネクタ 350"/>
        <xdr:cNvCxnSpPr/>
      </xdr:nvCxnSpPr>
      <xdr:spPr>
        <a:xfrm>
          <a:off x="10388600" y="8535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47313</xdr:rowOff>
    </xdr:from>
    <xdr:to>
      <xdr:col>55</xdr:col>
      <xdr:colOff>0</xdr:colOff>
      <xdr:row>58</xdr:row>
      <xdr:rowOff>135847</xdr:rowOff>
    </xdr:to>
    <xdr:cxnSp macro="">
      <xdr:nvCxnSpPr>
        <xdr:cNvPr id="352" name="直線コネクタ 351"/>
        <xdr:cNvCxnSpPr/>
      </xdr:nvCxnSpPr>
      <xdr:spPr>
        <a:xfrm flipV="1">
          <a:off x="9639300" y="9991413"/>
          <a:ext cx="838200" cy="8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25333</xdr:rowOff>
    </xdr:from>
    <xdr:ext cx="534377" cy="259045"/>
    <xdr:sp macro="" textlink="">
      <xdr:nvSpPr>
        <xdr:cNvPr id="353" name="普通建設事業費平均値テキスト"/>
        <xdr:cNvSpPr txBox="1"/>
      </xdr:nvSpPr>
      <xdr:spPr>
        <a:xfrm>
          <a:off x="10528300" y="89407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2456</xdr:rowOff>
    </xdr:from>
    <xdr:to>
      <xdr:col>55</xdr:col>
      <xdr:colOff>50800</xdr:colOff>
      <xdr:row>53</xdr:row>
      <xdr:rowOff>104056</xdr:rowOff>
    </xdr:to>
    <xdr:sp macro="" textlink="">
      <xdr:nvSpPr>
        <xdr:cNvPr id="354" name="フローチャート: 判断 353"/>
        <xdr:cNvSpPr/>
      </xdr:nvSpPr>
      <xdr:spPr>
        <a:xfrm>
          <a:off x="10426700" y="9089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168700</xdr:rowOff>
    </xdr:from>
    <xdr:to>
      <xdr:col>50</xdr:col>
      <xdr:colOff>114300</xdr:colOff>
      <xdr:row>58</xdr:row>
      <xdr:rowOff>135847</xdr:rowOff>
    </xdr:to>
    <xdr:cxnSp macro="">
      <xdr:nvCxnSpPr>
        <xdr:cNvPr id="355" name="直線コネクタ 354"/>
        <xdr:cNvCxnSpPr/>
      </xdr:nvCxnSpPr>
      <xdr:spPr>
        <a:xfrm>
          <a:off x="8750300" y="9769900"/>
          <a:ext cx="889000" cy="310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53</xdr:row>
      <xdr:rowOff>42070</xdr:rowOff>
    </xdr:from>
    <xdr:to>
      <xdr:col>50</xdr:col>
      <xdr:colOff>165100</xdr:colOff>
      <xdr:row>53</xdr:row>
      <xdr:rowOff>143670</xdr:rowOff>
    </xdr:to>
    <xdr:sp macro="" textlink="">
      <xdr:nvSpPr>
        <xdr:cNvPr id="356" name="フローチャート: 判断 355"/>
        <xdr:cNvSpPr/>
      </xdr:nvSpPr>
      <xdr:spPr>
        <a:xfrm>
          <a:off x="9588500" y="912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160197</xdr:rowOff>
    </xdr:from>
    <xdr:ext cx="534377" cy="259045"/>
    <xdr:sp macro="" textlink="">
      <xdr:nvSpPr>
        <xdr:cNvPr id="357" name="テキスト ボックス 356"/>
        <xdr:cNvSpPr txBox="1"/>
      </xdr:nvSpPr>
      <xdr:spPr>
        <a:xfrm>
          <a:off x="9372111" y="890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48881</xdr:rowOff>
    </xdr:from>
    <xdr:to>
      <xdr:col>45</xdr:col>
      <xdr:colOff>177800</xdr:colOff>
      <xdr:row>56</xdr:row>
      <xdr:rowOff>168700</xdr:rowOff>
    </xdr:to>
    <xdr:cxnSp macro="">
      <xdr:nvCxnSpPr>
        <xdr:cNvPr id="358" name="直線コネクタ 357"/>
        <xdr:cNvCxnSpPr/>
      </xdr:nvCxnSpPr>
      <xdr:spPr>
        <a:xfrm>
          <a:off x="7861300" y="9478631"/>
          <a:ext cx="889000" cy="29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35081</xdr:rowOff>
    </xdr:from>
    <xdr:to>
      <xdr:col>46</xdr:col>
      <xdr:colOff>38100</xdr:colOff>
      <xdr:row>53</xdr:row>
      <xdr:rowOff>136681</xdr:rowOff>
    </xdr:to>
    <xdr:sp macro="" textlink="">
      <xdr:nvSpPr>
        <xdr:cNvPr id="359" name="フローチャート: 判断 358"/>
        <xdr:cNvSpPr/>
      </xdr:nvSpPr>
      <xdr:spPr>
        <a:xfrm>
          <a:off x="8699500" y="9121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153208</xdr:rowOff>
    </xdr:from>
    <xdr:ext cx="534377" cy="259045"/>
    <xdr:sp macro="" textlink="">
      <xdr:nvSpPr>
        <xdr:cNvPr id="360" name="テキスト ボックス 359"/>
        <xdr:cNvSpPr txBox="1"/>
      </xdr:nvSpPr>
      <xdr:spPr>
        <a:xfrm>
          <a:off x="8483111" y="8897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124906</xdr:rowOff>
    </xdr:from>
    <xdr:to>
      <xdr:col>41</xdr:col>
      <xdr:colOff>50800</xdr:colOff>
      <xdr:row>55</xdr:row>
      <xdr:rowOff>48881</xdr:rowOff>
    </xdr:to>
    <xdr:cxnSp macro="">
      <xdr:nvCxnSpPr>
        <xdr:cNvPr id="361" name="直線コネクタ 360"/>
        <xdr:cNvCxnSpPr/>
      </xdr:nvCxnSpPr>
      <xdr:spPr>
        <a:xfrm>
          <a:off x="6972300" y="9383206"/>
          <a:ext cx="889000" cy="95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52</xdr:row>
      <xdr:rowOff>151863</xdr:rowOff>
    </xdr:from>
    <xdr:to>
      <xdr:col>41</xdr:col>
      <xdr:colOff>101600</xdr:colOff>
      <xdr:row>53</xdr:row>
      <xdr:rowOff>82013</xdr:rowOff>
    </xdr:to>
    <xdr:sp macro="" textlink="">
      <xdr:nvSpPr>
        <xdr:cNvPr id="362" name="フローチャート: 判断 361"/>
        <xdr:cNvSpPr/>
      </xdr:nvSpPr>
      <xdr:spPr>
        <a:xfrm>
          <a:off x="7810500" y="906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98540</xdr:rowOff>
    </xdr:from>
    <xdr:ext cx="534377" cy="259045"/>
    <xdr:sp macro="" textlink="">
      <xdr:nvSpPr>
        <xdr:cNvPr id="363" name="テキスト ボックス 362"/>
        <xdr:cNvSpPr txBox="1"/>
      </xdr:nvSpPr>
      <xdr:spPr>
        <a:xfrm>
          <a:off x="7594111" y="884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69371</xdr:rowOff>
    </xdr:from>
    <xdr:to>
      <xdr:col>36</xdr:col>
      <xdr:colOff>165100</xdr:colOff>
      <xdr:row>53</xdr:row>
      <xdr:rowOff>170971</xdr:rowOff>
    </xdr:to>
    <xdr:sp macro="" textlink="">
      <xdr:nvSpPr>
        <xdr:cNvPr id="364" name="フローチャート: 判断 363"/>
        <xdr:cNvSpPr/>
      </xdr:nvSpPr>
      <xdr:spPr>
        <a:xfrm>
          <a:off x="6921500" y="9156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16048</xdr:rowOff>
    </xdr:from>
    <xdr:ext cx="534377" cy="259045"/>
    <xdr:sp macro="" textlink="">
      <xdr:nvSpPr>
        <xdr:cNvPr id="365" name="テキスト ボックス 364"/>
        <xdr:cNvSpPr txBox="1"/>
      </xdr:nvSpPr>
      <xdr:spPr>
        <a:xfrm>
          <a:off x="6705111" y="893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167963</xdr:rowOff>
    </xdr:from>
    <xdr:to>
      <xdr:col>55</xdr:col>
      <xdr:colOff>50800</xdr:colOff>
      <xdr:row>58</xdr:row>
      <xdr:rowOff>98113</xdr:rowOff>
    </xdr:to>
    <xdr:sp macro="" textlink="">
      <xdr:nvSpPr>
        <xdr:cNvPr id="371" name="楕円 370"/>
        <xdr:cNvSpPr/>
      </xdr:nvSpPr>
      <xdr:spPr>
        <a:xfrm>
          <a:off x="10426700" y="994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82890</xdr:rowOff>
    </xdr:from>
    <xdr:ext cx="534377" cy="259045"/>
    <xdr:sp macro="" textlink="">
      <xdr:nvSpPr>
        <xdr:cNvPr id="372" name="普通建設事業費該当値テキスト"/>
        <xdr:cNvSpPr txBox="1"/>
      </xdr:nvSpPr>
      <xdr:spPr>
        <a:xfrm>
          <a:off x="10528300" y="985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85047</xdr:rowOff>
    </xdr:from>
    <xdr:to>
      <xdr:col>50</xdr:col>
      <xdr:colOff>165100</xdr:colOff>
      <xdr:row>59</xdr:row>
      <xdr:rowOff>15197</xdr:rowOff>
    </xdr:to>
    <xdr:sp macro="" textlink="">
      <xdr:nvSpPr>
        <xdr:cNvPr id="373" name="楕円 372"/>
        <xdr:cNvSpPr/>
      </xdr:nvSpPr>
      <xdr:spPr>
        <a:xfrm>
          <a:off x="9588500" y="1002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6324</xdr:rowOff>
    </xdr:from>
    <xdr:ext cx="534377" cy="259045"/>
    <xdr:sp macro="" textlink="">
      <xdr:nvSpPr>
        <xdr:cNvPr id="374" name="テキスト ボックス 373"/>
        <xdr:cNvSpPr txBox="1"/>
      </xdr:nvSpPr>
      <xdr:spPr>
        <a:xfrm>
          <a:off x="9372111" y="101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117900</xdr:rowOff>
    </xdr:from>
    <xdr:to>
      <xdr:col>46</xdr:col>
      <xdr:colOff>38100</xdr:colOff>
      <xdr:row>57</xdr:row>
      <xdr:rowOff>48050</xdr:rowOff>
    </xdr:to>
    <xdr:sp macro="" textlink="">
      <xdr:nvSpPr>
        <xdr:cNvPr id="375" name="楕円 374"/>
        <xdr:cNvSpPr/>
      </xdr:nvSpPr>
      <xdr:spPr>
        <a:xfrm>
          <a:off x="8699500" y="971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39177</xdr:rowOff>
    </xdr:from>
    <xdr:ext cx="534377" cy="259045"/>
    <xdr:sp macro="" textlink="">
      <xdr:nvSpPr>
        <xdr:cNvPr id="376" name="テキスト ボックス 375"/>
        <xdr:cNvSpPr txBox="1"/>
      </xdr:nvSpPr>
      <xdr:spPr>
        <a:xfrm>
          <a:off x="8483111" y="9811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169531</xdr:rowOff>
    </xdr:from>
    <xdr:to>
      <xdr:col>41</xdr:col>
      <xdr:colOff>101600</xdr:colOff>
      <xdr:row>55</xdr:row>
      <xdr:rowOff>99681</xdr:rowOff>
    </xdr:to>
    <xdr:sp macro="" textlink="">
      <xdr:nvSpPr>
        <xdr:cNvPr id="377" name="楕円 376"/>
        <xdr:cNvSpPr/>
      </xdr:nvSpPr>
      <xdr:spPr>
        <a:xfrm>
          <a:off x="7810500" y="942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90808</xdr:rowOff>
    </xdr:from>
    <xdr:ext cx="534377" cy="259045"/>
    <xdr:sp macro="" textlink="">
      <xdr:nvSpPr>
        <xdr:cNvPr id="378" name="テキスト ボックス 377"/>
        <xdr:cNvSpPr txBox="1"/>
      </xdr:nvSpPr>
      <xdr:spPr>
        <a:xfrm>
          <a:off x="7594111" y="9520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74106</xdr:rowOff>
    </xdr:from>
    <xdr:to>
      <xdr:col>36</xdr:col>
      <xdr:colOff>165100</xdr:colOff>
      <xdr:row>55</xdr:row>
      <xdr:rowOff>4256</xdr:rowOff>
    </xdr:to>
    <xdr:sp macro="" textlink="">
      <xdr:nvSpPr>
        <xdr:cNvPr id="379" name="楕円 378"/>
        <xdr:cNvSpPr/>
      </xdr:nvSpPr>
      <xdr:spPr>
        <a:xfrm>
          <a:off x="6921500" y="933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166833</xdr:rowOff>
    </xdr:from>
    <xdr:ext cx="534377" cy="259045"/>
    <xdr:sp macro="" textlink="">
      <xdr:nvSpPr>
        <xdr:cNvPr id="380" name="テキスト ボックス 379"/>
        <xdr:cNvSpPr txBox="1"/>
      </xdr:nvSpPr>
      <xdr:spPr>
        <a:xfrm>
          <a:off x="6705111" y="942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124155</xdr:rowOff>
    </xdr:from>
    <xdr:to>
      <xdr:col>54</xdr:col>
      <xdr:colOff>189865</xdr:colOff>
      <xdr:row>77</xdr:row>
      <xdr:rowOff>15159</xdr:rowOff>
    </xdr:to>
    <xdr:cxnSp macro="">
      <xdr:nvCxnSpPr>
        <xdr:cNvPr id="402" name="直線コネクタ 401"/>
        <xdr:cNvCxnSpPr/>
      </xdr:nvCxnSpPr>
      <xdr:spPr>
        <a:xfrm flipV="1">
          <a:off x="10475595" y="12125655"/>
          <a:ext cx="1270" cy="1091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18986</xdr:rowOff>
    </xdr:from>
    <xdr:ext cx="469744" cy="259045"/>
    <xdr:sp macro="" textlink="">
      <xdr:nvSpPr>
        <xdr:cNvPr id="403" name="普通建設事業費 （ うち新規整備　）最小値テキスト"/>
        <xdr:cNvSpPr txBox="1"/>
      </xdr:nvSpPr>
      <xdr:spPr>
        <a:xfrm>
          <a:off x="10528300" y="13220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15159</xdr:rowOff>
    </xdr:from>
    <xdr:to>
      <xdr:col>55</xdr:col>
      <xdr:colOff>88900</xdr:colOff>
      <xdr:row>77</xdr:row>
      <xdr:rowOff>15159</xdr:rowOff>
    </xdr:to>
    <xdr:cxnSp macro="">
      <xdr:nvCxnSpPr>
        <xdr:cNvPr id="404" name="直線コネクタ 403"/>
        <xdr:cNvCxnSpPr/>
      </xdr:nvCxnSpPr>
      <xdr:spPr>
        <a:xfrm>
          <a:off x="10388600" y="13216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70832</xdr:rowOff>
    </xdr:from>
    <xdr:ext cx="534377" cy="259045"/>
    <xdr:sp macro="" textlink="">
      <xdr:nvSpPr>
        <xdr:cNvPr id="405" name="普通建設事業費 （ うち新規整備　）最大値テキスト"/>
        <xdr:cNvSpPr txBox="1"/>
      </xdr:nvSpPr>
      <xdr:spPr>
        <a:xfrm>
          <a:off x="10528300" y="1190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124155</xdr:rowOff>
    </xdr:from>
    <xdr:to>
      <xdr:col>55</xdr:col>
      <xdr:colOff>88900</xdr:colOff>
      <xdr:row>70</xdr:row>
      <xdr:rowOff>124155</xdr:rowOff>
    </xdr:to>
    <xdr:cxnSp macro="">
      <xdr:nvCxnSpPr>
        <xdr:cNvPr id="406" name="直線コネクタ 405"/>
        <xdr:cNvCxnSpPr/>
      </xdr:nvCxnSpPr>
      <xdr:spPr>
        <a:xfrm>
          <a:off x="10388600" y="12125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150673</xdr:rowOff>
    </xdr:from>
    <xdr:to>
      <xdr:col>55</xdr:col>
      <xdr:colOff>0</xdr:colOff>
      <xdr:row>78</xdr:row>
      <xdr:rowOff>41264</xdr:rowOff>
    </xdr:to>
    <xdr:cxnSp macro="">
      <xdr:nvCxnSpPr>
        <xdr:cNvPr id="407" name="直線コネクタ 406"/>
        <xdr:cNvCxnSpPr/>
      </xdr:nvCxnSpPr>
      <xdr:spPr>
        <a:xfrm flipV="1">
          <a:off x="9639300" y="13180873"/>
          <a:ext cx="838200" cy="233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17822</xdr:rowOff>
    </xdr:from>
    <xdr:ext cx="534377" cy="259045"/>
    <xdr:sp macro="" textlink="">
      <xdr:nvSpPr>
        <xdr:cNvPr id="408" name="普通建設事業費 （ うち新規整備　）平均値テキスト"/>
        <xdr:cNvSpPr txBox="1"/>
      </xdr:nvSpPr>
      <xdr:spPr>
        <a:xfrm>
          <a:off x="10528300" y="12533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166395</xdr:rowOff>
    </xdr:from>
    <xdr:to>
      <xdr:col>55</xdr:col>
      <xdr:colOff>50800</xdr:colOff>
      <xdr:row>74</xdr:row>
      <xdr:rowOff>96545</xdr:rowOff>
    </xdr:to>
    <xdr:sp macro="" textlink="">
      <xdr:nvSpPr>
        <xdr:cNvPr id="409" name="フローチャート: 判断 408"/>
        <xdr:cNvSpPr/>
      </xdr:nvSpPr>
      <xdr:spPr>
        <a:xfrm>
          <a:off x="10426700" y="1268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9398</xdr:rowOff>
    </xdr:from>
    <xdr:to>
      <xdr:col>50</xdr:col>
      <xdr:colOff>114300</xdr:colOff>
      <xdr:row>78</xdr:row>
      <xdr:rowOff>41264</xdr:rowOff>
    </xdr:to>
    <xdr:cxnSp macro="">
      <xdr:nvCxnSpPr>
        <xdr:cNvPr id="410" name="直線コネクタ 409"/>
        <xdr:cNvCxnSpPr/>
      </xdr:nvCxnSpPr>
      <xdr:spPr>
        <a:xfrm>
          <a:off x="8750300" y="13039598"/>
          <a:ext cx="889000" cy="37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61194</xdr:rowOff>
    </xdr:from>
    <xdr:to>
      <xdr:col>50</xdr:col>
      <xdr:colOff>165100</xdr:colOff>
      <xdr:row>74</xdr:row>
      <xdr:rowOff>162794</xdr:rowOff>
    </xdr:to>
    <xdr:sp macro="" textlink="">
      <xdr:nvSpPr>
        <xdr:cNvPr id="411" name="フローチャート: 判断 410"/>
        <xdr:cNvSpPr/>
      </xdr:nvSpPr>
      <xdr:spPr>
        <a:xfrm>
          <a:off x="9588500" y="12748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7871</xdr:rowOff>
    </xdr:from>
    <xdr:ext cx="534377" cy="259045"/>
    <xdr:sp macro="" textlink="">
      <xdr:nvSpPr>
        <xdr:cNvPr id="412" name="テキスト ボックス 411"/>
        <xdr:cNvSpPr txBox="1"/>
      </xdr:nvSpPr>
      <xdr:spPr>
        <a:xfrm>
          <a:off x="9372111" y="12523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106096</xdr:rowOff>
    </xdr:from>
    <xdr:to>
      <xdr:col>45</xdr:col>
      <xdr:colOff>177800</xdr:colOff>
      <xdr:row>76</xdr:row>
      <xdr:rowOff>9398</xdr:rowOff>
    </xdr:to>
    <xdr:cxnSp macro="">
      <xdr:nvCxnSpPr>
        <xdr:cNvPr id="413" name="直線コネクタ 412"/>
        <xdr:cNvCxnSpPr/>
      </xdr:nvCxnSpPr>
      <xdr:spPr>
        <a:xfrm>
          <a:off x="7861300" y="12793396"/>
          <a:ext cx="889000" cy="24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72</xdr:row>
      <xdr:rowOff>167493</xdr:rowOff>
    </xdr:from>
    <xdr:to>
      <xdr:col>46</xdr:col>
      <xdr:colOff>38100</xdr:colOff>
      <xdr:row>73</xdr:row>
      <xdr:rowOff>97643</xdr:rowOff>
    </xdr:to>
    <xdr:sp macro="" textlink="">
      <xdr:nvSpPr>
        <xdr:cNvPr id="414" name="フローチャート: 判断 413"/>
        <xdr:cNvSpPr/>
      </xdr:nvSpPr>
      <xdr:spPr>
        <a:xfrm>
          <a:off x="8699500" y="1251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114170</xdr:rowOff>
    </xdr:from>
    <xdr:ext cx="534377" cy="259045"/>
    <xdr:sp macro="" textlink="">
      <xdr:nvSpPr>
        <xdr:cNvPr id="415" name="テキスト ボックス 414"/>
        <xdr:cNvSpPr txBox="1"/>
      </xdr:nvSpPr>
      <xdr:spPr>
        <a:xfrm>
          <a:off x="8483111" y="1228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130048</xdr:rowOff>
    </xdr:from>
    <xdr:to>
      <xdr:col>41</xdr:col>
      <xdr:colOff>101600</xdr:colOff>
      <xdr:row>73</xdr:row>
      <xdr:rowOff>60198</xdr:rowOff>
    </xdr:to>
    <xdr:sp macro="" textlink="">
      <xdr:nvSpPr>
        <xdr:cNvPr id="416" name="フローチャート: 判断 415"/>
        <xdr:cNvSpPr/>
      </xdr:nvSpPr>
      <xdr:spPr>
        <a:xfrm>
          <a:off x="7810500" y="12474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76725</xdr:rowOff>
    </xdr:from>
    <xdr:ext cx="534377" cy="259045"/>
    <xdr:sp macro="" textlink="">
      <xdr:nvSpPr>
        <xdr:cNvPr id="417" name="テキスト ボックス 416"/>
        <xdr:cNvSpPr txBox="1"/>
      </xdr:nvSpPr>
      <xdr:spPr>
        <a:xfrm>
          <a:off x="7594111" y="1224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99873</xdr:rowOff>
    </xdr:from>
    <xdr:to>
      <xdr:col>55</xdr:col>
      <xdr:colOff>50800</xdr:colOff>
      <xdr:row>77</xdr:row>
      <xdr:rowOff>30023</xdr:rowOff>
    </xdr:to>
    <xdr:sp macro="" textlink="">
      <xdr:nvSpPr>
        <xdr:cNvPr id="423" name="楕円 422"/>
        <xdr:cNvSpPr/>
      </xdr:nvSpPr>
      <xdr:spPr>
        <a:xfrm>
          <a:off x="10426700" y="1313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14800</xdr:rowOff>
    </xdr:from>
    <xdr:ext cx="469744" cy="259045"/>
    <xdr:sp macro="" textlink="">
      <xdr:nvSpPr>
        <xdr:cNvPr id="424" name="普通建設事業費 （ うち新規整備　）該当値テキスト"/>
        <xdr:cNvSpPr txBox="1"/>
      </xdr:nvSpPr>
      <xdr:spPr>
        <a:xfrm>
          <a:off x="10528300" y="13045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161914</xdr:rowOff>
    </xdr:from>
    <xdr:to>
      <xdr:col>50</xdr:col>
      <xdr:colOff>165100</xdr:colOff>
      <xdr:row>78</xdr:row>
      <xdr:rowOff>92064</xdr:rowOff>
    </xdr:to>
    <xdr:sp macro="" textlink="">
      <xdr:nvSpPr>
        <xdr:cNvPr id="425" name="楕円 424"/>
        <xdr:cNvSpPr/>
      </xdr:nvSpPr>
      <xdr:spPr>
        <a:xfrm>
          <a:off x="9588500" y="1336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83191</xdr:rowOff>
    </xdr:from>
    <xdr:ext cx="469744" cy="259045"/>
    <xdr:sp macro="" textlink="">
      <xdr:nvSpPr>
        <xdr:cNvPr id="426" name="テキスト ボックス 425"/>
        <xdr:cNvSpPr txBox="1"/>
      </xdr:nvSpPr>
      <xdr:spPr>
        <a:xfrm>
          <a:off x="9404428" y="1345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130048</xdr:rowOff>
    </xdr:from>
    <xdr:to>
      <xdr:col>46</xdr:col>
      <xdr:colOff>38100</xdr:colOff>
      <xdr:row>76</xdr:row>
      <xdr:rowOff>60198</xdr:rowOff>
    </xdr:to>
    <xdr:sp macro="" textlink="">
      <xdr:nvSpPr>
        <xdr:cNvPr id="427" name="楕円 426"/>
        <xdr:cNvSpPr/>
      </xdr:nvSpPr>
      <xdr:spPr>
        <a:xfrm>
          <a:off x="8699500" y="1298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51325</xdr:rowOff>
    </xdr:from>
    <xdr:ext cx="534377" cy="259045"/>
    <xdr:sp macro="" textlink="">
      <xdr:nvSpPr>
        <xdr:cNvPr id="428" name="テキスト ボックス 427"/>
        <xdr:cNvSpPr txBox="1"/>
      </xdr:nvSpPr>
      <xdr:spPr>
        <a:xfrm>
          <a:off x="8483111" y="13081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55296</xdr:rowOff>
    </xdr:from>
    <xdr:to>
      <xdr:col>41</xdr:col>
      <xdr:colOff>101600</xdr:colOff>
      <xdr:row>74</xdr:row>
      <xdr:rowOff>156896</xdr:rowOff>
    </xdr:to>
    <xdr:sp macro="" textlink="">
      <xdr:nvSpPr>
        <xdr:cNvPr id="429" name="楕円 428"/>
        <xdr:cNvSpPr/>
      </xdr:nvSpPr>
      <xdr:spPr>
        <a:xfrm>
          <a:off x="7810500" y="1274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148023</xdr:rowOff>
    </xdr:from>
    <xdr:ext cx="534377" cy="259045"/>
    <xdr:sp macro="" textlink="">
      <xdr:nvSpPr>
        <xdr:cNvPr id="430" name="テキスト ボックス 429"/>
        <xdr:cNvSpPr txBox="1"/>
      </xdr:nvSpPr>
      <xdr:spPr>
        <a:xfrm>
          <a:off x="7594111" y="1283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17971</xdr:rowOff>
    </xdr:from>
    <xdr:to>
      <xdr:col>54</xdr:col>
      <xdr:colOff>189865</xdr:colOff>
      <xdr:row>97</xdr:row>
      <xdr:rowOff>113754</xdr:rowOff>
    </xdr:to>
    <xdr:cxnSp macro="">
      <xdr:nvCxnSpPr>
        <xdr:cNvPr id="454" name="直線コネクタ 453"/>
        <xdr:cNvCxnSpPr/>
      </xdr:nvCxnSpPr>
      <xdr:spPr>
        <a:xfrm flipV="1">
          <a:off x="10475595" y="15619921"/>
          <a:ext cx="1270" cy="1124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117581</xdr:rowOff>
    </xdr:from>
    <xdr:ext cx="469744" cy="259045"/>
    <xdr:sp macro="" textlink="">
      <xdr:nvSpPr>
        <xdr:cNvPr id="455" name="普通建設事業費 （ うち更新整備　）最小値テキスト"/>
        <xdr:cNvSpPr txBox="1"/>
      </xdr:nvSpPr>
      <xdr:spPr>
        <a:xfrm>
          <a:off x="10528300" y="16748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113754</xdr:rowOff>
    </xdr:from>
    <xdr:to>
      <xdr:col>55</xdr:col>
      <xdr:colOff>88900</xdr:colOff>
      <xdr:row>97</xdr:row>
      <xdr:rowOff>113754</xdr:rowOff>
    </xdr:to>
    <xdr:cxnSp macro="">
      <xdr:nvCxnSpPr>
        <xdr:cNvPr id="456" name="直線コネクタ 455"/>
        <xdr:cNvCxnSpPr/>
      </xdr:nvCxnSpPr>
      <xdr:spPr>
        <a:xfrm>
          <a:off x="10388600" y="1674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136098</xdr:rowOff>
    </xdr:from>
    <xdr:ext cx="534377" cy="259045"/>
    <xdr:sp macro="" textlink="">
      <xdr:nvSpPr>
        <xdr:cNvPr id="457" name="普通建設事業費 （ うち更新整備　）最大値テキスト"/>
        <xdr:cNvSpPr txBox="1"/>
      </xdr:nvSpPr>
      <xdr:spPr>
        <a:xfrm>
          <a:off x="10528300" y="15395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17971</xdr:rowOff>
    </xdr:from>
    <xdr:to>
      <xdr:col>55</xdr:col>
      <xdr:colOff>88900</xdr:colOff>
      <xdr:row>91</xdr:row>
      <xdr:rowOff>17971</xdr:rowOff>
    </xdr:to>
    <xdr:cxnSp macro="">
      <xdr:nvCxnSpPr>
        <xdr:cNvPr id="458" name="直線コネクタ 457"/>
        <xdr:cNvCxnSpPr/>
      </xdr:nvCxnSpPr>
      <xdr:spPr>
        <a:xfrm>
          <a:off x="10388600" y="15619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5131</xdr:rowOff>
    </xdr:from>
    <xdr:to>
      <xdr:col>55</xdr:col>
      <xdr:colOff>0</xdr:colOff>
      <xdr:row>97</xdr:row>
      <xdr:rowOff>113754</xdr:rowOff>
    </xdr:to>
    <xdr:cxnSp macro="">
      <xdr:nvCxnSpPr>
        <xdr:cNvPr id="459" name="直線コネクタ 458"/>
        <xdr:cNvCxnSpPr/>
      </xdr:nvCxnSpPr>
      <xdr:spPr>
        <a:xfrm>
          <a:off x="9639300" y="16635781"/>
          <a:ext cx="838200" cy="108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150944</xdr:rowOff>
    </xdr:from>
    <xdr:ext cx="534377" cy="259045"/>
    <xdr:sp macro="" textlink="">
      <xdr:nvSpPr>
        <xdr:cNvPr id="460" name="普通建設事業費 （ うち更新整備　）平均値テキスト"/>
        <xdr:cNvSpPr txBox="1"/>
      </xdr:nvSpPr>
      <xdr:spPr>
        <a:xfrm>
          <a:off x="10528300" y="159243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128067</xdr:rowOff>
    </xdr:from>
    <xdr:to>
      <xdr:col>55</xdr:col>
      <xdr:colOff>50800</xdr:colOff>
      <xdr:row>94</xdr:row>
      <xdr:rowOff>58217</xdr:rowOff>
    </xdr:to>
    <xdr:sp macro="" textlink="">
      <xdr:nvSpPr>
        <xdr:cNvPr id="461" name="フローチャート: 判断 460"/>
        <xdr:cNvSpPr/>
      </xdr:nvSpPr>
      <xdr:spPr>
        <a:xfrm>
          <a:off x="10426700" y="1607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5131</xdr:rowOff>
    </xdr:from>
    <xdr:to>
      <xdr:col>50</xdr:col>
      <xdr:colOff>114300</xdr:colOff>
      <xdr:row>97</xdr:row>
      <xdr:rowOff>39039</xdr:rowOff>
    </xdr:to>
    <xdr:cxnSp macro="">
      <xdr:nvCxnSpPr>
        <xdr:cNvPr id="462" name="直線コネクタ 461"/>
        <xdr:cNvCxnSpPr/>
      </xdr:nvCxnSpPr>
      <xdr:spPr>
        <a:xfrm flipV="1">
          <a:off x="8750300" y="16635781"/>
          <a:ext cx="889000" cy="3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93</xdr:row>
      <xdr:rowOff>161023</xdr:rowOff>
    </xdr:from>
    <xdr:to>
      <xdr:col>50</xdr:col>
      <xdr:colOff>165100</xdr:colOff>
      <xdr:row>94</xdr:row>
      <xdr:rowOff>91173</xdr:rowOff>
    </xdr:to>
    <xdr:sp macro="" textlink="">
      <xdr:nvSpPr>
        <xdr:cNvPr id="463" name="フローチャート: 判断 462"/>
        <xdr:cNvSpPr/>
      </xdr:nvSpPr>
      <xdr:spPr>
        <a:xfrm>
          <a:off x="9588500" y="16105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107700</xdr:rowOff>
    </xdr:from>
    <xdr:ext cx="534377" cy="259045"/>
    <xdr:sp macro="" textlink="">
      <xdr:nvSpPr>
        <xdr:cNvPr id="464" name="テキスト ボックス 463"/>
        <xdr:cNvSpPr txBox="1"/>
      </xdr:nvSpPr>
      <xdr:spPr>
        <a:xfrm>
          <a:off x="9372111" y="15881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39039</xdr:rowOff>
    </xdr:from>
    <xdr:to>
      <xdr:col>45</xdr:col>
      <xdr:colOff>177800</xdr:colOff>
      <xdr:row>97</xdr:row>
      <xdr:rowOff>43574</xdr:rowOff>
    </xdr:to>
    <xdr:cxnSp macro="">
      <xdr:nvCxnSpPr>
        <xdr:cNvPr id="465" name="直線コネクタ 464"/>
        <xdr:cNvCxnSpPr/>
      </xdr:nvCxnSpPr>
      <xdr:spPr>
        <a:xfrm flipV="1">
          <a:off x="7861300" y="16669689"/>
          <a:ext cx="889000" cy="4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142126</xdr:rowOff>
    </xdr:from>
    <xdr:to>
      <xdr:col>46</xdr:col>
      <xdr:colOff>38100</xdr:colOff>
      <xdr:row>95</xdr:row>
      <xdr:rowOff>72276</xdr:rowOff>
    </xdr:to>
    <xdr:sp macro="" textlink="">
      <xdr:nvSpPr>
        <xdr:cNvPr id="466" name="フローチャート: 判断 465"/>
        <xdr:cNvSpPr/>
      </xdr:nvSpPr>
      <xdr:spPr>
        <a:xfrm>
          <a:off x="8699500" y="16258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88803</xdr:rowOff>
    </xdr:from>
    <xdr:ext cx="534377" cy="259045"/>
    <xdr:sp macro="" textlink="">
      <xdr:nvSpPr>
        <xdr:cNvPr id="467" name="テキスト ボックス 466"/>
        <xdr:cNvSpPr txBox="1"/>
      </xdr:nvSpPr>
      <xdr:spPr>
        <a:xfrm>
          <a:off x="8483111" y="16033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130544</xdr:rowOff>
    </xdr:from>
    <xdr:to>
      <xdr:col>41</xdr:col>
      <xdr:colOff>101600</xdr:colOff>
      <xdr:row>95</xdr:row>
      <xdr:rowOff>60694</xdr:rowOff>
    </xdr:to>
    <xdr:sp macro="" textlink="">
      <xdr:nvSpPr>
        <xdr:cNvPr id="468" name="フローチャート: 判断 467"/>
        <xdr:cNvSpPr/>
      </xdr:nvSpPr>
      <xdr:spPr>
        <a:xfrm>
          <a:off x="7810500" y="162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77221</xdr:rowOff>
    </xdr:from>
    <xdr:ext cx="534377" cy="259045"/>
    <xdr:sp macro="" textlink="">
      <xdr:nvSpPr>
        <xdr:cNvPr id="469" name="テキスト ボックス 468"/>
        <xdr:cNvSpPr txBox="1"/>
      </xdr:nvSpPr>
      <xdr:spPr>
        <a:xfrm>
          <a:off x="7594111" y="1602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62954</xdr:rowOff>
    </xdr:from>
    <xdr:to>
      <xdr:col>55</xdr:col>
      <xdr:colOff>50800</xdr:colOff>
      <xdr:row>97</xdr:row>
      <xdr:rowOff>164554</xdr:rowOff>
    </xdr:to>
    <xdr:sp macro="" textlink="">
      <xdr:nvSpPr>
        <xdr:cNvPr id="475" name="楕円 474"/>
        <xdr:cNvSpPr/>
      </xdr:nvSpPr>
      <xdr:spPr>
        <a:xfrm>
          <a:off x="10426700" y="1669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149331</xdr:rowOff>
    </xdr:from>
    <xdr:ext cx="469744" cy="259045"/>
    <xdr:sp macro="" textlink="">
      <xdr:nvSpPr>
        <xdr:cNvPr id="476" name="普通建設事業費 （ うち更新整備　）該当値テキスト"/>
        <xdr:cNvSpPr txBox="1"/>
      </xdr:nvSpPr>
      <xdr:spPr>
        <a:xfrm>
          <a:off x="10528300" y="1660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125781</xdr:rowOff>
    </xdr:from>
    <xdr:to>
      <xdr:col>50</xdr:col>
      <xdr:colOff>165100</xdr:colOff>
      <xdr:row>97</xdr:row>
      <xdr:rowOff>55931</xdr:rowOff>
    </xdr:to>
    <xdr:sp macro="" textlink="">
      <xdr:nvSpPr>
        <xdr:cNvPr id="477" name="楕円 476"/>
        <xdr:cNvSpPr/>
      </xdr:nvSpPr>
      <xdr:spPr>
        <a:xfrm>
          <a:off x="9588500" y="1658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47058</xdr:rowOff>
    </xdr:from>
    <xdr:ext cx="534377" cy="259045"/>
    <xdr:sp macro="" textlink="">
      <xdr:nvSpPr>
        <xdr:cNvPr id="478" name="テキスト ボックス 477"/>
        <xdr:cNvSpPr txBox="1"/>
      </xdr:nvSpPr>
      <xdr:spPr>
        <a:xfrm>
          <a:off x="9372111" y="1667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159689</xdr:rowOff>
    </xdr:from>
    <xdr:to>
      <xdr:col>46</xdr:col>
      <xdr:colOff>38100</xdr:colOff>
      <xdr:row>97</xdr:row>
      <xdr:rowOff>89839</xdr:rowOff>
    </xdr:to>
    <xdr:sp macro="" textlink="">
      <xdr:nvSpPr>
        <xdr:cNvPr id="479" name="楕円 478"/>
        <xdr:cNvSpPr/>
      </xdr:nvSpPr>
      <xdr:spPr>
        <a:xfrm>
          <a:off x="8699500" y="1661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97</xdr:row>
      <xdr:rowOff>80966</xdr:rowOff>
    </xdr:from>
    <xdr:ext cx="469744" cy="259045"/>
    <xdr:sp macro="" textlink="">
      <xdr:nvSpPr>
        <xdr:cNvPr id="480" name="テキスト ボックス 479"/>
        <xdr:cNvSpPr txBox="1"/>
      </xdr:nvSpPr>
      <xdr:spPr>
        <a:xfrm>
          <a:off x="8515428" y="16711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164224</xdr:rowOff>
    </xdr:from>
    <xdr:to>
      <xdr:col>41</xdr:col>
      <xdr:colOff>101600</xdr:colOff>
      <xdr:row>97</xdr:row>
      <xdr:rowOff>94374</xdr:rowOff>
    </xdr:to>
    <xdr:sp macro="" textlink="">
      <xdr:nvSpPr>
        <xdr:cNvPr id="481" name="楕円 480"/>
        <xdr:cNvSpPr/>
      </xdr:nvSpPr>
      <xdr:spPr>
        <a:xfrm>
          <a:off x="7810500" y="1662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97</xdr:row>
      <xdr:rowOff>85501</xdr:rowOff>
    </xdr:from>
    <xdr:ext cx="469744" cy="259045"/>
    <xdr:sp macro="" textlink="">
      <xdr:nvSpPr>
        <xdr:cNvPr id="482" name="テキスト ボックス 481"/>
        <xdr:cNvSpPr txBox="1"/>
      </xdr:nvSpPr>
      <xdr:spPr>
        <a:xfrm>
          <a:off x="7626428" y="1671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3" name="直線コネクタ 492"/>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4" name="テキスト ボックス 493"/>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7" name="直線コネクタ 496"/>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498" name="テキスト ボックス 497"/>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19514</xdr:rowOff>
    </xdr:from>
    <xdr:to>
      <xdr:col>85</xdr:col>
      <xdr:colOff>126364</xdr:colOff>
      <xdr:row>38</xdr:row>
      <xdr:rowOff>25400</xdr:rowOff>
    </xdr:to>
    <xdr:cxnSp macro="">
      <xdr:nvCxnSpPr>
        <xdr:cNvPr id="502" name="直線コネクタ 501"/>
        <xdr:cNvCxnSpPr/>
      </xdr:nvCxnSpPr>
      <xdr:spPr>
        <a:xfrm flipV="1">
          <a:off x="16317595" y="5334464"/>
          <a:ext cx="1269" cy="1206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33564</xdr:rowOff>
    </xdr:from>
    <xdr:ext cx="249299" cy="259045"/>
    <xdr:sp macro="" textlink="">
      <xdr:nvSpPr>
        <xdr:cNvPr id="503" name="災害復旧事業費最小値テキスト"/>
        <xdr:cNvSpPr txBox="1"/>
      </xdr:nvSpPr>
      <xdr:spPr>
        <a:xfrm>
          <a:off x="16370300" y="65486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4" name="直線コネクタ 503"/>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137641</xdr:rowOff>
    </xdr:from>
    <xdr:ext cx="534377" cy="259045"/>
    <xdr:sp macro="" textlink="">
      <xdr:nvSpPr>
        <xdr:cNvPr id="505" name="災害復旧事業費最大値テキスト"/>
        <xdr:cNvSpPr txBox="1"/>
      </xdr:nvSpPr>
      <xdr:spPr>
        <a:xfrm>
          <a:off x="16370300" y="510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19514</xdr:rowOff>
    </xdr:from>
    <xdr:to>
      <xdr:col>86</xdr:col>
      <xdr:colOff>25400</xdr:colOff>
      <xdr:row>31</xdr:row>
      <xdr:rowOff>19514</xdr:rowOff>
    </xdr:to>
    <xdr:cxnSp macro="">
      <xdr:nvCxnSpPr>
        <xdr:cNvPr id="506" name="直線コネクタ 505"/>
        <xdr:cNvCxnSpPr/>
      </xdr:nvCxnSpPr>
      <xdr:spPr>
        <a:xfrm>
          <a:off x="16230600" y="5334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13456</xdr:rowOff>
    </xdr:from>
    <xdr:to>
      <xdr:col>85</xdr:col>
      <xdr:colOff>127000</xdr:colOff>
      <xdr:row>38</xdr:row>
      <xdr:rowOff>23228</xdr:rowOff>
    </xdr:to>
    <xdr:cxnSp macro="">
      <xdr:nvCxnSpPr>
        <xdr:cNvPr id="507" name="直線コネクタ 506"/>
        <xdr:cNvCxnSpPr/>
      </xdr:nvCxnSpPr>
      <xdr:spPr>
        <a:xfrm flipV="1">
          <a:off x="15481300" y="6528556"/>
          <a:ext cx="838200" cy="9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122464</xdr:rowOff>
    </xdr:from>
    <xdr:ext cx="378565" cy="259045"/>
    <xdr:sp macro="" textlink="">
      <xdr:nvSpPr>
        <xdr:cNvPr id="508" name="災害復旧事業費平均値テキスト"/>
        <xdr:cNvSpPr txBox="1"/>
      </xdr:nvSpPr>
      <xdr:spPr>
        <a:xfrm>
          <a:off x="16370300" y="62946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99587</xdr:rowOff>
    </xdr:from>
    <xdr:to>
      <xdr:col>85</xdr:col>
      <xdr:colOff>177800</xdr:colOff>
      <xdr:row>38</xdr:row>
      <xdr:rowOff>29737</xdr:rowOff>
    </xdr:to>
    <xdr:sp macro="" textlink="">
      <xdr:nvSpPr>
        <xdr:cNvPr id="509" name="フローチャート: 判断 508"/>
        <xdr:cNvSpPr/>
      </xdr:nvSpPr>
      <xdr:spPr>
        <a:xfrm>
          <a:off x="16268700" y="644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23228</xdr:rowOff>
    </xdr:from>
    <xdr:to>
      <xdr:col>81</xdr:col>
      <xdr:colOff>50800</xdr:colOff>
      <xdr:row>38</xdr:row>
      <xdr:rowOff>25400</xdr:rowOff>
    </xdr:to>
    <xdr:cxnSp macro="">
      <xdr:nvCxnSpPr>
        <xdr:cNvPr id="510" name="直線コネクタ 509"/>
        <xdr:cNvCxnSpPr/>
      </xdr:nvCxnSpPr>
      <xdr:spPr>
        <a:xfrm flipV="1">
          <a:off x="14592300" y="6538328"/>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99816</xdr:rowOff>
    </xdr:from>
    <xdr:to>
      <xdr:col>81</xdr:col>
      <xdr:colOff>101600</xdr:colOff>
      <xdr:row>38</xdr:row>
      <xdr:rowOff>29966</xdr:rowOff>
    </xdr:to>
    <xdr:sp macro="" textlink="">
      <xdr:nvSpPr>
        <xdr:cNvPr id="511" name="フローチャート: 判断 510"/>
        <xdr:cNvSpPr/>
      </xdr:nvSpPr>
      <xdr:spPr>
        <a:xfrm>
          <a:off x="15430500" y="64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46493</xdr:rowOff>
    </xdr:from>
    <xdr:ext cx="378565" cy="259045"/>
    <xdr:sp macro="" textlink="">
      <xdr:nvSpPr>
        <xdr:cNvPr id="512" name="テキスト ボックス 511"/>
        <xdr:cNvSpPr txBox="1"/>
      </xdr:nvSpPr>
      <xdr:spPr>
        <a:xfrm>
          <a:off x="15292017" y="6218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22428</xdr:rowOff>
    </xdr:from>
    <xdr:to>
      <xdr:col>76</xdr:col>
      <xdr:colOff>114300</xdr:colOff>
      <xdr:row>38</xdr:row>
      <xdr:rowOff>25400</xdr:rowOff>
    </xdr:to>
    <xdr:cxnSp macro="">
      <xdr:nvCxnSpPr>
        <xdr:cNvPr id="513" name="直線コネクタ 512"/>
        <xdr:cNvCxnSpPr/>
      </xdr:nvCxnSpPr>
      <xdr:spPr>
        <a:xfrm>
          <a:off x="13703300" y="6537528"/>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112388</xdr:rowOff>
    </xdr:from>
    <xdr:to>
      <xdr:col>76</xdr:col>
      <xdr:colOff>165100</xdr:colOff>
      <xdr:row>38</xdr:row>
      <xdr:rowOff>42538</xdr:rowOff>
    </xdr:to>
    <xdr:sp macro="" textlink="">
      <xdr:nvSpPr>
        <xdr:cNvPr id="514" name="フローチャート: 判断 513"/>
        <xdr:cNvSpPr/>
      </xdr:nvSpPr>
      <xdr:spPr>
        <a:xfrm>
          <a:off x="14541500" y="645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59065</xdr:rowOff>
    </xdr:from>
    <xdr:ext cx="378565" cy="259045"/>
    <xdr:sp macro="" textlink="">
      <xdr:nvSpPr>
        <xdr:cNvPr id="515" name="テキスト ボックス 514"/>
        <xdr:cNvSpPr txBox="1"/>
      </xdr:nvSpPr>
      <xdr:spPr>
        <a:xfrm>
          <a:off x="14403017" y="623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144272</xdr:rowOff>
    </xdr:from>
    <xdr:to>
      <xdr:col>71</xdr:col>
      <xdr:colOff>177800</xdr:colOff>
      <xdr:row>38</xdr:row>
      <xdr:rowOff>22428</xdr:rowOff>
    </xdr:to>
    <xdr:cxnSp macro="">
      <xdr:nvCxnSpPr>
        <xdr:cNvPr id="516" name="直線コネクタ 515"/>
        <xdr:cNvCxnSpPr/>
      </xdr:nvCxnSpPr>
      <xdr:spPr>
        <a:xfrm>
          <a:off x="12814300" y="6487922"/>
          <a:ext cx="889000" cy="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106045</xdr:rowOff>
    </xdr:from>
    <xdr:to>
      <xdr:col>72</xdr:col>
      <xdr:colOff>38100</xdr:colOff>
      <xdr:row>38</xdr:row>
      <xdr:rowOff>36195</xdr:rowOff>
    </xdr:to>
    <xdr:sp macro="" textlink="">
      <xdr:nvSpPr>
        <xdr:cNvPr id="517" name="フローチャート: 判断 516"/>
        <xdr:cNvSpPr/>
      </xdr:nvSpPr>
      <xdr:spPr>
        <a:xfrm>
          <a:off x="136525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52722</xdr:rowOff>
    </xdr:from>
    <xdr:ext cx="378565" cy="259045"/>
    <xdr:sp macro="" textlink="">
      <xdr:nvSpPr>
        <xdr:cNvPr id="518" name="テキスト ボックス 517"/>
        <xdr:cNvSpPr txBox="1"/>
      </xdr:nvSpPr>
      <xdr:spPr>
        <a:xfrm>
          <a:off x="13514017" y="6224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71641</xdr:rowOff>
    </xdr:from>
    <xdr:to>
      <xdr:col>67</xdr:col>
      <xdr:colOff>101600</xdr:colOff>
      <xdr:row>38</xdr:row>
      <xdr:rowOff>1791</xdr:rowOff>
    </xdr:to>
    <xdr:sp macro="" textlink="">
      <xdr:nvSpPr>
        <xdr:cNvPr id="519" name="フローチャート: 判断 518"/>
        <xdr:cNvSpPr/>
      </xdr:nvSpPr>
      <xdr:spPr>
        <a:xfrm>
          <a:off x="12763500" y="6415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18318</xdr:rowOff>
    </xdr:from>
    <xdr:ext cx="469744" cy="259045"/>
    <xdr:sp macro="" textlink="">
      <xdr:nvSpPr>
        <xdr:cNvPr id="520" name="テキスト ボックス 519"/>
        <xdr:cNvSpPr txBox="1"/>
      </xdr:nvSpPr>
      <xdr:spPr>
        <a:xfrm>
          <a:off x="12579428" y="6190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134106</xdr:rowOff>
    </xdr:from>
    <xdr:to>
      <xdr:col>85</xdr:col>
      <xdr:colOff>177800</xdr:colOff>
      <xdr:row>38</xdr:row>
      <xdr:rowOff>64256</xdr:rowOff>
    </xdr:to>
    <xdr:sp macro="" textlink="">
      <xdr:nvSpPr>
        <xdr:cNvPr id="526" name="楕円 525"/>
        <xdr:cNvSpPr/>
      </xdr:nvSpPr>
      <xdr:spPr>
        <a:xfrm>
          <a:off x="16268700" y="6477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78014</xdr:rowOff>
    </xdr:from>
    <xdr:ext cx="378565" cy="259045"/>
    <xdr:sp macro="" textlink="">
      <xdr:nvSpPr>
        <xdr:cNvPr id="527" name="災害復旧事業費該当値テキスト"/>
        <xdr:cNvSpPr txBox="1"/>
      </xdr:nvSpPr>
      <xdr:spPr>
        <a:xfrm>
          <a:off x="16370300" y="6421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143878</xdr:rowOff>
    </xdr:from>
    <xdr:to>
      <xdr:col>81</xdr:col>
      <xdr:colOff>101600</xdr:colOff>
      <xdr:row>38</xdr:row>
      <xdr:rowOff>74028</xdr:rowOff>
    </xdr:to>
    <xdr:sp macro="" textlink="">
      <xdr:nvSpPr>
        <xdr:cNvPr id="528" name="楕円 527"/>
        <xdr:cNvSpPr/>
      </xdr:nvSpPr>
      <xdr:spPr>
        <a:xfrm>
          <a:off x="15430500" y="64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65155</xdr:rowOff>
    </xdr:from>
    <xdr:ext cx="313932" cy="259045"/>
    <xdr:sp macro="" textlink="">
      <xdr:nvSpPr>
        <xdr:cNvPr id="529" name="テキスト ボックス 528"/>
        <xdr:cNvSpPr txBox="1"/>
      </xdr:nvSpPr>
      <xdr:spPr>
        <a:xfrm>
          <a:off x="15324333" y="65802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0" name="楕円 529"/>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1" name="テキスト ボックス 530"/>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143078</xdr:rowOff>
    </xdr:from>
    <xdr:to>
      <xdr:col>72</xdr:col>
      <xdr:colOff>38100</xdr:colOff>
      <xdr:row>38</xdr:row>
      <xdr:rowOff>73228</xdr:rowOff>
    </xdr:to>
    <xdr:sp macro="" textlink="">
      <xdr:nvSpPr>
        <xdr:cNvPr id="532" name="楕円 531"/>
        <xdr:cNvSpPr/>
      </xdr:nvSpPr>
      <xdr:spPr>
        <a:xfrm>
          <a:off x="13652500" y="64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64355</xdr:rowOff>
    </xdr:from>
    <xdr:ext cx="313932" cy="259045"/>
    <xdr:sp macro="" textlink="">
      <xdr:nvSpPr>
        <xdr:cNvPr id="533" name="テキスト ボックス 532"/>
        <xdr:cNvSpPr txBox="1"/>
      </xdr:nvSpPr>
      <xdr:spPr>
        <a:xfrm>
          <a:off x="13546333" y="65794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93472</xdr:rowOff>
    </xdr:from>
    <xdr:to>
      <xdr:col>67</xdr:col>
      <xdr:colOff>101600</xdr:colOff>
      <xdr:row>38</xdr:row>
      <xdr:rowOff>23622</xdr:rowOff>
    </xdr:to>
    <xdr:sp macro="" textlink="">
      <xdr:nvSpPr>
        <xdr:cNvPr id="534" name="楕円 533"/>
        <xdr:cNvSpPr/>
      </xdr:nvSpPr>
      <xdr:spPr>
        <a:xfrm>
          <a:off x="12763500" y="643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14749</xdr:rowOff>
    </xdr:from>
    <xdr:ext cx="378565" cy="259045"/>
    <xdr:sp macro="" textlink="">
      <xdr:nvSpPr>
        <xdr:cNvPr id="535" name="テキスト ボックス 534"/>
        <xdr:cNvSpPr txBox="1"/>
      </xdr:nvSpPr>
      <xdr:spPr>
        <a:xfrm>
          <a:off x="12625017" y="65298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7" name="テキスト ボックス 54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8" name="直線コネクタ 54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9" name="テキスト ボックス 54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1" name="直線コネクタ 55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6" name="直線コネクタ 55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8" name="フローチャート: 判断 55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9" name="直線コネクタ 55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0" name="フローチャート: 判断 55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1" name="テキスト ボックス 56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2" name="直線コネクタ 56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3" name="フローチャート: 判断 56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4" name="テキスト ボックス 56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5" name="直線コネクタ 56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6" name="フローチャート: 判断 56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7" name="テキスト ボックス 56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8" name="フローチャート: 判断 56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9" name="テキスト ボックス 56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0" name="テキスト ボックス 56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1" name="テキスト ボックス 57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2" name="テキスト ボックス 57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3" name="テキスト ボックス 57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4" name="テキスト ボックス 57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楕円 57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7" name="楕円 57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8" name="テキスト ボックス 57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9" name="楕円 57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0" name="テキスト ボックス 57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1" name="楕円 58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2" name="テキスト ボックス 58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楕円 58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4" name="テキスト ボックス 58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5" name="正方形/長方形 58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6" name="正方形/長方形 58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7" name="正方形/長方形 58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8" name="正方形/長方形 58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9" name="正方形/長方形 58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0" name="正方形/長方形 58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1" name="正方形/長方形 59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2" name="正方形/長方形 59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3" name="テキスト ボックス 59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4" name="直線コネクタ 59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5" name="テキスト ボックス 594"/>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96" name="直線コネクタ 59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97" name="テキスト ボックス 596"/>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8" name="直線コネクタ 59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9" name="テキスト ボックス 59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0" name="直線コネクタ 59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1" name="テキスト ボックス 60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2" name="直線コネクタ 60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3" name="テキスト ボックス 60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4" name="直線コネクタ 60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5" name="テキスト ボックス 60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7" name="テキスト ボックス 60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114706</xdr:rowOff>
    </xdr:from>
    <xdr:to>
      <xdr:col>85</xdr:col>
      <xdr:colOff>126364</xdr:colOff>
      <xdr:row>77</xdr:row>
      <xdr:rowOff>94304</xdr:rowOff>
    </xdr:to>
    <xdr:cxnSp macro="">
      <xdr:nvCxnSpPr>
        <xdr:cNvPr id="609" name="直線コネクタ 608"/>
        <xdr:cNvCxnSpPr/>
      </xdr:nvCxnSpPr>
      <xdr:spPr>
        <a:xfrm flipV="1">
          <a:off x="16317595" y="12116206"/>
          <a:ext cx="1269" cy="1179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98131</xdr:rowOff>
    </xdr:from>
    <xdr:ext cx="534377" cy="259045"/>
    <xdr:sp macro="" textlink="">
      <xdr:nvSpPr>
        <xdr:cNvPr id="610" name="公債費最小値テキスト"/>
        <xdr:cNvSpPr txBox="1"/>
      </xdr:nvSpPr>
      <xdr:spPr>
        <a:xfrm>
          <a:off x="16370300" y="1329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94304</xdr:rowOff>
    </xdr:from>
    <xdr:to>
      <xdr:col>86</xdr:col>
      <xdr:colOff>25400</xdr:colOff>
      <xdr:row>77</xdr:row>
      <xdr:rowOff>94304</xdr:rowOff>
    </xdr:to>
    <xdr:cxnSp macro="">
      <xdr:nvCxnSpPr>
        <xdr:cNvPr id="611" name="直線コネクタ 610"/>
        <xdr:cNvCxnSpPr/>
      </xdr:nvCxnSpPr>
      <xdr:spPr>
        <a:xfrm>
          <a:off x="16230600" y="13295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61383</xdr:rowOff>
    </xdr:from>
    <xdr:ext cx="534377" cy="259045"/>
    <xdr:sp macro="" textlink="">
      <xdr:nvSpPr>
        <xdr:cNvPr id="612" name="公債費最大値テキスト"/>
        <xdr:cNvSpPr txBox="1"/>
      </xdr:nvSpPr>
      <xdr:spPr>
        <a:xfrm>
          <a:off x="16370300" y="1189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114706</xdr:rowOff>
    </xdr:from>
    <xdr:to>
      <xdr:col>86</xdr:col>
      <xdr:colOff>25400</xdr:colOff>
      <xdr:row>70</xdr:row>
      <xdr:rowOff>114706</xdr:rowOff>
    </xdr:to>
    <xdr:cxnSp macro="">
      <xdr:nvCxnSpPr>
        <xdr:cNvPr id="613" name="直線コネクタ 612"/>
        <xdr:cNvCxnSpPr/>
      </xdr:nvCxnSpPr>
      <xdr:spPr>
        <a:xfrm>
          <a:off x="16230600" y="1211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94304</xdr:rowOff>
    </xdr:from>
    <xdr:to>
      <xdr:col>85</xdr:col>
      <xdr:colOff>127000</xdr:colOff>
      <xdr:row>77</xdr:row>
      <xdr:rowOff>116421</xdr:rowOff>
    </xdr:to>
    <xdr:cxnSp macro="">
      <xdr:nvCxnSpPr>
        <xdr:cNvPr id="614" name="直線コネクタ 613"/>
        <xdr:cNvCxnSpPr/>
      </xdr:nvCxnSpPr>
      <xdr:spPr>
        <a:xfrm flipV="1">
          <a:off x="15481300" y="13295954"/>
          <a:ext cx="838200" cy="2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150106</xdr:rowOff>
    </xdr:from>
    <xdr:ext cx="534377" cy="259045"/>
    <xdr:sp macro="" textlink="">
      <xdr:nvSpPr>
        <xdr:cNvPr id="615" name="公債費平均値テキスト"/>
        <xdr:cNvSpPr txBox="1"/>
      </xdr:nvSpPr>
      <xdr:spPr>
        <a:xfrm>
          <a:off x="16370300" y="12665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127229</xdr:rowOff>
    </xdr:from>
    <xdr:to>
      <xdr:col>85</xdr:col>
      <xdr:colOff>177800</xdr:colOff>
      <xdr:row>75</xdr:row>
      <xdr:rowOff>57379</xdr:rowOff>
    </xdr:to>
    <xdr:sp macro="" textlink="">
      <xdr:nvSpPr>
        <xdr:cNvPr id="616" name="フローチャート: 判断 615"/>
        <xdr:cNvSpPr/>
      </xdr:nvSpPr>
      <xdr:spPr>
        <a:xfrm>
          <a:off x="16268700" y="1281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116421</xdr:rowOff>
    </xdr:from>
    <xdr:to>
      <xdr:col>81</xdr:col>
      <xdr:colOff>50800</xdr:colOff>
      <xdr:row>77</xdr:row>
      <xdr:rowOff>149873</xdr:rowOff>
    </xdr:to>
    <xdr:cxnSp macro="">
      <xdr:nvCxnSpPr>
        <xdr:cNvPr id="617" name="直線コネクタ 616"/>
        <xdr:cNvCxnSpPr/>
      </xdr:nvCxnSpPr>
      <xdr:spPr>
        <a:xfrm flipV="1">
          <a:off x="14592300" y="13318071"/>
          <a:ext cx="889000" cy="33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114980</xdr:rowOff>
    </xdr:from>
    <xdr:to>
      <xdr:col>81</xdr:col>
      <xdr:colOff>101600</xdr:colOff>
      <xdr:row>75</xdr:row>
      <xdr:rowOff>45130</xdr:rowOff>
    </xdr:to>
    <xdr:sp macro="" textlink="">
      <xdr:nvSpPr>
        <xdr:cNvPr id="618" name="フローチャート: 判断 617"/>
        <xdr:cNvSpPr/>
      </xdr:nvSpPr>
      <xdr:spPr>
        <a:xfrm>
          <a:off x="15430500" y="128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61657</xdr:rowOff>
    </xdr:from>
    <xdr:ext cx="534377" cy="259045"/>
    <xdr:sp macro="" textlink="">
      <xdr:nvSpPr>
        <xdr:cNvPr id="619" name="テキスト ボックス 618"/>
        <xdr:cNvSpPr txBox="1"/>
      </xdr:nvSpPr>
      <xdr:spPr>
        <a:xfrm>
          <a:off x="15214111" y="1257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148958</xdr:rowOff>
    </xdr:from>
    <xdr:to>
      <xdr:col>76</xdr:col>
      <xdr:colOff>114300</xdr:colOff>
      <xdr:row>77</xdr:row>
      <xdr:rowOff>149873</xdr:rowOff>
    </xdr:to>
    <xdr:cxnSp macro="">
      <xdr:nvCxnSpPr>
        <xdr:cNvPr id="620" name="直線コネクタ 619"/>
        <xdr:cNvCxnSpPr/>
      </xdr:nvCxnSpPr>
      <xdr:spPr>
        <a:xfrm>
          <a:off x="13703300" y="13350608"/>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104464</xdr:rowOff>
    </xdr:from>
    <xdr:to>
      <xdr:col>76</xdr:col>
      <xdr:colOff>165100</xdr:colOff>
      <xdr:row>75</xdr:row>
      <xdr:rowOff>34614</xdr:rowOff>
    </xdr:to>
    <xdr:sp macro="" textlink="">
      <xdr:nvSpPr>
        <xdr:cNvPr id="621" name="フローチャート: 判断 620"/>
        <xdr:cNvSpPr/>
      </xdr:nvSpPr>
      <xdr:spPr>
        <a:xfrm>
          <a:off x="14541500" y="1279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51141</xdr:rowOff>
    </xdr:from>
    <xdr:ext cx="534377" cy="259045"/>
    <xdr:sp macro="" textlink="">
      <xdr:nvSpPr>
        <xdr:cNvPr id="622" name="テキスト ボックス 621"/>
        <xdr:cNvSpPr txBox="1"/>
      </xdr:nvSpPr>
      <xdr:spPr>
        <a:xfrm>
          <a:off x="14325111" y="12566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148958</xdr:rowOff>
    </xdr:from>
    <xdr:to>
      <xdr:col>71</xdr:col>
      <xdr:colOff>177800</xdr:colOff>
      <xdr:row>77</xdr:row>
      <xdr:rowOff>155073</xdr:rowOff>
    </xdr:to>
    <xdr:cxnSp macro="">
      <xdr:nvCxnSpPr>
        <xdr:cNvPr id="623" name="直線コネクタ 622"/>
        <xdr:cNvCxnSpPr/>
      </xdr:nvCxnSpPr>
      <xdr:spPr>
        <a:xfrm flipV="1">
          <a:off x="12814300" y="13350608"/>
          <a:ext cx="889000" cy="6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110998</xdr:rowOff>
    </xdr:from>
    <xdr:to>
      <xdr:col>72</xdr:col>
      <xdr:colOff>38100</xdr:colOff>
      <xdr:row>75</xdr:row>
      <xdr:rowOff>41148</xdr:rowOff>
    </xdr:to>
    <xdr:sp macro="" textlink="">
      <xdr:nvSpPr>
        <xdr:cNvPr id="624" name="フローチャート: 判断 623"/>
        <xdr:cNvSpPr/>
      </xdr:nvSpPr>
      <xdr:spPr>
        <a:xfrm>
          <a:off x="13652500" y="1279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57675</xdr:rowOff>
    </xdr:from>
    <xdr:ext cx="534377" cy="259045"/>
    <xdr:sp macro="" textlink="">
      <xdr:nvSpPr>
        <xdr:cNvPr id="625" name="テキスト ボックス 624"/>
        <xdr:cNvSpPr txBox="1"/>
      </xdr:nvSpPr>
      <xdr:spPr>
        <a:xfrm>
          <a:off x="13436111" y="1257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92043</xdr:rowOff>
    </xdr:from>
    <xdr:to>
      <xdr:col>67</xdr:col>
      <xdr:colOff>101600</xdr:colOff>
      <xdr:row>75</xdr:row>
      <xdr:rowOff>22193</xdr:rowOff>
    </xdr:to>
    <xdr:sp macro="" textlink="">
      <xdr:nvSpPr>
        <xdr:cNvPr id="626" name="フローチャート: 判断 625"/>
        <xdr:cNvSpPr/>
      </xdr:nvSpPr>
      <xdr:spPr>
        <a:xfrm>
          <a:off x="12763500" y="127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38720</xdr:rowOff>
    </xdr:from>
    <xdr:ext cx="534377" cy="259045"/>
    <xdr:sp macro="" textlink="">
      <xdr:nvSpPr>
        <xdr:cNvPr id="627" name="テキスト ボックス 626"/>
        <xdr:cNvSpPr txBox="1"/>
      </xdr:nvSpPr>
      <xdr:spPr>
        <a:xfrm>
          <a:off x="12547111" y="1255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43504</xdr:rowOff>
    </xdr:from>
    <xdr:to>
      <xdr:col>85</xdr:col>
      <xdr:colOff>177800</xdr:colOff>
      <xdr:row>77</xdr:row>
      <xdr:rowOff>145104</xdr:rowOff>
    </xdr:to>
    <xdr:sp macro="" textlink="">
      <xdr:nvSpPr>
        <xdr:cNvPr id="633" name="楕円 632"/>
        <xdr:cNvSpPr/>
      </xdr:nvSpPr>
      <xdr:spPr>
        <a:xfrm>
          <a:off x="16268700" y="13245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129881</xdr:rowOff>
    </xdr:from>
    <xdr:ext cx="534377" cy="259045"/>
    <xdr:sp macro="" textlink="">
      <xdr:nvSpPr>
        <xdr:cNvPr id="634" name="公債費該当値テキスト"/>
        <xdr:cNvSpPr txBox="1"/>
      </xdr:nvSpPr>
      <xdr:spPr>
        <a:xfrm>
          <a:off x="16370300" y="1316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65621</xdr:rowOff>
    </xdr:from>
    <xdr:to>
      <xdr:col>81</xdr:col>
      <xdr:colOff>101600</xdr:colOff>
      <xdr:row>77</xdr:row>
      <xdr:rowOff>167221</xdr:rowOff>
    </xdr:to>
    <xdr:sp macro="" textlink="">
      <xdr:nvSpPr>
        <xdr:cNvPr id="635" name="楕円 634"/>
        <xdr:cNvSpPr/>
      </xdr:nvSpPr>
      <xdr:spPr>
        <a:xfrm>
          <a:off x="15430500" y="1326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158348</xdr:rowOff>
    </xdr:from>
    <xdr:ext cx="534377" cy="259045"/>
    <xdr:sp macro="" textlink="">
      <xdr:nvSpPr>
        <xdr:cNvPr id="636" name="テキスト ボックス 635"/>
        <xdr:cNvSpPr txBox="1"/>
      </xdr:nvSpPr>
      <xdr:spPr>
        <a:xfrm>
          <a:off x="15214111" y="1335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99073</xdr:rowOff>
    </xdr:from>
    <xdr:to>
      <xdr:col>76</xdr:col>
      <xdr:colOff>165100</xdr:colOff>
      <xdr:row>78</xdr:row>
      <xdr:rowOff>29223</xdr:rowOff>
    </xdr:to>
    <xdr:sp macro="" textlink="">
      <xdr:nvSpPr>
        <xdr:cNvPr id="637" name="楕円 636"/>
        <xdr:cNvSpPr/>
      </xdr:nvSpPr>
      <xdr:spPr>
        <a:xfrm>
          <a:off x="14541500" y="1330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20350</xdr:rowOff>
    </xdr:from>
    <xdr:ext cx="534377" cy="259045"/>
    <xdr:sp macro="" textlink="">
      <xdr:nvSpPr>
        <xdr:cNvPr id="638" name="テキスト ボックス 637"/>
        <xdr:cNvSpPr txBox="1"/>
      </xdr:nvSpPr>
      <xdr:spPr>
        <a:xfrm>
          <a:off x="14325111" y="133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98158</xdr:rowOff>
    </xdr:from>
    <xdr:to>
      <xdr:col>72</xdr:col>
      <xdr:colOff>38100</xdr:colOff>
      <xdr:row>78</xdr:row>
      <xdr:rowOff>28308</xdr:rowOff>
    </xdr:to>
    <xdr:sp macro="" textlink="">
      <xdr:nvSpPr>
        <xdr:cNvPr id="639" name="楕円 638"/>
        <xdr:cNvSpPr/>
      </xdr:nvSpPr>
      <xdr:spPr>
        <a:xfrm>
          <a:off x="13652500" y="1329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19435</xdr:rowOff>
    </xdr:from>
    <xdr:ext cx="534377" cy="259045"/>
    <xdr:sp macro="" textlink="">
      <xdr:nvSpPr>
        <xdr:cNvPr id="640" name="テキスト ボックス 639"/>
        <xdr:cNvSpPr txBox="1"/>
      </xdr:nvSpPr>
      <xdr:spPr>
        <a:xfrm>
          <a:off x="13436111" y="1339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104273</xdr:rowOff>
    </xdr:from>
    <xdr:to>
      <xdr:col>67</xdr:col>
      <xdr:colOff>101600</xdr:colOff>
      <xdr:row>78</xdr:row>
      <xdr:rowOff>34423</xdr:rowOff>
    </xdr:to>
    <xdr:sp macro="" textlink="">
      <xdr:nvSpPr>
        <xdr:cNvPr id="641" name="楕円 640"/>
        <xdr:cNvSpPr/>
      </xdr:nvSpPr>
      <xdr:spPr>
        <a:xfrm>
          <a:off x="12763500" y="1330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25550</xdr:rowOff>
    </xdr:from>
    <xdr:ext cx="534377" cy="259045"/>
    <xdr:sp macro="" textlink="">
      <xdr:nvSpPr>
        <xdr:cNvPr id="642" name="テキスト ボックス 641"/>
        <xdr:cNvSpPr txBox="1"/>
      </xdr:nvSpPr>
      <xdr:spPr>
        <a:xfrm>
          <a:off x="12547111" y="1339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3" name="直線コネクタ 65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4" name="テキスト ボックス 65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5" name="直線コネクタ 65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56" name="テキスト ボックス 655"/>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7" name="直線コネクタ 65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58" name="テキスト ボックス 65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9" name="直線コネクタ 65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0" name="テキスト ボックス 65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1" name="直線コネクタ 66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2" name="テキスト ボックス 66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4" name="テキスト ボックス 663"/>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126746</xdr:rowOff>
    </xdr:from>
    <xdr:to>
      <xdr:col>85</xdr:col>
      <xdr:colOff>126364</xdr:colOff>
      <xdr:row>99</xdr:row>
      <xdr:rowOff>43078</xdr:rowOff>
    </xdr:to>
    <xdr:cxnSp macro="">
      <xdr:nvCxnSpPr>
        <xdr:cNvPr id="666" name="直線コネクタ 665"/>
        <xdr:cNvCxnSpPr/>
      </xdr:nvCxnSpPr>
      <xdr:spPr>
        <a:xfrm flipV="1">
          <a:off x="16317595" y="15728696"/>
          <a:ext cx="1269" cy="1287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46905</xdr:rowOff>
    </xdr:from>
    <xdr:ext cx="313932" cy="259045"/>
    <xdr:sp macro="" textlink="">
      <xdr:nvSpPr>
        <xdr:cNvPr id="667" name="積立金最小値テキスト"/>
        <xdr:cNvSpPr txBox="1"/>
      </xdr:nvSpPr>
      <xdr:spPr>
        <a:xfrm>
          <a:off x="16370300" y="170204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43078</xdr:rowOff>
    </xdr:from>
    <xdr:to>
      <xdr:col>86</xdr:col>
      <xdr:colOff>25400</xdr:colOff>
      <xdr:row>99</xdr:row>
      <xdr:rowOff>43078</xdr:rowOff>
    </xdr:to>
    <xdr:cxnSp macro="">
      <xdr:nvCxnSpPr>
        <xdr:cNvPr id="668" name="直線コネクタ 667"/>
        <xdr:cNvCxnSpPr/>
      </xdr:nvCxnSpPr>
      <xdr:spPr>
        <a:xfrm>
          <a:off x="16230600" y="1701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73423</xdr:rowOff>
    </xdr:from>
    <xdr:ext cx="534377" cy="259045"/>
    <xdr:sp macro="" textlink="">
      <xdr:nvSpPr>
        <xdr:cNvPr id="669" name="積立金最大値テキスト"/>
        <xdr:cNvSpPr txBox="1"/>
      </xdr:nvSpPr>
      <xdr:spPr>
        <a:xfrm>
          <a:off x="16370300" y="1550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126746</xdr:rowOff>
    </xdr:from>
    <xdr:to>
      <xdr:col>86</xdr:col>
      <xdr:colOff>25400</xdr:colOff>
      <xdr:row>91</xdr:row>
      <xdr:rowOff>126746</xdr:rowOff>
    </xdr:to>
    <xdr:cxnSp macro="">
      <xdr:nvCxnSpPr>
        <xdr:cNvPr id="670" name="直線コネクタ 669"/>
        <xdr:cNvCxnSpPr/>
      </xdr:nvCxnSpPr>
      <xdr:spPr>
        <a:xfrm>
          <a:off x="16230600" y="15728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50012</xdr:rowOff>
    </xdr:from>
    <xdr:to>
      <xdr:col>85</xdr:col>
      <xdr:colOff>127000</xdr:colOff>
      <xdr:row>98</xdr:row>
      <xdr:rowOff>139243</xdr:rowOff>
    </xdr:to>
    <xdr:cxnSp macro="">
      <xdr:nvCxnSpPr>
        <xdr:cNvPr id="671" name="直線コネクタ 670"/>
        <xdr:cNvCxnSpPr/>
      </xdr:nvCxnSpPr>
      <xdr:spPr>
        <a:xfrm flipV="1">
          <a:off x="15481300" y="16852112"/>
          <a:ext cx="838200" cy="89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92194</xdr:rowOff>
    </xdr:from>
    <xdr:ext cx="469744" cy="259045"/>
    <xdr:sp macro="" textlink="">
      <xdr:nvSpPr>
        <xdr:cNvPr id="672" name="積立金平均値テキスト"/>
        <xdr:cNvSpPr txBox="1"/>
      </xdr:nvSpPr>
      <xdr:spPr>
        <a:xfrm>
          <a:off x="16370300" y="16379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69317</xdr:rowOff>
    </xdr:from>
    <xdr:to>
      <xdr:col>85</xdr:col>
      <xdr:colOff>177800</xdr:colOff>
      <xdr:row>96</xdr:row>
      <xdr:rowOff>170917</xdr:rowOff>
    </xdr:to>
    <xdr:sp macro="" textlink="">
      <xdr:nvSpPr>
        <xdr:cNvPr id="673" name="フローチャート: 判断 672"/>
        <xdr:cNvSpPr/>
      </xdr:nvSpPr>
      <xdr:spPr>
        <a:xfrm>
          <a:off x="16268700" y="1652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139243</xdr:rowOff>
    </xdr:from>
    <xdr:to>
      <xdr:col>81</xdr:col>
      <xdr:colOff>50800</xdr:colOff>
      <xdr:row>99</xdr:row>
      <xdr:rowOff>28448</xdr:rowOff>
    </xdr:to>
    <xdr:cxnSp macro="">
      <xdr:nvCxnSpPr>
        <xdr:cNvPr id="674" name="直線コネクタ 673"/>
        <xdr:cNvCxnSpPr/>
      </xdr:nvCxnSpPr>
      <xdr:spPr>
        <a:xfrm flipV="1">
          <a:off x="14592300" y="16941343"/>
          <a:ext cx="889000" cy="60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35255</xdr:rowOff>
    </xdr:from>
    <xdr:to>
      <xdr:col>81</xdr:col>
      <xdr:colOff>101600</xdr:colOff>
      <xdr:row>97</xdr:row>
      <xdr:rowOff>136855</xdr:rowOff>
    </xdr:to>
    <xdr:sp macro="" textlink="">
      <xdr:nvSpPr>
        <xdr:cNvPr id="675" name="フローチャート: 判断 674"/>
        <xdr:cNvSpPr/>
      </xdr:nvSpPr>
      <xdr:spPr>
        <a:xfrm>
          <a:off x="15430500" y="166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153382</xdr:rowOff>
    </xdr:from>
    <xdr:ext cx="469744" cy="259045"/>
    <xdr:sp macro="" textlink="">
      <xdr:nvSpPr>
        <xdr:cNvPr id="676" name="テキスト ボックス 675"/>
        <xdr:cNvSpPr txBox="1"/>
      </xdr:nvSpPr>
      <xdr:spPr>
        <a:xfrm>
          <a:off x="15246428" y="1644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28448</xdr:rowOff>
    </xdr:from>
    <xdr:to>
      <xdr:col>76</xdr:col>
      <xdr:colOff>114300</xdr:colOff>
      <xdr:row>99</xdr:row>
      <xdr:rowOff>33401</xdr:rowOff>
    </xdr:to>
    <xdr:cxnSp macro="">
      <xdr:nvCxnSpPr>
        <xdr:cNvPr id="677" name="直線コネクタ 676"/>
        <xdr:cNvCxnSpPr/>
      </xdr:nvCxnSpPr>
      <xdr:spPr>
        <a:xfrm flipV="1">
          <a:off x="13703300" y="17001998"/>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143763</xdr:rowOff>
    </xdr:from>
    <xdr:to>
      <xdr:col>76</xdr:col>
      <xdr:colOff>165100</xdr:colOff>
      <xdr:row>97</xdr:row>
      <xdr:rowOff>73913</xdr:rowOff>
    </xdr:to>
    <xdr:sp macro="" textlink="">
      <xdr:nvSpPr>
        <xdr:cNvPr id="678" name="フローチャート: 判断 677"/>
        <xdr:cNvSpPr/>
      </xdr:nvSpPr>
      <xdr:spPr>
        <a:xfrm>
          <a:off x="14541500" y="1660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90440</xdr:rowOff>
    </xdr:from>
    <xdr:ext cx="469744" cy="259045"/>
    <xdr:sp macro="" textlink="">
      <xdr:nvSpPr>
        <xdr:cNvPr id="679" name="テキスト ボックス 678"/>
        <xdr:cNvSpPr txBox="1"/>
      </xdr:nvSpPr>
      <xdr:spPr>
        <a:xfrm>
          <a:off x="14357428" y="1637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43078</xdr:rowOff>
    </xdr:from>
    <xdr:to>
      <xdr:col>71</xdr:col>
      <xdr:colOff>177800</xdr:colOff>
      <xdr:row>99</xdr:row>
      <xdr:rowOff>33401</xdr:rowOff>
    </xdr:to>
    <xdr:cxnSp macro="">
      <xdr:nvCxnSpPr>
        <xdr:cNvPr id="680" name="直線コネクタ 679"/>
        <xdr:cNvCxnSpPr/>
      </xdr:nvCxnSpPr>
      <xdr:spPr>
        <a:xfrm>
          <a:off x="12814300" y="16845178"/>
          <a:ext cx="889000" cy="16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119151</xdr:rowOff>
    </xdr:from>
    <xdr:to>
      <xdr:col>72</xdr:col>
      <xdr:colOff>38100</xdr:colOff>
      <xdr:row>97</xdr:row>
      <xdr:rowOff>49301</xdr:rowOff>
    </xdr:to>
    <xdr:sp macro="" textlink="">
      <xdr:nvSpPr>
        <xdr:cNvPr id="681" name="フローチャート: 判断 680"/>
        <xdr:cNvSpPr/>
      </xdr:nvSpPr>
      <xdr:spPr>
        <a:xfrm>
          <a:off x="13652500" y="1657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65828</xdr:rowOff>
    </xdr:from>
    <xdr:ext cx="469744" cy="259045"/>
    <xdr:sp macro="" textlink="">
      <xdr:nvSpPr>
        <xdr:cNvPr id="682" name="テキスト ボックス 681"/>
        <xdr:cNvSpPr txBox="1"/>
      </xdr:nvSpPr>
      <xdr:spPr>
        <a:xfrm>
          <a:off x="13468428" y="1635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63678</xdr:rowOff>
    </xdr:from>
    <xdr:to>
      <xdr:col>67</xdr:col>
      <xdr:colOff>101600</xdr:colOff>
      <xdr:row>95</xdr:row>
      <xdr:rowOff>165278</xdr:rowOff>
    </xdr:to>
    <xdr:sp macro="" textlink="">
      <xdr:nvSpPr>
        <xdr:cNvPr id="683" name="フローチャート: 判断 682"/>
        <xdr:cNvSpPr/>
      </xdr:nvSpPr>
      <xdr:spPr>
        <a:xfrm>
          <a:off x="12763500" y="1635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10355</xdr:rowOff>
    </xdr:from>
    <xdr:ext cx="469744" cy="259045"/>
    <xdr:sp macro="" textlink="">
      <xdr:nvSpPr>
        <xdr:cNvPr id="684" name="テキスト ボックス 683"/>
        <xdr:cNvSpPr txBox="1"/>
      </xdr:nvSpPr>
      <xdr:spPr>
        <a:xfrm>
          <a:off x="12579428" y="16126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170662</xdr:rowOff>
    </xdr:from>
    <xdr:to>
      <xdr:col>85</xdr:col>
      <xdr:colOff>177800</xdr:colOff>
      <xdr:row>98</xdr:row>
      <xdr:rowOff>100812</xdr:rowOff>
    </xdr:to>
    <xdr:sp macro="" textlink="">
      <xdr:nvSpPr>
        <xdr:cNvPr id="690" name="楕円 689"/>
        <xdr:cNvSpPr/>
      </xdr:nvSpPr>
      <xdr:spPr>
        <a:xfrm>
          <a:off x="16268700" y="1680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149089</xdr:rowOff>
    </xdr:from>
    <xdr:ext cx="469744" cy="259045"/>
    <xdr:sp macro="" textlink="">
      <xdr:nvSpPr>
        <xdr:cNvPr id="691" name="積立金該当値テキスト"/>
        <xdr:cNvSpPr txBox="1"/>
      </xdr:nvSpPr>
      <xdr:spPr>
        <a:xfrm>
          <a:off x="16370300" y="1677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88443</xdr:rowOff>
    </xdr:from>
    <xdr:to>
      <xdr:col>81</xdr:col>
      <xdr:colOff>101600</xdr:colOff>
      <xdr:row>99</xdr:row>
      <xdr:rowOff>18593</xdr:rowOff>
    </xdr:to>
    <xdr:sp macro="" textlink="">
      <xdr:nvSpPr>
        <xdr:cNvPr id="692" name="楕円 691"/>
        <xdr:cNvSpPr/>
      </xdr:nvSpPr>
      <xdr:spPr>
        <a:xfrm>
          <a:off x="15430500" y="1689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9720</xdr:rowOff>
    </xdr:from>
    <xdr:ext cx="469744" cy="259045"/>
    <xdr:sp macro="" textlink="">
      <xdr:nvSpPr>
        <xdr:cNvPr id="693" name="テキスト ボックス 692"/>
        <xdr:cNvSpPr txBox="1"/>
      </xdr:nvSpPr>
      <xdr:spPr>
        <a:xfrm>
          <a:off x="15246428" y="16983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149098</xdr:rowOff>
    </xdr:from>
    <xdr:to>
      <xdr:col>76</xdr:col>
      <xdr:colOff>165100</xdr:colOff>
      <xdr:row>99</xdr:row>
      <xdr:rowOff>79248</xdr:rowOff>
    </xdr:to>
    <xdr:sp macro="" textlink="">
      <xdr:nvSpPr>
        <xdr:cNvPr id="694" name="楕円 693"/>
        <xdr:cNvSpPr/>
      </xdr:nvSpPr>
      <xdr:spPr>
        <a:xfrm>
          <a:off x="14541500" y="1695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70375</xdr:rowOff>
    </xdr:from>
    <xdr:ext cx="378565" cy="259045"/>
    <xdr:sp macro="" textlink="">
      <xdr:nvSpPr>
        <xdr:cNvPr id="695" name="テキスト ボックス 694"/>
        <xdr:cNvSpPr txBox="1"/>
      </xdr:nvSpPr>
      <xdr:spPr>
        <a:xfrm>
          <a:off x="14403017" y="17043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154051</xdr:rowOff>
    </xdr:from>
    <xdr:to>
      <xdr:col>72</xdr:col>
      <xdr:colOff>38100</xdr:colOff>
      <xdr:row>99</xdr:row>
      <xdr:rowOff>84201</xdr:rowOff>
    </xdr:to>
    <xdr:sp macro="" textlink="">
      <xdr:nvSpPr>
        <xdr:cNvPr id="696" name="楕円 695"/>
        <xdr:cNvSpPr/>
      </xdr:nvSpPr>
      <xdr:spPr>
        <a:xfrm>
          <a:off x="13652500" y="1695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75328</xdr:rowOff>
    </xdr:from>
    <xdr:ext cx="378565" cy="259045"/>
    <xdr:sp macro="" textlink="">
      <xdr:nvSpPr>
        <xdr:cNvPr id="697" name="テキスト ボックス 696"/>
        <xdr:cNvSpPr txBox="1"/>
      </xdr:nvSpPr>
      <xdr:spPr>
        <a:xfrm>
          <a:off x="13514017" y="17048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163728</xdr:rowOff>
    </xdr:from>
    <xdr:to>
      <xdr:col>67</xdr:col>
      <xdr:colOff>101600</xdr:colOff>
      <xdr:row>98</xdr:row>
      <xdr:rowOff>93878</xdr:rowOff>
    </xdr:to>
    <xdr:sp macro="" textlink="">
      <xdr:nvSpPr>
        <xdr:cNvPr id="698" name="楕円 697"/>
        <xdr:cNvSpPr/>
      </xdr:nvSpPr>
      <xdr:spPr>
        <a:xfrm>
          <a:off x="12763500" y="1679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85005</xdr:rowOff>
    </xdr:from>
    <xdr:ext cx="469744" cy="259045"/>
    <xdr:sp macro="" textlink="">
      <xdr:nvSpPr>
        <xdr:cNvPr id="699" name="テキスト ボックス 698"/>
        <xdr:cNvSpPr txBox="1"/>
      </xdr:nvSpPr>
      <xdr:spPr>
        <a:xfrm>
          <a:off x="12579428" y="1688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0" name="直線コネクタ 70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1" name="テキスト ボックス 71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2" name="直線コネクタ 71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3" name="テキスト ボックス 71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5" name="テキスト ボックス 71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6" name="直線コネクタ 71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7" name="テキスト ボックス 71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8" name="直線コネクタ 71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9" name="テキスト ボックス 71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151321</xdr:rowOff>
    </xdr:from>
    <xdr:to>
      <xdr:col>116</xdr:col>
      <xdr:colOff>62864</xdr:colOff>
      <xdr:row>39</xdr:row>
      <xdr:rowOff>43117</xdr:rowOff>
    </xdr:to>
    <xdr:cxnSp macro="">
      <xdr:nvCxnSpPr>
        <xdr:cNvPr id="723" name="直線コネクタ 722"/>
        <xdr:cNvCxnSpPr/>
      </xdr:nvCxnSpPr>
      <xdr:spPr>
        <a:xfrm flipV="1">
          <a:off x="22159595" y="5294821"/>
          <a:ext cx="1269"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46944</xdr:rowOff>
    </xdr:from>
    <xdr:ext cx="249299" cy="259045"/>
    <xdr:sp macro="" textlink="">
      <xdr:nvSpPr>
        <xdr:cNvPr id="724" name="投資及び出資金最小値テキスト"/>
        <xdr:cNvSpPr txBox="1"/>
      </xdr:nvSpPr>
      <xdr:spPr>
        <a:xfrm>
          <a:off x="22212300" y="67334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43117</xdr:rowOff>
    </xdr:from>
    <xdr:to>
      <xdr:col>116</xdr:col>
      <xdr:colOff>152400</xdr:colOff>
      <xdr:row>39</xdr:row>
      <xdr:rowOff>43117</xdr:rowOff>
    </xdr:to>
    <xdr:cxnSp macro="">
      <xdr:nvCxnSpPr>
        <xdr:cNvPr id="725" name="直線コネクタ 724"/>
        <xdr:cNvCxnSpPr/>
      </xdr:nvCxnSpPr>
      <xdr:spPr>
        <a:xfrm>
          <a:off x="22072600" y="6729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97998</xdr:rowOff>
    </xdr:from>
    <xdr:ext cx="469744" cy="259045"/>
    <xdr:sp macro="" textlink="">
      <xdr:nvSpPr>
        <xdr:cNvPr id="726" name="投資及び出資金最大値テキスト"/>
        <xdr:cNvSpPr txBox="1"/>
      </xdr:nvSpPr>
      <xdr:spPr>
        <a:xfrm>
          <a:off x="22212300" y="507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151321</xdr:rowOff>
    </xdr:from>
    <xdr:to>
      <xdr:col>116</xdr:col>
      <xdr:colOff>152400</xdr:colOff>
      <xdr:row>30</xdr:row>
      <xdr:rowOff>151321</xdr:rowOff>
    </xdr:to>
    <xdr:cxnSp macro="">
      <xdr:nvCxnSpPr>
        <xdr:cNvPr id="727" name="直線コネクタ 726"/>
        <xdr:cNvCxnSpPr/>
      </xdr:nvCxnSpPr>
      <xdr:spPr>
        <a:xfrm>
          <a:off x="22072600" y="5294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41973</xdr:rowOff>
    </xdr:from>
    <xdr:to>
      <xdr:col>116</xdr:col>
      <xdr:colOff>63500</xdr:colOff>
      <xdr:row>39</xdr:row>
      <xdr:rowOff>43117</xdr:rowOff>
    </xdr:to>
    <xdr:cxnSp macro="">
      <xdr:nvCxnSpPr>
        <xdr:cNvPr id="728" name="直線コネクタ 727"/>
        <xdr:cNvCxnSpPr/>
      </xdr:nvCxnSpPr>
      <xdr:spPr>
        <a:xfrm>
          <a:off x="21323300" y="6728523"/>
          <a:ext cx="8382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106253</xdr:rowOff>
    </xdr:from>
    <xdr:ext cx="469744" cy="259045"/>
    <xdr:sp macro="" textlink="">
      <xdr:nvSpPr>
        <xdr:cNvPr id="729" name="投資及び出資金平均値テキスト"/>
        <xdr:cNvSpPr txBox="1"/>
      </xdr:nvSpPr>
      <xdr:spPr>
        <a:xfrm>
          <a:off x="22212300" y="61070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83376</xdr:rowOff>
    </xdr:from>
    <xdr:to>
      <xdr:col>116</xdr:col>
      <xdr:colOff>114300</xdr:colOff>
      <xdr:row>37</xdr:row>
      <xdr:rowOff>13526</xdr:rowOff>
    </xdr:to>
    <xdr:sp macro="" textlink="">
      <xdr:nvSpPr>
        <xdr:cNvPr id="730" name="フローチャート: 判断 729"/>
        <xdr:cNvSpPr/>
      </xdr:nvSpPr>
      <xdr:spPr>
        <a:xfrm>
          <a:off x="22110700" y="625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41973</xdr:rowOff>
    </xdr:from>
    <xdr:to>
      <xdr:col>111</xdr:col>
      <xdr:colOff>177800</xdr:colOff>
      <xdr:row>39</xdr:row>
      <xdr:rowOff>41973</xdr:rowOff>
    </xdr:to>
    <xdr:cxnSp macro="">
      <xdr:nvCxnSpPr>
        <xdr:cNvPr id="731" name="直線コネクタ 730"/>
        <xdr:cNvCxnSpPr/>
      </xdr:nvCxnSpPr>
      <xdr:spPr>
        <a:xfrm>
          <a:off x="20434300" y="672852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49276</xdr:rowOff>
    </xdr:from>
    <xdr:to>
      <xdr:col>112</xdr:col>
      <xdr:colOff>38100</xdr:colOff>
      <xdr:row>36</xdr:row>
      <xdr:rowOff>150876</xdr:rowOff>
    </xdr:to>
    <xdr:sp macro="" textlink="">
      <xdr:nvSpPr>
        <xdr:cNvPr id="732" name="フローチャート: 判断 731"/>
        <xdr:cNvSpPr/>
      </xdr:nvSpPr>
      <xdr:spPr>
        <a:xfrm>
          <a:off x="21272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167403</xdr:rowOff>
    </xdr:from>
    <xdr:ext cx="469744" cy="259045"/>
    <xdr:sp macro="" textlink="">
      <xdr:nvSpPr>
        <xdr:cNvPr id="733" name="テキスト ボックス 732"/>
        <xdr:cNvSpPr txBox="1"/>
      </xdr:nvSpPr>
      <xdr:spPr>
        <a:xfrm>
          <a:off x="21088428" y="599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39306</xdr:rowOff>
    </xdr:from>
    <xdr:to>
      <xdr:col>107</xdr:col>
      <xdr:colOff>50800</xdr:colOff>
      <xdr:row>39</xdr:row>
      <xdr:rowOff>41973</xdr:rowOff>
    </xdr:to>
    <xdr:cxnSp macro="">
      <xdr:nvCxnSpPr>
        <xdr:cNvPr id="734" name="直線コネクタ 733"/>
        <xdr:cNvCxnSpPr/>
      </xdr:nvCxnSpPr>
      <xdr:spPr>
        <a:xfrm>
          <a:off x="19545300" y="6725856"/>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139573</xdr:rowOff>
    </xdr:from>
    <xdr:to>
      <xdr:col>107</xdr:col>
      <xdr:colOff>101600</xdr:colOff>
      <xdr:row>36</xdr:row>
      <xdr:rowOff>69723</xdr:rowOff>
    </xdr:to>
    <xdr:sp macro="" textlink="">
      <xdr:nvSpPr>
        <xdr:cNvPr id="735" name="フローチャート: 判断 734"/>
        <xdr:cNvSpPr/>
      </xdr:nvSpPr>
      <xdr:spPr>
        <a:xfrm>
          <a:off x="20383500" y="614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86250</xdr:rowOff>
    </xdr:from>
    <xdr:ext cx="469744" cy="259045"/>
    <xdr:sp macro="" textlink="">
      <xdr:nvSpPr>
        <xdr:cNvPr id="736" name="テキスト ボックス 735"/>
        <xdr:cNvSpPr txBox="1"/>
      </xdr:nvSpPr>
      <xdr:spPr>
        <a:xfrm>
          <a:off x="20199428" y="591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39306</xdr:rowOff>
    </xdr:from>
    <xdr:to>
      <xdr:col>102</xdr:col>
      <xdr:colOff>114300</xdr:colOff>
      <xdr:row>39</xdr:row>
      <xdr:rowOff>39306</xdr:rowOff>
    </xdr:to>
    <xdr:cxnSp macro="">
      <xdr:nvCxnSpPr>
        <xdr:cNvPr id="737" name="直線コネクタ 736"/>
        <xdr:cNvCxnSpPr/>
      </xdr:nvCxnSpPr>
      <xdr:spPr>
        <a:xfrm>
          <a:off x="18656300" y="67258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153098</xdr:rowOff>
    </xdr:from>
    <xdr:to>
      <xdr:col>102</xdr:col>
      <xdr:colOff>165100</xdr:colOff>
      <xdr:row>35</xdr:row>
      <xdr:rowOff>83248</xdr:rowOff>
    </xdr:to>
    <xdr:sp macro="" textlink="">
      <xdr:nvSpPr>
        <xdr:cNvPr id="738" name="フローチャート: 判断 737"/>
        <xdr:cNvSpPr/>
      </xdr:nvSpPr>
      <xdr:spPr>
        <a:xfrm>
          <a:off x="19494500" y="598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99775</xdr:rowOff>
    </xdr:from>
    <xdr:ext cx="469744" cy="259045"/>
    <xdr:sp macro="" textlink="">
      <xdr:nvSpPr>
        <xdr:cNvPr id="739" name="テキスト ボックス 738"/>
        <xdr:cNvSpPr txBox="1"/>
      </xdr:nvSpPr>
      <xdr:spPr>
        <a:xfrm>
          <a:off x="19310428" y="5757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113665</xdr:rowOff>
    </xdr:from>
    <xdr:to>
      <xdr:col>98</xdr:col>
      <xdr:colOff>38100</xdr:colOff>
      <xdr:row>36</xdr:row>
      <xdr:rowOff>43815</xdr:rowOff>
    </xdr:to>
    <xdr:sp macro="" textlink="">
      <xdr:nvSpPr>
        <xdr:cNvPr id="740" name="フローチャート: 判断 739"/>
        <xdr:cNvSpPr/>
      </xdr:nvSpPr>
      <xdr:spPr>
        <a:xfrm>
          <a:off x="18605500" y="611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60342</xdr:rowOff>
    </xdr:from>
    <xdr:ext cx="469744" cy="259045"/>
    <xdr:sp macro="" textlink="">
      <xdr:nvSpPr>
        <xdr:cNvPr id="741" name="テキスト ボックス 740"/>
        <xdr:cNvSpPr txBox="1"/>
      </xdr:nvSpPr>
      <xdr:spPr>
        <a:xfrm>
          <a:off x="18421428" y="588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163767</xdr:rowOff>
    </xdr:from>
    <xdr:to>
      <xdr:col>116</xdr:col>
      <xdr:colOff>114300</xdr:colOff>
      <xdr:row>39</xdr:row>
      <xdr:rowOff>93917</xdr:rowOff>
    </xdr:to>
    <xdr:sp macro="" textlink="">
      <xdr:nvSpPr>
        <xdr:cNvPr id="747" name="楕円 746"/>
        <xdr:cNvSpPr/>
      </xdr:nvSpPr>
      <xdr:spPr>
        <a:xfrm>
          <a:off x="22110700" y="667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78694</xdr:rowOff>
    </xdr:from>
    <xdr:ext cx="249299" cy="259045"/>
    <xdr:sp macro="" textlink="">
      <xdr:nvSpPr>
        <xdr:cNvPr id="748" name="投資及び出資金該当値テキスト"/>
        <xdr:cNvSpPr txBox="1"/>
      </xdr:nvSpPr>
      <xdr:spPr>
        <a:xfrm>
          <a:off x="22212300" y="65937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162623</xdr:rowOff>
    </xdr:from>
    <xdr:to>
      <xdr:col>112</xdr:col>
      <xdr:colOff>38100</xdr:colOff>
      <xdr:row>39</xdr:row>
      <xdr:rowOff>92773</xdr:rowOff>
    </xdr:to>
    <xdr:sp macro="" textlink="">
      <xdr:nvSpPr>
        <xdr:cNvPr id="749" name="楕円 748"/>
        <xdr:cNvSpPr/>
      </xdr:nvSpPr>
      <xdr:spPr>
        <a:xfrm>
          <a:off x="21272500" y="667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83900</xdr:rowOff>
    </xdr:from>
    <xdr:ext cx="313932" cy="259045"/>
    <xdr:sp macro="" textlink="">
      <xdr:nvSpPr>
        <xdr:cNvPr id="750" name="テキスト ボックス 749"/>
        <xdr:cNvSpPr txBox="1"/>
      </xdr:nvSpPr>
      <xdr:spPr>
        <a:xfrm>
          <a:off x="21166333" y="67704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162623</xdr:rowOff>
    </xdr:from>
    <xdr:to>
      <xdr:col>107</xdr:col>
      <xdr:colOff>101600</xdr:colOff>
      <xdr:row>39</xdr:row>
      <xdr:rowOff>92773</xdr:rowOff>
    </xdr:to>
    <xdr:sp macro="" textlink="">
      <xdr:nvSpPr>
        <xdr:cNvPr id="751" name="楕円 750"/>
        <xdr:cNvSpPr/>
      </xdr:nvSpPr>
      <xdr:spPr>
        <a:xfrm>
          <a:off x="20383500" y="667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83900</xdr:rowOff>
    </xdr:from>
    <xdr:ext cx="313932" cy="259045"/>
    <xdr:sp macro="" textlink="">
      <xdr:nvSpPr>
        <xdr:cNvPr id="752" name="テキスト ボックス 751"/>
        <xdr:cNvSpPr txBox="1"/>
      </xdr:nvSpPr>
      <xdr:spPr>
        <a:xfrm>
          <a:off x="20277333" y="67704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159956</xdr:rowOff>
    </xdr:from>
    <xdr:to>
      <xdr:col>102</xdr:col>
      <xdr:colOff>165100</xdr:colOff>
      <xdr:row>39</xdr:row>
      <xdr:rowOff>90106</xdr:rowOff>
    </xdr:to>
    <xdr:sp macro="" textlink="">
      <xdr:nvSpPr>
        <xdr:cNvPr id="753" name="楕円 752"/>
        <xdr:cNvSpPr/>
      </xdr:nvSpPr>
      <xdr:spPr>
        <a:xfrm>
          <a:off x="19494500" y="667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81233</xdr:rowOff>
    </xdr:from>
    <xdr:ext cx="313932" cy="259045"/>
    <xdr:sp macro="" textlink="">
      <xdr:nvSpPr>
        <xdr:cNvPr id="754" name="テキスト ボックス 753"/>
        <xdr:cNvSpPr txBox="1"/>
      </xdr:nvSpPr>
      <xdr:spPr>
        <a:xfrm>
          <a:off x="19388333" y="6767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159956</xdr:rowOff>
    </xdr:from>
    <xdr:to>
      <xdr:col>98</xdr:col>
      <xdr:colOff>38100</xdr:colOff>
      <xdr:row>39</xdr:row>
      <xdr:rowOff>90106</xdr:rowOff>
    </xdr:to>
    <xdr:sp macro="" textlink="">
      <xdr:nvSpPr>
        <xdr:cNvPr id="755" name="楕円 754"/>
        <xdr:cNvSpPr/>
      </xdr:nvSpPr>
      <xdr:spPr>
        <a:xfrm>
          <a:off x="18605500" y="667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81233</xdr:rowOff>
    </xdr:from>
    <xdr:ext cx="313932" cy="259045"/>
    <xdr:sp macro="" textlink="">
      <xdr:nvSpPr>
        <xdr:cNvPr id="756" name="テキスト ボックス 755"/>
        <xdr:cNvSpPr txBox="1"/>
      </xdr:nvSpPr>
      <xdr:spPr>
        <a:xfrm>
          <a:off x="18499333" y="6767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7" name="直線コネクタ 76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8" name="テキスト ボックス 76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9" name="直線コネクタ 76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0" name="テキスト ボックス 769"/>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1" name="直線コネクタ 77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2" name="テキスト ボックス 771"/>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3" name="直線コネクタ 77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4" name="テキスト ボックス 773"/>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6" name="テキスト ボックス 77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117389</xdr:rowOff>
    </xdr:from>
    <xdr:to>
      <xdr:col>116</xdr:col>
      <xdr:colOff>62864</xdr:colOff>
      <xdr:row>58</xdr:row>
      <xdr:rowOff>130808</xdr:rowOff>
    </xdr:to>
    <xdr:cxnSp macro="">
      <xdr:nvCxnSpPr>
        <xdr:cNvPr id="778" name="直線コネクタ 777"/>
        <xdr:cNvCxnSpPr/>
      </xdr:nvCxnSpPr>
      <xdr:spPr>
        <a:xfrm flipV="1">
          <a:off x="22159595" y="8689889"/>
          <a:ext cx="1269" cy="1385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134635</xdr:rowOff>
    </xdr:from>
    <xdr:ext cx="378565" cy="259045"/>
    <xdr:sp macro="" textlink="">
      <xdr:nvSpPr>
        <xdr:cNvPr id="779" name="貸付金最小値テキスト"/>
        <xdr:cNvSpPr txBox="1"/>
      </xdr:nvSpPr>
      <xdr:spPr>
        <a:xfrm>
          <a:off x="22212300" y="10078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130808</xdr:rowOff>
    </xdr:from>
    <xdr:to>
      <xdr:col>116</xdr:col>
      <xdr:colOff>152400</xdr:colOff>
      <xdr:row>58</xdr:row>
      <xdr:rowOff>130808</xdr:rowOff>
    </xdr:to>
    <xdr:cxnSp macro="">
      <xdr:nvCxnSpPr>
        <xdr:cNvPr id="780" name="直線コネクタ 779"/>
        <xdr:cNvCxnSpPr/>
      </xdr:nvCxnSpPr>
      <xdr:spPr>
        <a:xfrm>
          <a:off x="22072600" y="10074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64066</xdr:rowOff>
    </xdr:from>
    <xdr:ext cx="534377" cy="259045"/>
    <xdr:sp macro="" textlink="">
      <xdr:nvSpPr>
        <xdr:cNvPr id="781" name="貸付金最大値テキスト"/>
        <xdr:cNvSpPr txBox="1"/>
      </xdr:nvSpPr>
      <xdr:spPr>
        <a:xfrm>
          <a:off x="22212300" y="846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117389</xdr:rowOff>
    </xdr:from>
    <xdr:to>
      <xdr:col>116</xdr:col>
      <xdr:colOff>152400</xdr:colOff>
      <xdr:row>50</xdr:row>
      <xdr:rowOff>117389</xdr:rowOff>
    </xdr:to>
    <xdr:cxnSp macro="">
      <xdr:nvCxnSpPr>
        <xdr:cNvPr id="782" name="直線コネクタ 781"/>
        <xdr:cNvCxnSpPr/>
      </xdr:nvCxnSpPr>
      <xdr:spPr>
        <a:xfrm>
          <a:off x="22072600" y="8689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103056</xdr:rowOff>
    </xdr:from>
    <xdr:to>
      <xdr:col>116</xdr:col>
      <xdr:colOff>63500</xdr:colOff>
      <xdr:row>56</xdr:row>
      <xdr:rowOff>122784</xdr:rowOff>
    </xdr:to>
    <xdr:cxnSp macro="">
      <xdr:nvCxnSpPr>
        <xdr:cNvPr id="783" name="直線コネクタ 782"/>
        <xdr:cNvCxnSpPr/>
      </xdr:nvCxnSpPr>
      <xdr:spPr>
        <a:xfrm flipV="1">
          <a:off x="21323300" y="9704256"/>
          <a:ext cx="838200" cy="1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97741</xdr:rowOff>
    </xdr:from>
    <xdr:ext cx="534377" cy="259045"/>
    <xdr:sp macro="" textlink="">
      <xdr:nvSpPr>
        <xdr:cNvPr id="784" name="貸付金平均値テキスト"/>
        <xdr:cNvSpPr txBox="1"/>
      </xdr:nvSpPr>
      <xdr:spPr>
        <a:xfrm>
          <a:off x="22212300" y="9356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74864</xdr:rowOff>
    </xdr:from>
    <xdr:to>
      <xdr:col>116</xdr:col>
      <xdr:colOff>114300</xdr:colOff>
      <xdr:row>56</xdr:row>
      <xdr:rowOff>5014</xdr:rowOff>
    </xdr:to>
    <xdr:sp macro="" textlink="">
      <xdr:nvSpPr>
        <xdr:cNvPr id="785" name="フローチャート: 判断 784"/>
        <xdr:cNvSpPr/>
      </xdr:nvSpPr>
      <xdr:spPr>
        <a:xfrm>
          <a:off x="22110700" y="950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115720</xdr:rowOff>
    </xdr:from>
    <xdr:to>
      <xdr:col>111</xdr:col>
      <xdr:colOff>177800</xdr:colOff>
      <xdr:row>56</xdr:row>
      <xdr:rowOff>122784</xdr:rowOff>
    </xdr:to>
    <xdr:cxnSp macro="">
      <xdr:nvCxnSpPr>
        <xdr:cNvPr id="786" name="直線コネクタ 785"/>
        <xdr:cNvCxnSpPr/>
      </xdr:nvCxnSpPr>
      <xdr:spPr>
        <a:xfrm>
          <a:off x="20434300" y="9716920"/>
          <a:ext cx="889000" cy="7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45238</xdr:rowOff>
    </xdr:from>
    <xdr:to>
      <xdr:col>112</xdr:col>
      <xdr:colOff>38100</xdr:colOff>
      <xdr:row>55</xdr:row>
      <xdr:rowOff>146838</xdr:rowOff>
    </xdr:to>
    <xdr:sp macro="" textlink="">
      <xdr:nvSpPr>
        <xdr:cNvPr id="787" name="フローチャート: 判断 786"/>
        <xdr:cNvSpPr/>
      </xdr:nvSpPr>
      <xdr:spPr>
        <a:xfrm>
          <a:off x="21272500" y="947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53</xdr:row>
      <xdr:rowOff>163365</xdr:rowOff>
    </xdr:from>
    <xdr:ext cx="534377" cy="259045"/>
    <xdr:sp macro="" textlink="">
      <xdr:nvSpPr>
        <xdr:cNvPr id="788" name="テキスト ボックス 787"/>
        <xdr:cNvSpPr txBox="1"/>
      </xdr:nvSpPr>
      <xdr:spPr>
        <a:xfrm>
          <a:off x="21056111" y="925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68766</xdr:rowOff>
    </xdr:from>
    <xdr:to>
      <xdr:col>107</xdr:col>
      <xdr:colOff>50800</xdr:colOff>
      <xdr:row>56</xdr:row>
      <xdr:rowOff>115720</xdr:rowOff>
    </xdr:to>
    <xdr:cxnSp macro="">
      <xdr:nvCxnSpPr>
        <xdr:cNvPr id="789" name="直線コネクタ 788"/>
        <xdr:cNvCxnSpPr/>
      </xdr:nvCxnSpPr>
      <xdr:spPr>
        <a:xfrm>
          <a:off x="19545300" y="9669966"/>
          <a:ext cx="889000" cy="4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6947</xdr:rowOff>
    </xdr:from>
    <xdr:to>
      <xdr:col>107</xdr:col>
      <xdr:colOff>101600</xdr:colOff>
      <xdr:row>55</xdr:row>
      <xdr:rowOff>108547</xdr:rowOff>
    </xdr:to>
    <xdr:sp macro="" textlink="">
      <xdr:nvSpPr>
        <xdr:cNvPr id="790" name="フローチャート: 判断 789"/>
        <xdr:cNvSpPr/>
      </xdr:nvSpPr>
      <xdr:spPr>
        <a:xfrm>
          <a:off x="20383500" y="943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125074</xdr:rowOff>
    </xdr:from>
    <xdr:ext cx="534377" cy="259045"/>
    <xdr:sp macro="" textlink="">
      <xdr:nvSpPr>
        <xdr:cNvPr id="791" name="テキスト ボックス 790"/>
        <xdr:cNvSpPr txBox="1"/>
      </xdr:nvSpPr>
      <xdr:spPr>
        <a:xfrm>
          <a:off x="20167111" y="921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61656</xdr:rowOff>
    </xdr:from>
    <xdr:to>
      <xdr:col>102</xdr:col>
      <xdr:colOff>114300</xdr:colOff>
      <xdr:row>56</xdr:row>
      <xdr:rowOff>68766</xdr:rowOff>
    </xdr:to>
    <xdr:cxnSp macro="">
      <xdr:nvCxnSpPr>
        <xdr:cNvPr id="792" name="直線コネクタ 791"/>
        <xdr:cNvCxnSpPr/>
      </xdr:nvCxnSpPr>
      <xdr:spPr>
        <a:xfrm>
          <a:off x="18656300" y="9662856"/>
          <a:ext cx="889000" cy="7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117635</xdr:rowOff>
    </xdr:from>
    <xdr:to>
      <xdr:col>102</xdr:col>
      <xdr:colOff>165100</xdr:colOff>
      <xdr:row>55</xdr:row>
      <xdr:rowOff>47785</xdr:rowOff>
    </xdr:to>
    <xdr:sp macro="" textlink="">
      <xdr:nvSpPr>
        <xdr:cNvPr id="793" name="フローチャート: 判断 792"/>
        <xdr:cNvSpPr/>
      </xdr:nvSpPr>
      <xdr:spPr>
        <a:xfrm>
          <a:off x="19494500" y="937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64312</xdr:rowOff>
    </xdr:from>
    <xdr:ext cx="534377" cy="259045"/>
    <xdr:sp macro="" textlink="">
      <xdr:nvSpPr>
        <xdr:cNvPr id="794" name="テキスト ボックス 793"/>
        <xdr:cNvSpPr txBox="1"/>
      </xdr:nvSpPr>
      <xdr:spPr>
        <a:xfrm>
          <a:off x="19278111" y="9151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61262</xdr:rowOff>
    </xdr:from>
    <xdr:to>
      <xdr:col>98</xdr:col>
      <xdr:colOff>38100</xdr:colOff>
      <xdr:row>54</xdr:row>
      <xdr:rowOff>162862</xdr:rowOff>
    </xdr:to>
    <xdr:sp macro="" textlink="">
      <xdr:nvSpPr>
        <xdr:cNvPr id="795" name="フローチャート: 判断 794"/>
        <xdr:cNvSpPr/>
      </xdr:nvSpPr>
      <xdr:spPr>
        <a:xfrm>
          <a:off x="18605500" y="9319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7939</xdr:rowOff>
    </xdr:from>
    <xdr:ext cx="534377" cy="259045"/>
    <xdr:sp macro="" textlink="">
      <xdr:nvSpPr>
        <xdr:cNvPr id="796" name="テキスト ボックス 795"/>
        <xdr:cNvSpPr txBox="1"/>
      </xdr:nvSpPr>
      <xdr:spPr>
        <a:xfrm>
          <a:off x="18389111" y="9094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52256</xdr:rowOff>
    </xdr:from>
    <xdr:to>
      <xdr:col>116</xdr:col>
      <xdr:colOff>114300</xdr:colOff>
      <xdr:row>56</xdr:row>
      <xdr:rowOff>153856</xdr:rowOff>
    </xdr:to>
    <xdr:sp macro="" textlink="">
      <xdr:nvSpPr>
        <xdr:cNvPr id="802" name="楕円 801"/>
        <xdr:cNvSpPr/>
      </xdr:nvSpPr>
      <xdr:spPr>
        <a:xfrm>
          <a:off x="22110700" y="965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30683</xdr:rowOff>
    </xdr:from>
    <xdr:ext cx="534377" cy="259045"/>
    <xdr:sp macro="" textlink="">
      <xdr:nvSpPr>
        <xdr:cNvPr id="803" name="貸付金該当値テキスト"/>
        <xdr:cNvSpPr txBox="1"/>
      </xdr:nvSpPr>
      <xdr:spPr>
        <a:xfrm>
          <a:off x="22212300" y="963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71984</xdr:rowOff>
    </xdr:from>
    <xdr:to>
      <xdr:col>112</xdr:col>
      <xdr:colOff>38100</xdr:colOff>
      <xdr:row>57</xdr:row>
      <xdr:rowOff>2134</xdr:rowOff>
    </xdr:to>
    <xdr:sp macro="" textlink="">
      <xdr:nvSpPr>
        <xdr:cNvPr id="804" name="楕円 803"/>
        <xdr:cNvSpPr/>
      </xdr:nvSpPr>
      <xdr:spPr>
        <a:xfrm>
          <a:off x="21272500" y="967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164711</xdr:rowOff>
    </xdr:from>
    <xdr:ext cx="534377" cy="259045"/>
    <xdr:sp macro="" textlink="">
      <xdr:nvSpPr>
        <xdr:cNvPr id="805" name="テキスト ボックス 804"/>
        <xdr:cNvSpPr txBox="1"/>
      </xdr:nvSpPr>
      <xdr:spPr>
        <a:xfrm>
          <a:off x="21056111" y="976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64920</xdr:rowOff>
    </xdr:from>
    <xdr:to>
      <xdr:col>107</xdr:col>
      <xdr:colOff>101600</xdr:colOff>
      <xdr:row>56</xdr:row>
      <xdr:rowOff>166520</xdr:rowOff>
    </xdr:to>
    <xdr:sp macro="" textlink="">
      <xdr:nvSpPr>
        <xdr:cNvPr id="806" name="楕円 805"/>
        <xdr:cNvSpPr/>
      </xdr:nvSpPr>
      <xdr:spPr>
        <a:xfrm>
          <a:off x="20383500" y="966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157647</xdr:rowOff>
    </xdr:from>
    <xdr:ext cx="534377" cy="259045"/>
    <xdr:sp macro="" textlink="">
      <xdr:nvSpPr>
        <xdr:cNvPr id="807" name="テキスト ボックス 806"/>
        <xdr:cNvSpPr txBox="1"/>
      </xdr:nvSpPr>
      <xdr:spPr>
        <a:xfrm>
          <a:off x="20167111" y="975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17966</xdr:rowOff>
    </xdr:from>
    <xdr:to>
      <xdr:col>102</xdr:col>
      <xdr:colOff>165100</xdr:colOff>
      <xdr:row>56</xdr:row>
      <xdr:rowOff>119566</xdr:rowOff>
    </xdr:to>
    <xdr:sp macro="" textlink="">
      <xdr:nvSpPr>
        <xdr:cNvPr id="808" name="楕円 807"/>
        <xdr:cNvSpPr/>
      </xdr:nvSpPr>
      <xdr:spPr>
        <a:xfrm>
          <a:off x="19494500" y="961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110693</xdr:rowOff>
    </xdr:from>
    <xdr:ext cx="534377" cy="259045"/>
    <xdr:sp macro="" textlink="">
      <xdr:nvSpPr>
        <xdr:cNvPr id="809" name="テキスト ボックス 808"/>
        <xdr:cNvSpPr txBox="1"/>
      </xdr:nvSpPr>
      <xdr:spPr>
        <a:xfrm>
          <a:off x="19278111" y="971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10856</xdr:rowOff>
    </xdr:from>
    <xdr:to>
      <xdr:col>98</xdr:col>
      <xdr:colOff>38100</xdr:colOff>
      <xdr:row>56</xdr:row>
      <xdr:rowOff>112456</xdr:rowOff>
    </xdr:to>
    <xdr:sp macro="" textlink="">
      <xdr:nvSpPr>
        <xdr:cNvPr id="810" name="楕円 809"/>
        <xdr:cNvSpPr/>
      </xdr:nvSpPr>
      <xdr:spPr>
        <a:xfrm>
          <a:off x="18605500" y="961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103583</xdr:rowOff>
    </xdr:from>
    <xdr:ext cx="534377" cy="259045"/>
    <xdr:sp macro="" textlink="">
      <xdr:nvSpPr>
        <xdr:cNvPr id="811" name="テキスト ボックス 810"/>
        <xdr:cNvSpPr txBox="1"/>
      </xdr:nvSpPr>
      <xdr:spPr>
        <a:xfrm>
          <a:off x="18389111" y="970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2" name="テキスト ボックス 821"/>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3" name="直線コネクタ 822"/>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4" name="テキスト ボックス 823"/>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5" name="直線コネクタ 824"/>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26" name="テキスト ボックス 825"/>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27" name="直線コネクタ 826"/>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28" name="テキスト ボックス 827"/>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29" name="直線コネクタ 828"/>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0" name="テキスト ボックス 829"/>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2" name="テキスト ボックス 83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65634</xdr:rowOff>
    </xdr:from>
    <xdr:to>
      <xdr:col>116</xdr:col>
      <xdr:colOff>62864</xdr:colOff>
      <xdr:row>77</xdr:row>
      <xdr:rowOff>111170</xdr:rowOff>
    </xdr:to>
    <xdr:cxnSp macro="">
      <xdr:nvCxnSpPr>
        <xdr:cNvPr id="834" name="直線コネクタ 833"/>
        <xdr:cNvCxnSpPr/>
      </xdr:nvCxnSpPr>
      <xdr:spPr>
        <a:xfrm flipV="1">
          <a:off x="22159595" y="12238584"/>
          <a:ext cx="1269" cy="1074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114997</xdr:rowOff>
    </xdr:from>
    <xdr:ext cx="534377" cy="259045"/>
    <xdr:sp macro="" textlink="">
      <xdr:nvSpPr>
        <xdr:cNvPr id="835" name="繰出金最小値テキスト"/>
        <xdr:cNvSpPr txBox="1"/>
      </xdr:nvSpPr>
      <xdr:spPr>
        <a:xfrm>
          <a:off x="22212300" y="13316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111170</xdr:rowOff>
    </xdr:from>
    <xdr:to>
      <xdr:col>116</xdr:col>
      <xdr:colOff>152400</xdr:colOff>
      <xdr:row>77</xdr:row>
      <xdr:rowOff>111170</xdr:rowOff>
    </xdr:to>
    <xdr:cxnSp macro="">
      <xdr:nvCxnSpPr>
        <xdr:cNvPr id="836" name="直線コネクタ 835"/>
        <xdr:cNvCxnSpPr/>
      </xdr:nvCxnSpPr>
      <xdr:spPr>
        <a:xfrm>
          <a:off x="22072600" y="1331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12311</xdr:rowOff>
    </xdr:from>
    <xdr:ext cx="534377" cy="259045"/>
    <xdr:sp macro="" textlink="">
      <xdr:nvSpPr>
        <xdr:cNvPr id="837" name="繰出金最大値テキスト"/>
        <xdr:cNvSpPr txBox="1"/>
      </xdr:nvSpPr>
      <xdr:spPr>
        <a:xfrm>
          <a:off x="22212300" y="1201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65634</xdr:rowOff>
    </xdr:from>
    <xdr:to>
      <xdr:col>116</xdr:col>
      <xdr:colOff>152400</xdr:colOff>
      <xdr:row>71</xdr:row>
      <xdr:rowOff>65634</xdr:rowOff>
    </xdr:to>
    <xdr:cxnSp macro="">
      <xdr:nvCxnSpPr>
        <xdr:cNvPr id="838" name="直線コネクタ 837"/>
        <xdr:cNvCxnSpPr/>
      </xdr:nvCxnSpPr>
      <xdr:spPr>
        <a:xfrm>
          <a:off x="22072600" y="12238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42591</xdr:rowOff>
    </xdr:from>
    <xdr:to>
      <xdr:col>116</xdr:col>
      <xdr:colOff>63500</xdr:colOff>
      <xdr:row>76</xdr:row>
      <xdr:rowOff>64901</xdr:rowOff>
    </xdr:to>
    <xdr:cxnSp macro="">
      <xdr:nvCxnSpPr>
        <xdr:cNvPr id="839" name="直線コネクタ 838"/>
        <xdr:cNvCxnSpPr/>
      </xdr:nvCxnSpPr>
      <xdr:spPr>
        <a:xfrm flipV="1">
          <a:off x="21323300" y="13072791"/>
          <a:ext cx="838200" cy="2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122933</xdr:rowOff>
    </xdr:from>
    <xdr:ext cx="534377" cy="259045"/>
    <xdr:sp macro="" textlink="">
      <xdr:nvSpPr>
        <xdr:cNvPr id="840" name="繰出金平均値テキスト"/>
        <xdr:cNvSpPr txBox="1"/>
      </xdr:nvSpPr>
      <xdr:spPr>
        <a:xfrm>
          <a:off x="22212300" y="12638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100056</xdr:rowOff>
    </xdr:from>
    <xdr:to>
      <xdr:col>116</xdr:col>
      <xdr:colOff>114300</xdr:colOff>
      <xdr:row>75</xdr:row>
      <xdr:rowOff>30206</xdr:rowOff>
    </xdr:to>
    <xdr:sp macro="" textlink="">
      <xdr:nvSpPr>
        <xdr:cNvPr id="841" name="フローチャート: 判断 840"/>
        <xdr:cNvSpPr/>
      </xdr:nvSpPr>
      <xdr:spPr>
        <a:xfrm>
          <a:off x="22110700" y="1278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803</xdr:rowOff>
    </xdr:from>
    <xdr:to>
      <xdr:col>111</xdr:col>
      <xdr:colOff>177800</xdr:colOff>
      <xdr:row>76</xdr:row>
      <xdr:rowOff>64901</xdr:rowOff>
    </xdr:to>
    <xdr:cxnSp macro="">
      <xdr:nvCxnSpPr>
        <xdr:cNvPr id="842" name="直線コネクタ 841"/>
        <xdr:cNvCxnSpPr/>
      </xdr:nvCxnSpPr>
      <xdr:spPr>
        <a:xfrm>
          <a:off x="20434300" y="13031003"/>
          <a:ext cx="889000" cy="6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112217</xdr:rowOff>
    </xdr:from>
    <xdr:to>
      <xdr:col>112</xdr:col>
      <xdr:colOff>38100</xdr:colOff>
      <xdr:row>75</xdr:row>
      <xdr:rowOff>42367</xdr:rowOff>
    </xdr:to>
    <xdr:sp macro="" textlink="">
      <xdr:nvSpPr>
        <xdr:cNvPr id="843" name="フローチャート: 判断 842"/>
        <xdr:cNvSpPr/>
      </xdr:nvSpPr>
      <xdr:spPr>
        <a:xfrm>
          <a:off x="21272500" y="12799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58894</xdr:rowOff>
    </xdr:from>
    <xdr:ext cx="534377" cy="259045"/>
    <xdr:sp macro="" textlink="">
      <xdr:nvSpPr>
        <xdr:cNvPr id="844" name="テキスト ボックス 843"/>
        <xdr:cNvSpPr txBox="1"/>
      </xdr:nvSpPr>
      <xdr:spPr>
        <a:xfrm>
          <a:off x="21056111" y="1257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803</xdr:rowOff>
    </xdr:from>
    <xdr:to>
      <xdr:col>107</xdr:col>
      <xdr:colOff>50800</xdr:colOff>
      <xdr:row>76</xdr:row>
      <xdr:rowOff>142078</xdr:rowOff>
    </xdr:to>
    <xdr:cxnSp macro="">
      <xdr:nvCxnSpPr>
        <xdr:cNvPr id="845" name="直線コネクタ 844"/>
        <xdr:cNvCxnSpPr/>
      </xdr:nvCxnSpPr>
      <xdr:spPr>
        <a:xfrm flipV="1">
          <a:off x="19545300" y="13031003"/>
          <a:ext cx="889000" cy="1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156291</xdr:rowOff>
    </xdr:from>
    <xdr:to>
      <xdr:col>107</xdr:col>
      <xdr:colOff>101600</xdr:colOff>
      <xdr:row>74</xdr:row>
      <xdr:rowOff>86441</xdr:rowOff>
    </xdr:to>
    <xdr:sp macro="" textlink="">
      <xdr:nvSpPr>
        <xdr:cNvPr id="846" name="フローチャート: 判断 845"/>
        <xdr:cNvSpPr/>
      </xdr:nvSpPr>
      <xdr:spPr>
        <a:xfrm>
          <a:off x="20383500" y="1267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102968</xdr:rowOff>
    </xdr:from>
    <xdr:ext cx="534377" cy="259045"/>
    <xdr:sp macro="" textlink="">
      <xdr:nvSpPr>
        <xdr:cNvPr id="847" name="テキスト ボックス 846"/>
        <xdr:cNvSpPr txBox="1"/>
      </xdr:nvSpPr>
      <xdr:spPr>
        <a:xfrm>
          <a:off x="20167111" y="1244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142078</xdr:rowOff>
    </xdr:from>
    <xdr:to>
      <xdr:col>102</xdr:col>
      <xdr:colOff>114300</xdr:colOff>
      <xdr:row>77</xdr:row>
      <xdr:rowOff>5832</xdr:rowOff>
    </xdr:to>
    <xdr:cxnSp macro="">
      <xdr:nvCxnSpPr>
        <xdr:cNvPr id="848" name="直線コネクタ 847"/>
        <xdr:cNvCxnSpPr/>
      </xdr:nvCxnSpPr>
      <xdr:spPr>
        <a:xfrm flipV="1">
          <a:off x="18656300" y="13172278"/>
          <a:ext cx="8890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170602</xdr:rowOff>
    </xdr:from>
    <xdr:to>
      <xdr:col>102</xdr:col>
      <xdr:colOff>165100</xdr:colOff>
      <xdr:row>75</xdr:row>
      <xdr:rowOff>100752</xdr:rowOff>
    </xdr:to>
    <xdr:sp macro="" textlink="">
      <xdr:nvSpPr>
        <xdr:cNvPr id="849" name="フローチャート: 判断 848"/>
        <xdr:cNvSpPr/>
      </xdr:nvSpPr>
      <xdr:spPr>
        <a:xfrm>
          <a:off x="19494500" y="1285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117279</xdr:rowOff>
    </xdr:from>
    <xdr:ext cx="534377" cy="259045"/>
    <xdr:sp macro="" textlink="">
      <xdr:nvSpPr>
        <xdr:cNvPr id="850" name="テキスト ボックス 849"/>
        <xdr:cNvSpPr txBox="1"/>
      </xdr:nvSpPr>
      <xdr:spPr>
        <a:xfrm>
          <a:off x="19278111" y="12633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58039</xdr:rowOff>
    </xdr:from>
    <xdr:to>
      <xdr:col>98</xdr:col>
      <xdr:colOff>38100</xdr:colOff>
      <xdr:row>75</xdr:row>
      <xdr:rowOff>159640</xdr:rowOff>
    </xdr:to>
    <xdr:sp macro="" textlink="">
      <xdr:nvSpPr>
        <xdr:cNvPr id="851" name="フローチャート: 判断 850"/>
        <xdr:cNvSpPr/>
      </xdr:nvSpPr>
      <xdr:spPr>
        <a:xfrm>
          <a:off x="18605500" y="129167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4716</xdr:rowOff>
    </xdr:from>
    <xdr:ext cx="534377" cy="259045"/>
    <xdr:sp macro="" textlink="">
      <xdr:nvSpPr>
        <xdr:cNvPr id="852" name="テキスト ボックス 851"/>
        <xdr:cNvSpPr txBox="1"/>
      </xdr:nvSpPr>
      <xdr:spPr>
        <a:xfrm>
          <a:off x="18389111" y="1269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3" name="テキスト ボックス 85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4" name="テキスト ボックス 85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5" name="テキスト ボックス 85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6" name="テキスト ボックス 85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7" name="テキスト ボックス 85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163241</xdr:rowOff>
    </xdr:from>
    <xdr:to>
      <xdr:col>116</xdr:col>
      <xdr:colOff>114300</xdr:colOff>
      <xdr:row>76</xdr:row>
      <xdr:rowOff>93391</xdr:rowOff>
    </xdr:to>
    <xdr:sp macro="" textlink="">
      <xdr:nvSpPr>
        <xdr:cNvPr id="858" name="楕円 857"/>
        <xdr:cNvSpPr/>
      </xdr:nvSpPr>
      <xdr:spPr>
        <a:xfrm>
          <a:off x="22110700" y="1302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141668</xdr:rowOff>
    </xdr:from>
    <xdr:ext cx="534377" cy="259045"/>
    <xdr:sp macro="" textlink="">
      <xdr:nvSpPr>
        <xdr:cNvPr id="859" name="繰出金該当値テキスト"/>
        <xdr:cNvSpPr txBox="1"/>
      </xdr:nvSpPr>
      <xdr:spPr>
        <a:xfrm>
          <a:off x="22212300" y="1300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14101</xdr:rowOff>
    </xdr:from>
    <xdr:to>
      <xdr:col>112</xdr:col>
      <xdr:colOff>38100</xdr:colOff>
      <xdr:row>76</xdr:row>
      <xdr:rowOff>115701</xdr:rowOff>
    </xdr:to>
    <xdr:sp macro="" textlink="">
      <xdr:nvSpPr>
        <xdr:cNvPr id="860" name="楕円 859"/>
        <xdr:cNvSpPr/>
      </xdr:nvSpPr>
      <xdr:spPr>
        <a:xfrm>
          <a:off x="21272500" y="1304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106828</xdr:rowOff>
    </xdr:from>
    <xdr:ext cx="534377" cy="259045"/>
    <xdr:sp macro="" textlink="">
      <xdr:nvSpPr>
        <xdr:cNvPr id="861" name="テキスト ボックス 860"/>
        <xdr:cNvSpPr txBox="1"/>
      </xdr:nvSpPr>
      <xdr:spPr>
        <a:xfrm>
          <a:off x="21056111" y="1313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121452</xdr:rowOff>
    </xdr:from>
    <xdr:to>
      <xdr:col>107</xdr:col>
      <xdr:colOff>101600</xdr:colOff>
      <xdr:row>76</xdr:row>
      <xdr:rowOff>51603</xdr:rowOff>
    </xdr:to>
    <xdr:sp macro="" textlink="">
      <xdr:nvSpPr>
        <xdr:cNvPr id="862" name="楕円 861"/>
        <xdr:cNvSpPr/>
      </xdr:nvSpPr>
      <xdr:spPr>
        <a:xfrm>
          <a:off x="20383500" y="129802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42730</xdr:rowOff>
    </xdr:from>
    <xdr:ext cx="534377" cy="259045"/>
    <xdr:sp macro="" textlink="">
      <xdr:nvSpPr>
        <xdr:cNvPr id="863" name="テキスト ボックス 862"/>
        <xdr:cNvSpPr txBox="1"/>
      </xdr:nvSpPr>
      <xdr:spPr>
        <a:xfrm>
          <a:off x="20167111" y="13072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91278</xdr:rowOff>
    </xdr:from>
    <xdr:to>
      <xdr:col>102</xdr:col>
      <xdr:colOff>165100</xdr:colOff>
      <xdr:row>77</xdr:row>
      <xdr:rowOff>21428</xdr:rowOff>
    </xdr:to>
    <xdr:sp macro="" textlink="">
      <xdr:nvSpPr>
        <xdr:cNvPr id="864" name="楕円 863"/>
        <xdr:cNvSpPr/>
      </xdr:nvSpPr>
      <xdr:spPr>
        <a:xfrm>
          <a:off x="19494500" y="1312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12555</xdr:rowOff>
    </xdr:from>
    <xdr:ext cx="534377" cy="259045"/>
    <xdr:sp macro="" textlink="">
      <xdr:nvSpPr>
        <xdr:cNvPr id="865" name="テキスト ボックス 864"/>
        <xdr:cNvSpPr txBox="1"/>
      </xdr:nvSpPr>
      <xdr:spPr>
        <a:xfrm>
          <a:off x="19278111" y="1321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126482</xdr:rowOff>
    </xdr:from>
    <xdr:to>
      <xdr:col>98</xdr:col>
      <xdr:colOff>38100</xdr:colOff>
      <xdr:row>77</xdr:row>
      <xdr:rowOff>56632</xdr:rowOff>
    </xdr:to>
    <xdr:sp macro="" textlink="">
      <xdr:nvSpPr>
        <xdr:cNvPr id="866" name="楕円 865"/>
        <xdr:cNvSpPr/>
      </xdr:nvSpPr>
      <xdr:spPr>
        <a:xfrm>
          <a:off x="18605500" y="1315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47759</xdr:rowOff>
    </xdr:from>
    <xdr:ext cx="534377" cy="259045"/>
    <xdr:sp macro="" textlink="">
      <xdr:nvSpPr>
        <xdr:cNvPr id="867" name="テキスト ボックス 866"/>
        <xdr:cNvSpPr txBox="1"/>
      </xdr:nvSpPr>
      <xdr:spPr>
        <a:xfrm>
          <a:off x="18389111" y="1324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6" name="テキスト ボックス 87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9" name="テキスト ボックス 87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1" name="テキスト ボックス 88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3" name="直線コネクタ 88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3" name="テキスト ボックス 89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6" name="テキスト ボックス 89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9" name="テキスト ボックス 89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1" name="テキスト ボックス 90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2" name="テキスト ボックス 90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3" name="テキスト ボックス 90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4" name="テキスト ボックス 90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5" name="テキスト ボックス 90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6" name="テキスト ボックス 90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0" name="テキスト ボックス 90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2" name="テキスト ボックス 91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4" name="テキスト ボックス 91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6" name="テキスト ボックス 91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394,808</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97,113</a:t>
          </a:r>
          <a:r>
            <a:rPr kumimoji="1" lang="ja-JP" altLang="en-US" sz="1300">
              <a:latin typeface="ＭＳ Ｐゴシック" panose="020B0600070205080204" pitchFamily="50" charset="-128"/>
              <a:ea typeface="ＭＳ Ｐゴシック" panose="020B0600070205080204" pitchFamily="50" charset="-128"/>
            </a:rPr>
            <a:t>円であり、総額については県費負担教職員の給与負担等の権限移譲等により、前年度決算額と比べると</a:t>
          </a:r>
          <a:r>
            <a:rPr kumimoji="1" lang="en-US" altLang="ja-JP" sz="1300">
              <a:latin typeface="ＭＳ Ｐゴシック" panose="020B0600070205080204" pitchFamily="50" charset="-128"/>
              <a:ea typeface="ＭＳ Ｐゴシック" panose="020B0600070205080204" pitchFamily="50" charset="-128"/>
            </a:rPr>
            <a:t>63.2</a:t>
          </a:r>
          <a:r>
            <a:rPr kumimoji="1" lang="ja-JP" altLang="en-US" sz="1300">
              <a:latin typeface="ＭＳ Ｐゴシック" panose="020B0600070205080204" pitchFamily="50" charset="-128"/>
              <a:ea typeface="ＭＳ Ｐゴシック" panose="020B0600070205080204" pitchFamily="50" charset="-128"/>
            </a:rPr>
            <a:t>％増となっている。平成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年度は他の類似団体と同様に、権限移譲の影響により決算額は増加したが、いずれの年度も類似団体内平均を下回る。扶助費は住民一人当たり</a:t>
          </a:r>
          <a:r>
            <a:rPr kumimoji="1" lang="en-US" altLang="ja-JP" sz="1300">
              <a:latin typeface="ＭＳ Ｐゴシック" panose="020B0600070205080204" pitchFamily="50" charset="-128"/>
              <a:ea typeface="ＭＳ Ｐゴシック" panose="020B0600070205080204" pitchFamily="50" charset="-128"/>
            </a:rPr>
            <a:t>111,452</a:t>
          </a:r>
          <a:r>
            <a:rPr kumimoji="1" lang="ja-JP" altLang="en-US" sz="1300">
              <a:latin typeface="ＭＳ Ｐゴシック" panose="020B0600070205080204" pitchFamily="50" charset="-128"/>
              <a:ea typeface="ＭＳ Ｐゴシック" panose="020B0600070205080204" pitchFamily="50" charset="-128"/>
            </a:rPr>
            <a:t>円であり、総額については保育所等への施設型給付費の増加や障害児者介護給付費等の増加により、前年度決算額と比べると</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％増となっている。平成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年度以降、類似団体内平均値を下回るが、住民一人当たりのコストは上昇を続けている。物件費は住民一人当たり</a:t>
          </a:r>
          <a:r>
            <a:rPr kumimoji="1" lang="en-US" altLang="ja-JP" sz="1300">
              <a:latin typeface="ＭＳ Ｐゴシック" panose="020B0600070205080204" pitchFamily="50" charset="-128"/>
              <a:ea typeface="ＭＳ Ｐゴシック" panose="020B0600070205080204" pitchFamily="50" charset="-128"/>
            </a:rPr>
            <a:t>48,677</a:t>
          </a:r>
          <a:r>
            <a:rPr kumimoji="1" lang="ja-JP" altLang="en-US" sz="1300">
              <a:latin typeface="ＭＳ Ｐゴシック" panose="020B0600070205080204" pitchFamily="50" charset="-128"/>
              <a:ea typeface="ＭＳ Ｐゴシック" panose="020B0600070205080204" pitchFamily="50" charset="-128"/>
            </a:rPr>
            <a:t>円であり、総額については、基幹システム最適化事業の増加等により、前年度決算額と比べると</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％増となっている。平成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年度以降、概ね類似団体内平均で推移している。普通建設事業費は、住民一人当たり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26,829</a:t>
          </a:r>
          <a:r>
            <a:rPr kumimoji="1" lang="ja-JP" altLang="en-US" sz="1300">
              <a:latin typeface="ＭＳ Ｐゴシック" panose="020B0600070205080204" pitchFamily="50" charset="-128"/>
              <a:ea typeface="ＭＳ Ｐゴシック" panose="020B0600070205080204" pitchFamily="50" charset="-128"/>
            </a:rPr>
            <a:t>円であり、これは類似団体内で最も低い数値である。平成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年度まで、住民一人当たりのコストは減少が続き、平成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年度には、土地区画整理事業、空調設備整備事業、麻溝小学校校舎等改築事業の増加等により上昇に転じたが、依然として類似団体内では低い水準である。公債費は、平成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年度以降、類似団体内平均値を下回り、平成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年度においても、</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年度と同様、最も低い水準である。これは、第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次さがみはら都市経営指針・実行計画に基づく市債発行抑制の取組や、普通建設事業費が低い水準で推移してきたことにより市債発行額が抑えられていることなどが要因である。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718,192
704,643
328.91
292,558,612
283,547,810
7,839,166
168,376,452
264,169,044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H27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128105</xdr:rowOff>
    </xdr:from>
    <xdr:ext cx="377026" cy="259045"/>
    <xdr:sp macro="" textlink="">
      <xdr:nvSpPr>
        <xdr:cNvPr id="44" name="テキスト ボックス 43"/>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20501</xdr:rowOff>
    </xdr:from>
    <xdr:to>
      <xdr:col>24</xdr:col>
      <xdr:colOff>62865</xdr:colOff>
      <xdr:row>39</xdr:row>
      <xdr:rowOff>90715</xdr:rowOff>
    </xdr:to>
    <xdr:cxnSp macro="">
      <xdr:nvCxnSpPr>
        <xdr:cNvPr id="58" name="直線コネクタ 57"/>
        <xdr:cNvCxnSpPr/>
      </xdr:nvCxnSpPr>
      <xdr:spPr>
        <a:xfrm flipV="1">
          <a:off x="4633595" y="5335451"/>
          <a:ext cx="1270" cy="1441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94542</xdr:rowOff>
    </xdr:from>
    <xdr:ext cx="378565" cy="259045"/>
    <xdr:sp macro="" textlink="">
      <xdr:nvSpPr>
        <xdr:cNvPr id="59" name="議会費最小値テキスト"/>
        <xdr:cNvSpPr txBox="1"/>
      </xdr:nvSpPr>
      <xdr:spPr>
        <a:xfrm>
          <a:off x="4686300" y="6781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90715</xdr:rowOff>
    </xdr:from>
    <xdr:to>
      <xdr:col>24</xdr:col>
      <xdr:colOff>152400</xdr:colOff>
      <xdr:row>39</xdr:row>
      <xdr:rowOff>90715</xdr:rowOff>
    </xdr:to>
    <xdr:cxnSp macro="">
      <xdr:nvCxnSpPr>
        <xdr:cNvPr id="60" name="直線コネクタ 59"/>
        <xdr:cNvCxnSpPr/>
      </xdr:nvCxnSpPr>
      <xdr:spPr>
        <a:xfrm>
          <a:off x="4546600" y="677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138628</xdr:rowOff>
    </xdr:from>
    <xdr:ext cx="469744" cy="259045"/>
    <xdr:sp macro="" textlink="">
      <xdr:nvSpPr>
        <xdr:cNvPr id="61" name="議会費最大値テキスト"/>
        <xdr:cNvSpPr txBox="1"/>
      </xdr:nvSpPr>
      <xdr:spPr>
        <a:xfrm>
          <a:off x="4686300" y="5110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20501</xdr:rowOff>
    </xdr:from>
    <xdr:to>
      <xdr:col>24</xdr:col>
      <xdr:colOff>152400</xdr:colOff>
      <xdr:row>31</xdr:row>
      <xdr:rowOff>20501</xdr:rowOff>
    </xdr:to>
    <xdr:cxnSp macro="">
      <xdr:nvCxnSpPr>
        <xdr:cNvPr id="62" name="直線コネクタ 61"/>
        <xdr:cNvCxnSpPr/>
      </xdr:nvCxnSpPr>
      <xdr:spPr>
        <a:xfrm>
          <a:off x="4546600" y="5335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84183</xdr:rowOff>
    </xdr:from>
    <xdr:to>
      <xdr:col>24</xdr:col>
      <xdr:colOff>63500</xdr:colOff>
      <xdr:row>34</xdr:row>
      <xdr:rowOff>134801</xdr:rowOff>
    </xdr:to>
    <xdr:cxnSp macro="">
      <xdr:nvCxnSpPr>
        <xdr:cNvPr id="63" name="直線コネクタ 62"/>
        <xdr:cNvCxnSpPr/>
      </xdr:nvCxnSpPr>
      <xdr:spPr>
        <a:xfrm>
          <a:off x="3797300" y="5913483"/>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106516</xdr:rowOff>
    </xdr:from>
    <xdr:ext cx="469744" cy="259045"/>
    <xdr:sp macro="" textlink="">
      <xdr:nvSpPr>
        <xdr:cNvPr id="64" name="議会費平均値テキスト"/>
        <xdr:cNvSpPr txBox="1"/>
      </xdr:nvSpPr>
      <xdr:spPr>
        <a:xfrm>
          <a:off x="4686300" y="6107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128089</xdr:rowOff>
    </xdr:from>
    <xdr:to>
      <xdr:col>24</xdr:col>
      <xdr:colOff>114300</xdr:colOff>
      <xdr:row>36</xdr:row>
      <xdr:rowOff>58239</xdr:rowOff>
    </xdr:to>
    <xdr:sp macro="" textlink="">
      <xdr:nvSpPr>
        <xdr:cNvPr id="65" name="フローチャート: 判断 64"/>
        <xdr:cNvSpPr/>
      </xdr:nvSpPr>
      <xdr:spPr>
        <a:xfrm>
          <a:off x="4584700" y="612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44994</xdr:rowOff>
    </xdr:from>
    <xdr:to>
      <xdr:col>19</xdr:col>
      <xdr:colOff>177800</xdr:colOff>
      <xdr:row>34</xdr:row>
      <xdr:rowOff>84183</xdr:rowOff>
    </xdr:to>
    <xdr:cxnSp macro="">
      <xdr:nvCxnSpPr>
        <xdr:cNvPr id="66" name="直線コネクタ 65"/>
        <xdr:cNvCxnSpPr/>
      </xdr:nvCxnSpPr>
      <xdr:spPr>
        <a:xfrm>
          <a:off x="2908300" y="5702844"/>
          <a:ext cx="889000" cy="210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118292</xdr:rowOff>
    </xdr:from>
    <xdr:to>
      <xdr:col>20</xdr:col>
      <xdr:colOff>38100</xdr:colOff>
      <xdr:row>36</xdr:row>
      <xdr:rowOff>48442</xdr:rowOff>
    </xdr:to>
    <xdr:sp macro="" textlink="">
      <xdr:nvSpPr>
        <xdr:cNvPr id="67" name="フローチャート: 判断 66"/>
        <xdr:cNvSpPr/>
      </xdr:nvSpPr>
      <xdr:spPr>
        <a:xfrm>
          <a:off x="3746500" y="611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39569</xdr:rowOff>
    </xdr:from>
    <xdr:ext cx="469744" cy="259045"/>
    <xdr:sp macro="" textlink="">
      <xdr:nvSpPr>
        <xdr:cNvPr id="68" name="テキスト ボックス 67"/>
        <xdr:cNvSpPr txBox="1"/>
      </xdr:nvSpPr>
      <xdr:spPr>
        <a:xfrm>
          <a:off x="3562428" y="621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44994</xdr:rowOff>
    </xdr:from>
    <xdr:to>
      <xdr:col>15</xdr:col>
      <xdr:colOff>50800</xdr:colOff>
      <xdr:row>33</xdr:row>
      <xdr:rowOff>97246</xdr:rowOff>
    </xdr:to>
    <xdr:cxnSp macro="">
      <xdr:nvCxnSpPr>
        <xdr:cNvPr id="69" name="直線コネクタ 68"/>
        <xdr:cNvCxnSpPr/>
      </xdr:nvCxnSpPr>
      <xdr:spPr>
        <a:xfrm flipV="1">
          <a:off x="2019300" y="570284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39914</xdr:rowOff>
    </xdr:from>
    <xdr:to>
      <xdr:col>15</xdr:col>
      <xdr:colOff>101600</xdr:colOff>
      <xdr:row>35</xdr:row>
      <xdr:rowOff>141514</xdr:rowOff>
    </xdr:to>
    <xdr:sp macro="" textlink="">
      <xdr:nvSpPr>
        <xdr:cNvPr id="70" name="フローチャート: 判断 69"/>
        <xdr:cNvSpPr/>
      </xdr:nvSpPr>
      <xdr:spPr>
        <a:xfrm>
          <a:off x="2857500" y="604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132641</xdr:rowOff>
    </xdr:from>
    <xdr:ext cx="469744" cy="259045"/>
    <xdr:sp macro="" textlink="">
      <xdr:nvSpPr>
        <xdr:cNvPr id="71" name="テキスト ボックス 70"/>
        <xdr:cNvSpPr txBox="1"/>
      </xdr:nvSpPr>
      <xdr:spPr>
        <a:xfrm>
          <a:off x="2673428" y="6133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97246</xdr:rowOff>
    </xdr:from>
    <xdr:to>
      <xdr:col>10</xdr:col>
      <xdr:colOff>114300</xdr:colOff>
      <xdr:row>33</xdr:row>
      <xdr:rowOff>111942</xdr:rowOff>
    </xdr:to>
    <xdr:cxnSp macro="">
      <xdr:nvCxnSpPr>
        <xdr:cNvPr id="72" name="直線コネクタ 71"/>
        <xdr:cNvCxnSpPr/>
      </xdr:nvCxnSpPr>
      <xdr:spPr>
        <a:xfrm flipV="1">
          <a:off x="1130300" y="5755096"/>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95431</xdr:rowOff>
    </xdr:from>
    <xdr:to>
      <xdr:col>10</xdr:col>
      <xdr:colOff>165100</xdr:colOff>
      <xdr:row>36</xdr:row>
      <xdr:rowOff>25581</xdr:rowOff>
    </xdr:to>
    <xdr:sp macro="" textlink="">
      <xdr:nvSpPr>
        <xdr:cNvPr id="73" name="フローチャート: 判断 72"/>
        <xdr:cNvSpPr/>
      </xdr:nvSpPr>
      <xdr:spPr>
        <a:xfrm>
          <a:off x="1968500" y="609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16708</xdr:rowOff>
    </xdr:from>
    <xdr:ext cx="469744" cy="259045"/>
    <xdr:sp macro="" textlink="">
      <xdr:nvSpPr>
        <xdr:cNvPr id="74" name="テキスト ボックス 73"/>
        <xdr:cNvSpPr txBox="1"/>
      </xdr:nvSpPr>
      <xdr:spPr>
        <a:xfrm>
          <a:off x="1784428" y="61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123190</xdr:rowOff>
    </xdr:from>
    <xdr:to>
      <xdr:col>6</xdr:col>
      <xdr:colOff>38100</xdr:colOff>
      <xdr:row>36</xdr:row>
      <xdr:rowOff>53340</xdr:rowOff>
    </xdr:to>
    <xdr:sp macro="" textlink="">
      <xdr:nvSpPr>
        <xdr:cNvPr id="75" name="フローチャート: 判断 74"/>
        <xdr:cNvSpPr/>
      </xdr:nvSpPr>
      <xdr:spPr>
        <a:xfrm>
          <a:off x="1079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44467</xdr:rowOff>
    </xdr:from>
    <xdr:ext cx="469744" cy="259045"/>
    <xdr:sp macro="" textlink="">
      <xdr:nvSpPr>
        <xdr:cNvPr id="76" name="テキスト ボックス 75"/>
        <xdr:cNvSpPr txBox="1"/>
      </xdr:nvSpPr>
      <xdr:spPr>
        <a:xfrm>
          <a:off x="895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84001</xdr:rowOff>
    </xdr:from>
    <xdr:to>
      <xdr:col>24</xdr:col>
      <xdr:colOff>114300</xdr:colOff>
      <xdr:row>35</xdr:row>
      <xdr:rowOff>14151</xdr:rowOff>
    </xdr:to>
    <xdr:sp macro="" textlink="">
      <xdr:nvSpPr>
        <xdr:cNvPr id="82" name="楕円 81"/>
        <xdr:cNvSpPr/>
      </xdr:nvSpPr>
      <xdr:spPr>
        <a:xfrm>
          <a:off x="4584700" y="591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106878</xdr:rowOff>
    </xdr:from>
    <xdr:ext cx="469744" cy="259045"/>
    <xdr:sp macro="" textlink="">
      <xdr:nvSpPr>
        <xdr:cNvPr id="83" name="議会費該当値テキスト"/>
        <xdr:cNvSpPr txBox="1"/>
      </xdr:nvSpPr>
      <xdr:spPr>
        <a:xfrm>
          <a:off x="4686300" y="5764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33383</xdr:rowOff>
    </xdr:from>
    <xdr:to>
      <xdr:col>20</xdr:col>
      <xdr:colOff>38100</xdr:colOff>
      <xdr:row>34</xdr:row>
      <xdr:rowOff>134983</xdr:rowOff>
    </xdr:to>
    <xdr:sp macro="" textlink="">
      <xdr:nvSpPr>
        <xdr:cNvPr id="84" name="楕円 83"/>
        <xdr:cNvSpPr/>
      </xdr:nvSpPr>
      <xdr:spPr>
        <a:xfrm>
          <a:off x="3746500" y="58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151510</xdr:rowOff>
    </xdr:from>
    <xdr:ext cx="469744" cy="259045"/>
    <xdr:sp macro="" textlink="">
      <xdr:nvSpPr>
        <xdr:cNvPr id="85" name="テキスト ボックス 84"/>
        <xdr:cNvSpPr txBox="1"/>
      </xdr:nvSpPr>
      <xdr:spPr>
        <a:xfrm>
          <a:off x="3562428" y="5637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165644</xdr:rowOff>
    </xdr:from>
    <xdr:to>
      <xdr:col>15</xdr:col>
      <xdr:colOff>101600</xdr:colOff>
      <xdr:row>33</xdr:row>
      <xdr:rowOff>95794</xdr:rowOff>
    </xdr:to>
    <xdr:sp macro="" textlink="">
      <xdr:nvSpPr>
        <xdr:cNvPr id="86" name="楕円 85"/>
        <xdr:cNvSpPr/>
      </xdr:nvSpPr>
      <xdr:spPr>
        <a:xfrm>
          <a:off x="2857500" y="565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112321</xdr:rowOff>
    </xdr:from>
    <xdr:ext cx="469744" cy="259045"/>
    <xdr:sp macro="" textlink="">
      <xdr:nvSpPr>
        <xdr:cNvPr id="87" name="テキスト ボックス 86"/>
        <xdr:cNvSpPr txBox="1"/>
      </xdr:nvSpPr>
      <xdr:spPr>
        <a:xfrm>
          <a:off x="2673428" y="5427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46446</xdr:rowOff>
    </xdr:from>
    <xdr:to>
      <xdr:col>10</xdr:col>
      <xdr:colOff>165100</xdr:colOff>
      <xdr:row>33</xdr:row>
      <xdr:rowOff>148046</xdr:rowOff>
    </xdr:to>
    <xdr:sp macro="" textlink="">
      <xdr:nvSpPr>
        <xdr:cNvPr id="88" name="楕円 87"/>
        <xdr:cNvSpPr/>
      </xdr:nvSpPr>
      <xdr:spPr>
        <a:xfrm>
          <a:off x="1968500" y="570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164573</xdr:rowOff>
    </xdr:from>
    <xdr:ext cx="469744" cy="259045"/>
    <xdr:sp macro="" textlink="">
      <xdr:nvSpPr>
        <xdr:cNvPr id="89" name="テキスト ボックス 88"/>
        <xdr:cNvSpPr txBox="1"/>
      </xdr:nvSpPr>
      <xdr:spPr>
        <a:xfrm>
          <a:off x="1784428" y="5479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61142</xdr:rowOff>
    </xdr:from>
    <xdr:to>
      <xdr:col>6</xdr:col>
      <xdr:colOff>38100</xdr:colOff>
      <xdr:row>33</xdr:row>
      <xdr:rowOff>162742</xdr:rowOff>
    </xdr:to>
    <xdr:sp macro="" textlink="">
      <xdr:nvSpPr>
        <xdr:cNvPr id="90" name="楕円 89"/>
        <xdr:cNvSpPr/>
      </xdr:nvSpPr>
      <xdr:spPr>
        <a:xfrm>
          <a:off x="1079500" y="571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7819</xdr:rowOff>
    </xdr:from>
    <xdr:ext cx="469744" cy="259045"/>
    <xdr:sp macro="" textlink="">
      <xdr:nvSpPr>
        <xdr:cNvPr id="91" name="テキスト ボックス 90"/>
        <xdr:cNvSpPr txBox="1"/>
      </xdr:nvSpPr>
      <xdr:spPr>
        <a:xfrm>
          <a:off x="895428" y="5494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10" name="テキスト ボックス 109"/>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113457</xdr:rowOff>
    </xdr:from>
    <xdr:to>
      <xdr:col>24</xdr:col>
      <xdr:colOff>62865</xdr:colOff>
      <xdr:row>58</xdr:row>
      <xdr:rowOff>15067</xdr:rowOff>
    </xdr:to>
    <xdr:cxnSp macro="">
      <xdr:nvCxnSpPr>
        <xdr:cNvPr id="114" name="直線コネクタ 113"/>
        <xdr:cNvCxnSpPr/>
      </xdr:nvCxnSpPr>
      <xdr:spPr>
        <a:xfrm flipV="1">
          <a:off x="4633595" y="9028857"/>
          <a:ext cx="1270" cy="930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18894</xdr:rowOff>
    </xdr:from>
    <xdr:ext cx="534377" cy="259045"/>
    <xdr:sp macro="" textlink="">
      <xdr:nvSpPr>
        <xdr:cNvPr id="115" name="総務費最小値テキスト"/>
        <xdr:cNvSpPr txBox="1"/>
      </xdr:nvSpPr>
      <xdr:spPr>
        <a:xfrm>
          <a:off x="4686300" y="996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15067</xdr:rowOff>
    </xdr:from>
    <xdr:to>
      <xdr:col>24</xdr:col>
      <xdr:colOff>152400</xdr:colOff>
      <xdr:row>58</xdr:row>
      <xdr:rowOff>15067</xdr:rowOff>
    </xdr:to>
    <xdr:cxnSp macro="">
      <xdr:nvCxnSpPr>
        <xdr:cNvPr id="116" name="直線コネクタ 115"/>
        <xdr:cNvCxnSpPr/>
      </xdr:nvCxnSpPr>
      <xdr:spPr>
        <a:xfrm>
          <a:off x="4546600" y="995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60134</xdr:rowOff>
    </xdr:from>
    <xdr:ext cx="534377" cy="259045"/>
    <xdr:sp macro="" textlink="">
      <xdr:nvSpPr>
        <xdr:cNvPr id="117" name="総務費最大値テキスト"/>
        <xdr:cNvSpPr txBox="1"/>
      </xdr:nvSpPr>
      <xdr:spPr>
        <a:xfrm>
          <a:off x="4686300" y="880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43,074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113457</xdr:rowOff>
    </xdr:from>
    <xdr:to>
      <xdr:col>24</xdr:col>
      <xdr:colOff>152400</xdr:colOff>
      <xdr:row>52</xdr:row>
      <xdr:rowOff>113457</xdr:rowOff>
    </xdr:to>
    <xdr:cxnSp macro="">
      <xdr:nvCxnSpPr>
        <xdr:cNvPr id="118" name="直線コネクタ 117"/>
        <xdr:cNvCxnSpPr/>
      </xdr:nvCxnSpPr>
      <xdr:spPr>
        <a:xfrm>
          <a:off x="4546600" y="9028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138694</xdr:rowOff>
    </xdr:from>
    <xdr:to>
      <xdr:col>24</xdr:col>
      <xdr:colOff>63500</xdr:colOff>
      <xdr:row>56</xdr:row>
      <xdr:rowOff>113594</xdr:rowOff>
    </xdr:to>
    <xdr:cxnSp macro="">
      <xdr:nvCxnSpPr>
        <xdr:cNvPr id="119" name="直線コネクタ 118"/>
        <xdr:cNvCxnSpPr/>
      </xdr:nvCxnSpPr>
      <xdr:spPr>
        <a:xfrm flipV="1">
          <a:off x="3797300" y="9568444"/>
          <a:ext cx="838200" cy="14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68516</xdr:rowOff>
    </xdr:from>
    <xdr:ext cx="534377" cy="259045"/>
    <xdr:sp macro="" textlink="">
      <xdr:nvSpPr>
        <xdr:cNvPr id="120" name="総務費平均値テキスト"/>
        <xdr:cNvSpPr txBox="1"/>
      </xdr:nvSpPr>
      <xdr:spPr>
        <a:xfrm>
          <a:off x="4686300" y="94982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90089</xdr:rowOff>
    </xdr:from>
    <xdr:to>
      <xdr:col>24</xdr:col>
      <xdr:colOff>114300</xdr:colOff>
      <xdr:row>56</xdr:row>
      <xdr:rowOff>20239</xdr:rowOff>
    </xdr:to>
    <xdr:sp macro="" textlink="">
      <xdr:nvSpPr>
        <xdr:cNvPr id="121" name="フローチャート: 判断 120"/>
        <xdr:cNvSpPr/>
      </xdr:nvSpPr>
      <xdr:spPr>
        <a:xfrm>
          <a:off x="4584700" y="951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28235</xdr:rowOff>
    </xdr:from>
    <xdr:to>
      <xdr:col>19</xdr:col>
      <xdr:colOff>177800</xdr:colOff>
      <xdr:row>56</xdr:row>
      <xdr:rowOff>113594</xdr:rowOff>
    </xdr:to>
    <xdr:cxnSp macro="">
      <xdr:nvCxnSpPr>
        <xdr:cNvPr id="122" name="直線コネクタ 121"/>
        <xdr:cNvCxnSpPr/>
      </xdr:nvCxnSpPr>
      <xdr:spPr>
        <a:xfrm>
          <a:off x="2908300" y="9629435"/>
          <a:ext cx="889000" cy="8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118756</xdr:rowOff>
    </xdr:from>
    <xdr:to>
      <xdr:col>20</xdr:col>
      <xdr:colOff>38100</xdr:colOff>
      <xdr:row>56</xdr:row>
      <xdr:rowOff>48906</xdr:rowOff>
    </xdr:to>
    <xdr:sp macro="" textlink="">
      <xdr:nvSpPr>
        <xdr:cNvPr id="123" name="フローチャート: 判断 122"/>
        <xdr:cNvSpPr/>
      </xdr:nvSpPr>
      <xdr:spPr>
        <a:xfrm>
          <a:off x="3746500" y="954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65433</xdr:rowOff>
    </xdr:from>
    <xdr:ext cx="534377" cy="259045"/>
    <xdr:sp macro="" textlink="">
      <xdr:nvSpPr>
        <xdr:cNvPr id="124" name="テキスト ボックス 123"/>
        <xdr:cNvSpPr txBox="1"/>
      </xdr:nvSpPr>
      <xdr:spPr>
        <a:xfrm>
          <a:off x="3530111" y="932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28235</xdr:rowOff>
    </xdr:from>
    <xdr:to>
      <xdr:col>15</xdr:col>
      <xdr:colOff>50800</xdr:colOff>
      <xdr:row>56</xdr:row>
      <xdr:rowOff>44283</xdr:rowOff>
    </xdr:to>
    <xdr:cxnSp macro="">
      <xdr:nvCxnSpPr>
        <xdr:cNvPr id="125" name="直線コネクタ 124"/>
        <xdr:cNvCxnSpPr/>
      </xdr:nvCxnSpPr>
      <xdr:spPr>
        <a:xfrm flipV="1">
          <a:off x="2019300" y="9629435"/>
          <a:ext cx="889000" cy="16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21737</xdr:rowOff>
    </xdr:from>
    <xdr:to>
      <xdr:col>15</xdr:col>
      <xdr:colOff>101600</xdr:colOff>
      <xdr:row>55</xdr:row>
      <xdr:rowOff>123337</xdr:rowOff>
    </xdr:to>
    <xdr:sp macro="" textlink="">
      <xdr:nvSpPr>
        <xdr:cNvPr id="126" name="フローチャート: 判断 125"/>
        <xdr:cNvSpPr/>
      </xdr:nvSpPr>
      <xdr:spPr>
        <a:xfrm>
          <a:off x="2857500" y="9451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139864</xdr:rowOff>
    </xdr:from>
    <xdr:ext cx="534377" cy="259045"/>
    <xdr:sp macro="" textlink="">
      <xdr:nvSpPr>
        <xdr:cNvPr id="127" name="テキスト ボックス 126"/>
        <xdr:cNvSpPr txBox="1"/>
      </xdr:nvSpPr>
      <xdr:spPr>
        <a:xfrm>
          <a:off x="2641111" y="922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152410</xdr:rowOff>
    </xdr:from>
    <xdr:to>
      <xdr:col>10</xdr:col>
      <xdr:colOff>114300</xdr:colOff>
      <xdr:row>56</xdr:row>
      <xdr:rowOff>44283</xdr:rowOff>
    </xdr:to>
    <xdr:cxnSp macro="">
      <xdr:nvCxnSpPr>
        <xdr:cNvPr id="128" name="直線コネクタ 127"/>
        <xdr:cNvCxnSpPr/>
      </xdr:nvCxnSpPr>
      <xdr:spPr>
        <a:xfrm>
          <a:off x="1130300" y="9582160"/>
          <a:ext cx="889000" cy="6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53101</xdr:rowOff>
    </xdr:from>
    <xdr:to>
      <xdr:col>10</xdr:col>
      <xdr:colOff>165100</xdr:colOff>
      <xdr:row>55</xdr:row>
      <xdr:rowOff>154701</xdr:rowOff>
    </xdr:to>
    <xdr:sp macro="" textlink="">
      <xdr:nvSpPr>
        <xdr:cNvPr id="129" name="フローチャート: 判断 128"/>
        <xdr:cNvSpPr/>
      </xdr:nvSpPr>
      <xdr:spPr>
        <a:xfrm>
          <a:off x="1968500" y="9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171228</xdr:rowOff>
    </xdr:from>
    <xdr:ext cx="534377" cy="259045"/>
    <xdr:sp macro="" textlink="">
      <xdr:nvSpPr>
        <xdr:cNvPr id="130" name="テキスト ボックス 129"/>
        <xdr:cNvSpPr txBox="1"/>
      </xdr:nvSpPr>
      <xdr:spPr>
        <a:xfrm>
          <a:off x="1752111" y="9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103713</xdr:rowOff>
    </xdr:from>
    <xdr:to>
      <xdr:col>6</xdr:col>
      <xdr:colOff>38100</xdr:colOff>
      <xdr:row>54</xdr:row>
      <xdr:rowOff>33863</xdr:rowOff>
    </xdr:to>
    <xdr:sp macro="" textlink="">
      <xdr:nvSpPr>
        <xdr:cNvPr id="131" name="フローチャート: 判断 130"/>
        <xdr:cNvSpPr/>
      </xdr:nvSpPr>
      <xdr:spPr>
        <a:xfrm>
          <a:off x="1079500" y="919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50390</xdr:rowOff>
    </xdr:from>
    <xdr:ext cx="534377" cy="259045"/>
    <xdr:sp macro="" textlink="">
      <xdr:nvSpPr>
        <xdr:cNvPr id="132" name="テキスト ボックス 131"/>
        <xdr:cNvSpPr txBox="1"/>
      </xdr:nvSpPr>
      <xdr:spPr>
        <a:xfrm>
          <a:off x="863111" y="896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87894</xdr:rowOff>
    </xdr:from>
    <xdr:to>
      <xdr:col>24</xdr:col>
      <xdr:colOff>114300</xdr:colOff>
      <xdr:row>56</xdr:row>
      <xdr:rowOff>18044</xdr:rowOff>
    </xdr:to>
    <xdr:sp macro="" textlink="">
      <xdr:nvSpPr>
        <xdr:cNvPr id="138" name="楕円 137"/>
        <xdr:cNvSpPr/>
      </xdr:nvSpPr>
      <xdr:spPr>
        <a:xfrm>
          <a:off x="4584700" y="951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110771</xdr:rowOff>
    </xdr:from>
    <xdr:ext cx="534377" cy="259045"/>
    <xdr:sp macro="" textlink="">
      <xdr:nvSpPr>
        <xdr:cNvPr id="139" name="総務費該当値テキスト"/>
        <xdr:cNvSpPr txBox="1"/>
      </xdr:nvSpPr>
      <xdr:spPr>
        <a:xfrm>
          <a:off x="4686300" y="936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62794</xdr:rowOff>
    </xdr:from>
    <xdr:to>
      <xdr:col>20</xdr:col>
      <xdr:colOff>38100</xdr:colOff>
      <xdr:row>56</xdr:row>
      <xdr:rowOff>164394</xdr:rowOff>
    </xdr:to>
    <xdr:sp macro="" textlink="">
      <xdr:nvSpPr>
        <xdr:cNvPr id="140" name="楕円 139"/>
        <xdr:cNvSpPr/>
      </xdr:nvSpPr>
      <xdr:spPr>
        <a:xfrm>
          <a:off x="3746500" y="966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155521</xdr:rowOff>
    </xdr:from>
    <xdr:ext cx="534377" cy="259045"/>
    <xdr:sp macro="" textlink="">
      <xdr:nvSpPr>
        <xdr:cNvPr id="141" name="テキスト ボックス 140"/>
        <xdr:cNvSpPr txBox="1"/>
      </xdr:nvSpPr>
      <xdr:spPr>
        <a:xfrm>
          <a:off x="3530111" y="975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148885</xdr:rowOff>
    </xdr:from>
    <xdr:to>
      <xdr:col>15</xdr:col>
      <xdr:colOff>101600</xdr:colOff>
      <xdr:row>56</xdr:row>
      <xdr:rowOff>79035</xdr:rowOff>
    </xdr:to>
    <xdr:sp macro="" textlink="">
      <xdr:nvSpPr>
        <xdr:cNvPr id="142" name="楕円 141"/>
        <xdr:cNvSpPr/>
      </xdr:nvSpPr>
      <xdr:spPr>
        <a:xfrm>
          <a:off x="2857500" y="957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70162</xdr:rowOff>
    </xdr:from>
    <xdr:ext cx="534377" cy="259045"/>
    <xdr:sp macro="" textlink="">
      <xdr:nvSpPr>
        <xdr:cNvPr id="143" name="テキスト ボックス 142"/>
        <xdr:cNvSpPr txBox="1"/>
      </xdr:nvSpPr>
      <xdr:spPr>
        <a:xfrm>
          <a:off x="2641111" y="967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164933</xdr:rowOff>
    </xdr:from>
    <xdr:to>
      <xdr:col>10</xdr:col>
      <xdr:colOff>165100</xdr:colOff>
      <xdr:row>56</xdr:row>
      <xdr:rowOff>95083</xdr:rowOff>
    </xdr:to>
    <xdr:sp macro="" textlink="">
      <xdr:nvSpPr>
        <xdr:cNvPr id="144" name="楕円 143"/>
        <xdr:cNvSpPr/>
      </xdr:nvSpPr>
      <xdr:spPr>
        <a:xfrm>
          <a:off x="1968500" y="959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86210</xdr:rowOff>
    </xdr:from>
    <xdr:ext cx="534377" cy="259045"/>
    <xdr:sp macro="" textlink="">
      <xdr:nvSpPr>
        <xdr:cNvPr id="145" name="テキスト ボックス 144"/>
        <xdr:cNvSpPr txBox="1"/>
      </xdr:nvSpPr>
      <xdr:spPr>
        <a:xfrm>
          <a:off x="1752111" y="968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101610</xdr:rowOff>
    </xdr:from>
    <xdr:to>
      <xdr:col>6</xdr:col>
      <xdr:colOff>38100</xdr:colOff>
      <xdr:row>56</xdr:row>
      <xdr:rowOff>31760</xdr:rowOff>
    </xdr:to>
    <xdr:sp macro="" textlink="">
      <xdr:nvSpPr>
        <xdr:cNvPr id="146" name="楕円 145"/>
        <xdr:cNvSpPr/>
      </xdr:nvSpPr>
      <xdr:spPr>
        <a:xfrm>
          <a:off x="1079500" y="953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22887</xdr:rowOff>
    </xdr:from>
    <xdr:ext cx="534377" cy="259045"/>
    <xdr:sp macro="" textlink="">
      <xdr:nvSpPr>
        <xdr:cNvPr id="147" name="テキスト ボックス 146"/>
        <xdr:cNvSpPr txBox="1"/>
      </xdr:nvSpPr>
      <xdr:spPr>
        <a:xfrm>
          <a:off x="863111" y="9624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143390</xdr:rowOff>
    </xdr:from>
    <xdr:to>
      <xdr:col>24</xdr:col>
      <xdr:colOff>62865</xdr:colOff>
      <xdr:row>79</xdr:row>
      <xdr:rowOff>30048</xdr:rowOff>
    </xdr:to>
    <xdr:cxnSp macro="">
      <xdr:nvCxnSpPr>
        <xdr:cNvPr id="174" name="直線コネクタ 173"/>
        <xdr:cNvCxnSpPr/>
      </xdr:nvCxnSpPr>
      <xdr:spPr>
        <a:xfrm flipV="1">
          <a:off x="4633595" y="11973440"/>
          <a:ext cx="1270" cy="1601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33875</xdr:rowOff>
    </xdr:from>
    <xdr:ext cx="599010" cy="259045"/>
    <xdr:sp macro="" textlink="">
      <xdr:nvSpPr>
        <xdr:cNvPr id="175" name="民生費最小値テキスト"/>
        <xdr:cNvSpPr txBox="1"/>
      </xdr:nvSpPr>
      <xdr:spPr>
        <a:xfrm>
          <a:off x="4686300" y="13578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30048</xdr:rowOff>
    </xdr:from>
    <xdr:to>
      <xdr:col>24</xdr:col>
      <xdr:colOff>152400</xdr:colOff>
      <xdr:row>79</xdr:row>
      <xdr:rowOff>30048</xdr:rowOff>
    </xdr:to>
    <xdr:cxnSp macro="">
      <xdr:nvCxnSpPr>
        <xdr:cNvPr id="176" name="直線コネクタ 175"/>
        <xdr:cNvCxnSpPr/>
      </xdr:nvCxnSpPr>
      <xdr:spPr>
        <a:xfrm>
          <a:off x="4546600" y="13574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90067</xdr:rowOff>
    </xdr:from>
    <xdr:ext cx="599010" cy="259045"/>
    <xdr:sp macro="" textlink="">
      <xdr:nvSpPr>
        <xdr:cNvPr id="177" name="民生費最大値テキスト"/>
        <xdr:cNvSpPr txBox="1"/>
      </xdr:nvSpPr>
      <xdr:spPr>
        <a:xfrm>
          <a:off x="4686300" y="11748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143390</xdr:rowOff>
    </xdr:from>
    <xdr:to>
      <xdr:col>24</xdr:col>
      <xdr:colOff>152400</xdr:colOff>
      <xdr:row>69</xdr:row>
      <xdr:rowOff>143390</xdr:rowOff>
    </xdr:to>
    <xdr:cxnSp macro="">
      <xdr:nvCxnSpPr>
        <xdr:cNvPr id="178" name="直線コネクタ 177"/>
        <xdr:cNvCxnSpPr/>
      </xdr:nvCxnSpPr>
      <xdr:spPr>
        <a:xfrm>
          <a:off x="4546600" y="1197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148920</xdr:rowOff>
    </xdr:from>
    <xdr:to>
      <xdr:col>24</xdr:col>
      <xdr:colOff>63500</xdr:colOff>
      <xdr:row>77</xdr:row>
      <xdr:rowOff>6927</xdr:rowOff>
    </xdr:to>
    <xdr:cxnSp macro="">
      <xdr:nvCxnSpPr>
        <xdr:cNvPr id="179" name="直線コネクタ 178"/>
        <xdr:cNvCxnSpPr/>
      </xdr:nvCxnSpPr>
      <xdr:spPr>
        <a:xfrm flipV="1">
          <a:off x="3797300" y="13179120"/>
          <a:ext cx="838200" cy="29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19640</xdr:rowOff>
    </xdr:from>
    <xdr:ext cx="599010" cy="259045"/>
    <xdr:sp macro="" textlink="">
      <xdr:nvSpPr>
        <xdr:cNvPr id="180" name="民生費平均値テキスト"/>
        <xdr:cNvSpPr txBox="1"/>
      </xdr:nvSpPr>
      <xdr:spPr>
        <a:xfrm>
          <a:off x="4686300" y="12706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168213</xdr:rowOff>
    </xdr:from>
    <xdr:to>
      <xdr:col>24</xdr:col>
      <xdr:colOff>114300</xdr:colOff>
      <xdr:row>75</xdr:row>
      <xdr:rowOff>98363</xdr:rowOff>
    </xdr:to>
    <xdr:sp macro="" textlink="">
      <xdr:nvSpPr>
        <xdr:cNvPr id="181" name="フローチャート: 判断 180"/>
        <xdr:cNvSpPr/>
      </xdr:nvSpPr>
      <xdr:spPr>
        <a:xfrm>
          <a:off x="4584700" y="1285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6927</xdr:rowOff>
    </xdr:from>
    <xdr:to>
      <xdr:col>19</xdr:col>
      <xdr:colOff>177800</xdr:colOff>
      <xdr:row>77</xdr:row>
      <xdr:rowOff>54225</xdr:rowOff>
    </xdr:to>
    <xdr:cxnSp macro="">
      <xdr:nvCxnSpPr>
        <xdr:cNvPr id="182" name="直線コネクタ 181"/>
        <xdr:cNvCxnSpPr/>
      </xdr:nvCxnSpPr>
      <xdr:spPr>
        <a:xfrm flipV="1">
          <a:off x="2908300" y="13208577"/>
          <a:ext cx="889000" cy="47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27831</xdr:rowOff>
    </xdr:from>
    <xdr:to>
      <xdr:col>20</xdr:col>
      <xdr:colOff>38100</xdr:colOff>
      <xdr:row>75</xdr:row>
      <xdr:rowOff>129431</xdr:rowOff>
    </xdr:to>
    <xdr:sp macro="" textlink="">
      <xdr:nvSpPr>
        <xdr:cNvPr id="183" name="フローチャート: 判断 182"/>
        <xdr:cNvSpPr/>
      </xdr:nvSpPr>
      <xdr:spPr>
        <a:xfrm>
          <a:off x="3746500" y="1288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145958</xdr:rowOff>
    </xdr:from>
    <xdr:ext cx="599010" cy="259045"/>
    <xdr:sp macro="" textlink="">
      <xdr:nvSpPr>
        <xdr:cNvPr id="184" name="テキスト ボックス 183"/>
        <xdr:cNvSpPr txBox="1"/>
      </xdr:nvSpPr>
      <xdr:spPr>
        <a:xfrm>
          <a:off x="3497795" y="1266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54225</xdr:rowOff>
    </xdr:from>
    <xdr:to>
      <xdr:col>15</xdr:col>
      <xdr:colOff>50800</xdr:colOff>
      <xdr:row>77</xdr:row>
      <xdr:rowOff>119332</xdr:rowOff>
    </xdr:to>
    <xdr:cxnSp macro="">
      <xdr:nvCxnSpPr>
        <xdr:cNvPr id="185" name="直線コネクタ 184"/>
        <xdr:cNvCxnSpPr/>
      </xdr:nvCxnSpPr>
      <xdr:spPr>
        <a:xfrm flipV="1">
          <a:off x="2019300" y="13255875"/>
          <a:ext cx="889000" cy="6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97761</xdr:rowOff>
    </xdr:from>
    <xdr:to>
      <xdr:col>15</xdr:col>
      <xdr:colOff>101600</xdr:colOff>
      <xdr:row>76</xdr:row>
      <xdr:rowOff>27911</xdr:rowOff>
    </xdr:to>
    <xdr:sp macro="" textlink="">
      <xdr:nvSpPr>
        <xdr:cNvPr id="186" name="フローチャート: 判断 185"/>
        <xdr:cNvSpPr/>
      </xdr:nvSpPr>
      <xdr:spPr>
        <a:xfrm>
          <a:off x="2857500" y="129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44438</xdr:rowOff>
    </xdr:from>
    <xdr:ext cx="599010" cy="259045"/>
    <xdr:sp macro="" textlink="">
      <xdr:nvSpPr>
        <xdr:cNvPr id="187" name="テキスト ボックス 186"/>
        <xdr:cNvSpPr txBox="1"/>
      </xdr:nvSpPr>
      <xdr:spPr>
        <a:xfrm>
          <a:off x="2608795" y="12731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119332</xdr:rowOff>
    </xdr:from>
    <xdr:to>
      <xdr:col>10</xdr:col>
      <xdr:colOff>114300</xdr:colOff>
      <xdr:row>78</xdr:row>
      <xdr:rowOff>54313</xdr:rowOff>
    </xdr:to>
    <xdr:cxnSp macro="">
      <xdr:nvCxnSpPr>
        <xdr:cNvPr id="188" name="直線コネクタ 187"/>
        <xdr:cNvCxnSpPr/>
      </xdr:nvCxnSpPr>
      <xdr:spPr>
        <a:xfrm flipV="1">
          <a:off x="1130300" y="13320982"/>
          <a:ext cx="889000" cy="106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147650</xdr:rowOff>
    </xdr:from>
    <xdr:to>
      <xdr:col>10</xdr:col>
      <xdr:colOff>165100</xdr:colOff>
      <xdr:row>76</xdr:row>
      <xdr:rowOff>77800</xdr:rowOff>
    </xdr:to>
    <xdr:sp macro="" textlink="">
      <xdr:nvSpPr>
        <xdr:cNvPr id="189" name="フローチャート: 判断 188"/>
        <xdr:cNvSpPr/>
      </xdr:nvSpPr>
      <xdr:spPr>
        <a:xfrm>
          <a:off x="1968500" y="130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94327</xdr:rowOff>
    </xdr:from>
    <xdr:ext cx="599010" cy="259045"/>
    <xdr:sp macro="" textlink="">
      <xdr:nvSpPr>
        <xdr:cNvPr id="190" name="テキスト ボックス 189"/>
        <xdr:cNvSpPr txBox="1"/>
      </xdr:nvSpPr>
      <xdr:spPr>
        <a:xfrm>
          <a:off x="1719795" y="12781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74346</xdr:rowOff>
    </xdr:from>
    <xdr:to>
      <xdr:col>6</xdr:col>
      <xdr:colOff>38100</xdr:colOff>
      <xdr:row>77</xdr:row>
      <xdr:rowOff>4496</xdr:rowOff>
    </xdr:to>
    <xdr:sp macro="" textlink="">
      <xdr:nvSpPr>
        <xdr:cNvPr id="191" name="フローチャート: 判断 190"/>
        <xdr:cNvSpPr/>
      </xdr:nvSpPr>
      <xdr:spPr>
        <a:xfrm>
          <a:off x="1079500" y="1310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21023</xdr:rowOff>
    </xdr:from>
    <xdr:ext cx="599010" cy="259045"/>
    <xdr:sp macro="" textlink="">
      <xdr:nvSpPr>
        <xdr:cNvPr id="192" name="テキスト ボックス 191"/>
        <xdr:cNvSpPr txBox="1"/>
      </xdr:nvSpPr>
      <xdr:spPr>
        <a:xfrm>
          <a:off x="830795" y="1287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98120</xdr:rowOff>
    </xdr:from>
    <xdr:to>
      <xdr:col>24</xdr:col>
      <xdr:colOff>114300</xdr:colOff>
      <xdr:row>77</xdr:row>
      <xdr:rowOff>28270</xdr:rowOff>
    </xdr:to>
    <xdr:sp macro="" textlink="">
      <xdr:nvSpPr>
        <xdr:cNvPr id="198" name="楕円 197"/>
        <xdr:cNvSpPr/>
      </xdr:nvSpPr>
      <xdr:spPr>
        <a:xfrm>
          <a:off x="4584700" y="131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76547</xdr:rowOff>
    </xdr:from>
    <xdr:ext cx="599010" cy="259045"/>
    <xdr:sp macro="" textlink="">
      <xdr:nvSpPr>
        <xdr:cNvPr id="199" name="民生費該当値テキスト"/>
        <xdr:cNvSpPr txBox="1"/>
      </xdr:nvSpPr>
      <xdr:spPr>
        <a:xfrm>
          <a:off x="4686300" y="131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127577</xdr:rowOff>
    </xdr:from>
    <xdr:to>
      <xdr:col>20</xdr:col>
      <xdr:colOff>38100</xdr:colOff>
      <xdr:row>77</xdr:row>
      <xdr:rowOff>57727</xdr:rowOff>
    </xdr:to>
    <xdr:sp macro="" textlink="">
      <xdr:nvSpPr>
        <xdr:cNvPr id="200" name="楕円 199"/>
        <xdr:cNvSpPr/>
      </xdr:nvSpPr>
      <xdr:spPr>
        <a:xfrm>
          <a:off x="3746500" y="1315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48854</xdr:rowOff>
    </xdr:from>
    <xdr:ext cx="599010" cy="259045"/>
    <xdr:sp macro="" textlink="">
      <xdr:nvSpPr>
        <xdr:cNvPr id="201" name="テキスト ボックス 200"/>
        <xdr:cNvSpPr txBox="1"/>
      </xdr:nvSpPr>
      <xdr:spPr>
        <a:xfrm>
          <a:off x="3497795" y="13250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3425</xdr:rowOff>
    </xdr:from>
    <xdr:to>
      <xdr:col>15</xdr:col>
      <xdr:colOff>101600</xdr:colOff>
      <xdr:row>77</xdr:row>
      <xdr:rowOff>105025</xdr:rowOff>
    </xdr:to>
    <xdr:sp macro="" textlink="">
      <xdr:nvSpPr>
        <xdr:cNvPr id="202" name="楕円 201"/>
        <xdr:cNvSpPr/>
      </xdr:nvSpPr>
      <xdr:spPr>
        <a:xfrm>
          <a:off x="2857500" y="132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96152</xdr:rowOff>
    </xdr:from>
    <xdr:ext cx="599010" cy="259045"/>
    <xdr:sp macro="" textlink="">
      <xdr:nvSpPr>
        <xdr:cNvPr id="203" name="テキスト ボックス 202"/>
        <xdr:cNvSpPr txBox="1"/>
      </xdr:nvSpPr>
      <xdr:spPr>
        <a:xfrm>
          <a:off x="2608795" y="1329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68532</xdr:rowOff>
    </xdr:from>
    <xdr:to>
      <xdr:col>10</xdr:col>
      <xdr:colOff>165100</xdr:colOff>
      <xdr:row>77</xdr:row>
      <xdr:rowOff>170132</xdr:rowOff>
    </xdr:to>
    <xdr:sp macro="" textlink="">
      <xdr:nvSpPr>
        <xdr:cNvPr id="204" name="楕円 203"/>
        <xdr:cNvSpPr/>
      </xdr:nvSpPr>
      <xdr:spPr>
        <a:xfrm>
          <a:off x="1968500" y="1327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161259</xdr:rowOff>
    </xdr:from>
    <xdr:ext cx="599010" cy="259045"/>
    <xdr:sp macro="" textlink="">
      <xdr:nvSpPr>
        <xdr:cNvPr id="205" name="テキスト ボックス 204"/>
        <xdr:cNvSpPr txBox="1"/>
      </xdr:nvSpPr>
      <xdr:spPr>
        <a:xfrm>
          <a:off x="1719795" y="13362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3513</xdr:rowOff>
    </xdr:from>
    <xdr:to>
      <xdr:col>6</xdr:col>
      <xdr:colOff>38100</xdr:colOff>
      <xdr:row>78</xdr:row>
      <xdr:rowOff>105113</xdr:rowOff>
    </xdr:to>
    <xdr:sp macro="" textlink="">
      <xdr:nvSpPr>
        <xdr:cNvPr id="206" name="楕円 205"/>
        <xdr:cNvSpPr/>
      </xdr:nvSpPr>
      <xdr:spPr>
        <a:xfrm>
          <a:off x="1079500" y="1337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96240</xdr:rowOff>
    </xdr:from>
    <xdr:ext cx="599010" cy="259045"/>
    <xdr:sp macro="" textlink="">
      <xdr:nvSpPr>
        <xdr:cNvPr id="207" name="テキスト ボックス 206"/>
        <xdr:cNvSpPr txBox="1"/>
      </xdr:nvSpPr>
      <xdr:spPr>
        <a:xfrm>
          <a:off x="830795" y="1346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60082</xdr:rowOff>
    </xdr:from>
    <xdr:to>
      <xdr:col>24</xdr:col>
      <xdr:colOff>62865</xdr:colOff>
      <xdr:row>98</xdr:row>
      <xdr:rowOff>136663</xdr:rowOff>
    </xdr:to>
    <xdr:cxnSp macro="">
      <xdr:nvCxnSpPr>
        <xdr:cNvPr id="234" name="直線コネクタ 233"/>
        <xdr:cNvCxnSpPr/>
      </xdr:nvCxnSpPr>
      <xdr:spPr>
        <a:xfrm flipV="1">
          <a:off x="4633595" y="15662032"/>
          <a:ext cx="1270" cy="1276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140490</xdr:rowOff>
    </xdr:from>
    <xdr:ext cx="534377" cy="259045"/>
    <xdr:sp macro="" textlink="">
      <xdr:nvSpPr>
        <xdr:cNvPr id="235" name="衛生費最小値テキスト"/>
        <xdr:cNvSpPr txBox="1"/>
      </xdr:nvSpPr>
      <xdr:spPr>
        <a:xfrm>
          <a:off x="4686300" y="1694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136663</xdr:rowOff>
    </xdr:from>
    <xdr:to>
      <xdr:col>24</xdr:col>
      <xdr:colOff>152400</xdr:colOff>
      <xdr:row>98</xdr:row>
      <xdr:rowOff>136663</xdr:rowOff>
    </xdr:to>
    <xdr:cxnSp macro="">
      <xdr:nvCxnSpPr>
        <xdr:cNvPr id="236" name="直線コネクタ 235"/>
        <xdr:cNvCxnSpPr/>
      </xdr:nvCxnSpPr>
      <xdr:spPr>
        <a:xfrm>
          <a:off x="4546600" y="1693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6759</xdr:rowOff>
    </xdr:from>
    <xdr:ext cx="534377" cy="259045"/>
    <xdr:sp macro="" textlink="">
      <xdr:nvSpPr>
        <xdr:cNvPr id="237" name="衛生費最大値テキスト"/>
        <xdr:cNvSpPr txBox="1"/>
      </xdr:nvSpPr>
      <xdr:spPr>
        <a:xfrm>
          <a:off x="4686300" y="1543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63,188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60082</xdr:rowOff>
    </xdr:from>
    <xdr:to>
      <xdr:col>24</xdr:col>
      <xdr:colOff>152400</xdr:colOff>
      <xdr:row>91</xdr:row>
      <xdr:rowOff>60082</xdr:rowOff>
    </xdr:to>
    <xdr:cxnSp macro="">
      <xdr:nvCxnSpPr>
        <xdr:cNvPr id="238" name="直線コネクタ 237"/>
        <xdr:cNvCxnSpPr/>
      </xdr:nvCxnSpPr>
      <xdr:spPr>
        <a:xfrm>
          <a:off x="4546600" y="15662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132221</xdr:rowOff>
    </xdr:from>
    <xdr:to>
      <xdr:col>24</xdr:col>
      <xdr:colOff>63500</xdr:colOff>
      <xdr:row>97</xdr:row>
      <xdr:rowOff>144109</xdr:rowOff>
    </xdr:to>
    <xdr:cxnSp macro="">
      <xdr:nvCxnSpPr>
        <xdr:cNvPr id="239" name="直線コネクタ 238"/>
        <xdr:cNvCxnSpPr/>
      </xdr:nvCxnSpPr>
      <xdr:spPr>
        <a:xfrm>
          <a:off x="3797300" y="16762871"/>
          <a:ext cx="8382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140547</xdr:rowOff>
    </xdr:from>
    <xdr:ext cx="534377" cy="259045"/>
    <xdr:sp macro="" textlink="">
      <xdr:nvSpPr>
        <xdr:cNvPr id="240" name="衛生費平均値テキスト"/>
        <xdr:cNvSpPr txBox="1"/>
      </xdr:nvSpPr>
      <xdr:spPr>
        <a:xfrm>
          <a:off x="4686300" y="164282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117670</xdr:rowOff>
    </xdr:from>
    <xdr:to>
      <xdr:col>24</xdr:col>
      <xdr:colOff>114300</xdr:colOff>
      <xdr:row>97</xdr:row>
      <xdr:rowOff>47820</xdr:rowOff>
    </xdr:to>
    <xdr:sp macro="" textlink="">
      <xdr:nvSpPr>
        <xdr:cNvPr id="241" name="フローチャート: 判断 240"/>
        <xdr:cNvSpPr/>
      </xdr:nvSpPr>
      <xdr:spPr>
        <a:xfrm>
          <a:off x="4584700" y="1657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132221</xdr:rowOff>
    </xdr:from>
    <xdr:to>
      <xdr:col>19</xdr:col>
      <xdr:colOff>177800</xdr:colOff>
      <xdr:row>97</xdr:row>
      <xdr:rowOff>135911</xdr:rowOff>
    </xdr:to>
    <xdr:cxnSp macro="">
      <xdr:nvCxnSpPr>
        <xdr:cNvPr id="242" name="直線コネクタ 241"/>
        <xdr:cNvCxnSpPr/>
      </xdr:nvCxnSpPr>
      <xdr:spPr>
        <a:xfrm flipV="1">
          <a:off x="2908300" y="16762871"/>
          <a:ext cx="889000" cy="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146638</xdr:rowOff>
    </xdr:from>
    <xdr:to>
      <xdr:col>20</xdr:col>
      <xdr:colOff>38100</xdr:colOff>
      <xdr:row>97</xdr:row>
      <xdr:rowOff>76788</xdr:rowOff>
    </xdr:to>
    <xdr:sp macro="" textlink="">
      <xdr:nvSpPr>
        <xdr:cNvPr id="243" name="フローチャート: 判断 242"/>
        <xdr:cNvSpPr/>
      </xdr:nvSpPr>
      <xdr:spPr>
        <a:xfrm>
          <a:off x="3746500" y="16605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93315</xdr:rowOff>
    </xdr:from>
    <xdr:ext cx="534377" cy="259045"/>
    <xdr:sp macro="" textlink="">
      <xdr:nvSpPr>
        <xdr:cNvPr id="244" name="テキスト ボックス 243"/>
        <xdr:cNvSpPr txBox="1"/>
      </xdr:nvSpPr>
      <xdr:spPr>
        <a:xfrm>
          <a:off x="3530111" y="16381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109558</xdr:rowOff>
    </xdr:from>
    <xdr:to>
      <xdr:col>15</xdr:col>
      <xdr:colOff>50800</xdr:colOff>
      <xdr:row>97</xdr:row>
      <xdr:rowOff>135911</xdr:rowOff>
    </xdr:to>
    <xdr:cxnSp macro="">
      <xdr:nvCxnSpPr>
        <xdr:cNvPr id="245" name="直線コネクタ 244"/>
        <xdr:cNvCxnSpPr/>
      </xdr:nvCxnSpPr>
      <xdr:spPr>
        <a:xfrm>
          <a:off x="2019300" y="16740208"/>
          <a:ext cx="889000" cy="26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151732</xdr:rowOff>
    </xdr:from>
    <xdr:to>
      <xdr:col>15</xdr:col>
      <xdr:colOff>101600</xdr:colOff>
      <xdr:row>97</xdr:row>
      <xdr:rowOff>81882</xdr:rowOff>
    </xdr:to>
    <xdr:sp macro="" textlink="">
      <xdr:nvSpPr>
        <xdr:cNvPr id="246" name="フローチャート: 判断 245"/>
        <xdr:cNvSpPr/>
      </xdr:nvSpPr>
      <xdr:spPr>
        <a:xfrm>
          <a:off x="2857500" y="1661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98409</xdr:rowOff>
    </xdr:from>
    <xdr:ext cx="534377" cy="259045"/>
    <xdr:sp macro="" textlink="">
      <xdr:nvSpPr>
        <xdr:cNvPr id="247" name="テキスト ボックス 246"/>
        <xdr:cNvSpPr txBox="1"/>
      </xdr:nvSpPr>
      <xdr:spPr>
        <a:xfrm>
          <a:off x="2641111" y="1638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109558</xdr:rowOff>
    </xdr:from>
    <xdr:to>
      <xdr:col>10</xdr:col>
      <xdr:colOff>114300</xdr:colOff>
      <xdr:row>98</xdr:row>
      <xdr:rowOff>13610</xdr:rowOff>
    </xdr:to>
    <xdr:cxnSp macro="">
      <xdr:nvCxnSpPr>
        <xdr:cNvPr id="248" name="直線コネクタ 247"/>
        <xdr:cNvCxnSpPr/>
      </xdr:nvCxnSpPr>
      <xdr:spPr>
        <a:xfrm flipV="1">
          <a:off x="1130300" y="16740208"/>
          <a:ext cx="889000" cy="75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123811</xdr:rowOff>
    </xdr:from>
    <xdr:to>
      <xdr:col>10</xdr:col>
      <xdr:colOff>165100</xdr:colOff>
      <xdr:row>97</xdr:row>
      <xdr:rowOff>53961</xdr:rowOff>
    </xdr:to>
    <xdr:sp macro="" textlink="">
      <xdr:nvSpPr>
        <xdr:cNvPr id="249" name="フローチャート: 判断 248"/>
        <xdr:cNvSpPr/>
      </xdr:nvSpPr>
      <xdr:spPr>
        <a:xfrm>
          <a:off x="1968500" y="1658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70488</xdr:rowOff>
    </xdr:from>
    <xdr:ext cx="534377" cy="259045"/>
    <xdr:sp macro="" textlink="">
      <xdr:nvSpPr>
        <xdr:cNvPr id="250" name="テキスト ボックス 249"/>
        <xdr:cNvSpPr txBox="1"/>
      </xdr:nvSpPr>
      <xdr:spPr>
        <a:xfrm>
          <a:off x="1752111" y="1635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12483</xdr:rowOff>
    </xdr:from>
    <xdr:to>
      <xdr:col>6</xdr:col>
      <xdr:colOff>38100</xdr:colOff>
      <xdr:row>97</xdr:row>
      <xdr:rowOff>114083</xdr:rowOff>
    </xdr:to>
    <xdr:sp macro="" textlink="">
      <xdr:nvSpPr>
        <xdr:cNvPr id="251" name="フローチャート: 判断 250"/>
        <xdr:cNvSpPr/>
      </xdr:nvSpPr>
      <xdr:spPr>
        <a:xfrm>
          <a:off x="1079500" y="16643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130610</xdr:rowOff>
    </xdr:from>
    <xdr:ext cx="534377" cy="259045"/>
    <xdr:sp macro="" textlink="">
      <xdr:nvSpPr>
        <xdr:cNvPr id="252" name="テキスト ボックス 251"/>
        <xdr:cNvSpPr txBox="1"/>
      </xdr:nvSpPr>
      <xdr:spPr>
        <a:xfrm>
          <a:off x="863111" y="1641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93309</xdr:rowOff>
    </xdr:from>
    <xdr:to>
      <xdr:col>24</xdr:col>
      <xdr:colOff>114300</xdr:colOff>
      <xdr:row>98</xdr:row>
      <xdr:rowOff>23459</xdr:rowOff>
    </xdr:to>
    <xdr:sp macro="" textlink="">
      <xdr:nvSpPr>
        <xdr:cNvPr id="258" name="楕円 257"/>
        <xdr:cNvSpPr/>
      </xdr:nvSpPr>
      <xdr:spPr>
        <a:xfrm>
          <a:off x="4584700" y="1672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71736</xdr:rowOff>
    </xdr:from>
    <xdr:ext cx="534377" cy="259045"/>
    <xdr:sp macro="" textlink="">
      <xdr:nvSpPr>
        <xdr:cNvPr id="259" name="衛生費該当値テキスト"/>
        <xdr:cNvSpPr txBox="1"/>
      </xdr:nvSpPr>
      <xdr:spPr>
        <a:xfrm>
          <a:off x="4686300" y="1670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81421</xdr:rowOff>
    </xdr:from>
    <xdr:to>
      <xdr:col>20</xdr:col>
      <xdr:colOff>38100</xdr:colOff>
      <xdr:row>98</xdr:row>
      <xdr:rowOff>11571</xdr:rowOff>
    </xdr:to>
    <xdr:sp macro="" textlink="">
      <xdr:nvSpPr>
        <xdr:cNvPr id="260" name="楕円 259"/>
        <xdr:cNvSpPr/>
      </xdr:nvSpPr>
      <xdr:spPr>
        <a:xfrm>
          <a:off x="3746500" y="1671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2698</xdr:rowOff>
    </xdr:from>
    <xdr:ext cx="534377" cy="259045"/>
    <xdr:sp macro="" textlink="">
      <xdr:nvSpPr>
        <xdr:cNvPr id="261" name="テキスト ボックス 260"/>
        <xdr:cNvSpPr txBox="1"/>
      </xdr:nvSpPr>
      <xdr:spPr>
        <a:xfrm>
          <a:off x="3530111" y="1680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85111</xdr:rowOff>
    </xdr:from>
    <xdr:to>
      <xdr:col>15</xdr:col>
      <xdr:colOff>101600</xdr:colOff>
      <xdr:row>98</xdr:row>
      <xdr:rowOff>15261</xdr:rowOff>
    </xdr:to>
    <xdr:sp macro="" textlink="">
      <xdr:nvSpPr>
        <xdr:cNvPr id="262" name="楕円 261"/>
        <xdr:cNvSpPr/>
      </xdr:nvSpPr>
      <xdr:spPr>
        <a:xfrm>
          <a:off x="2857500" y="1671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6388</xdr:rowOff>
    </xdr:from>
    <xdr:ext cx="534377" cy="259045"/>
    <xdr:sp macro="" textlink="">
      <xdr:nvSpPr>
        <xdr:cNvPr id="263" name="テキスト ボックス 262"/>
        <xdr:cNvSpPr txBox="1"/>
      </xdr:nvSpPr>
      <xdr:spPr>
        <a:xfrm>
          <a:off x="2641111" y="1680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58758</xdr:rowOff>
    </xdr:from>
    <xdr:to>
      <xdr:col>10</xdr:col>
      <xdr:colOff>165100</xdr:colOff>
      <xdr:row>97</xdr:row>
      <xdr:rowOff>160358</xdr:rowOff>
    </xdr:to>
    <xdr:sp macro="" textlink="">
      <xdr:nvSpPr>
        <xdr:cNvPr id="264" name="楕円 263"/>
        <xdr:cNvSpPr/>
      </xdr:nvSpPr>
      <xdr:spPr>
        <a:xfrm>
          <a:off x="1968500" y="1668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151485</xdr:rowOff>
    </xdr:from>
    <xdr:ext cx="534377" cy="259045"/>
    <xdr:sp macro="" textlink="">
      <xdr:nvSpPr>
        <xdr:cNvPr id="265" name="テキスト ボックス 264"/>
        <xdr:cNvSpPr txBox="1"/>
      </xdr:nvSpPr>
      <xdr:spPr>
        <a:xfrm>
          <a:off x="1752111" y="1678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134260</xdr:rowOff>
    </xdr:from>
    <xdr:to>
      <xdr:col>6</xdr:col>
      <xdr:colOff>38100</xdr:colOff>
      <xdr:row>98</xdr:row>
      <xdr:rowOff>64410</xdr:rowOff>
    </xdr:to>
    <xdr:sp macro="" textlink="">
      <xdr:nvSpPr>
        <xdr:cNvPr id="266" name="楕円 265"/>
        <xdr:cNvSpPr/>
      </xdr:nvSpPr>
      <xdr:spPr>
        <a:xfrm>
          <a:off x="1079500" y="167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55537</xdr:rowOff>
    </xdr:from>
    <xdr:ext cx="534377" cy="259045"/>
    <xdr:sp macro="" textlink="">
      <xdr:nvSpPr>
        <xdr:cNvPr id="267" name="テキスト ボックス 266"/>
        <xdr:cNvSpPr txBox="1"/>
      </xdr:nvSpPr>
      <xdr:spPr>
        <a:xfrm>
          <a:off x="863111" y="1685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1" name="テキスト ボックス 280"/>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82550</xdr:rowOff>
    </xdr:from>
    <xdr:to>
      <xdr:col>54</xdr:col>
      <xdr:colOff>189865</xdr:colOff>
      <xdr:row>39</xdr:row>
      <xdr:rowOff>14732</xdr:rowOff>
    </xdr:to>
    <xdr:cxnSp macro="">
      <xdr:nvCxnSpPr>
        <xdr:cNvPr id="291" name="直線コネクタ 290"/>
        <xdr:cNvCxnSpPr/>
      </xdr:nvCxnSpPr>
      <xdr:spPr>
        <a:xfrm flipV="1">
          <a:off x="10475595" y="5397500"/>
          <a:ext cx="1270" cy="1303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18559</xdr:rowOff>
    </xdr:from>
    <xdr:ext cx="313932" cy="259045"/>
    <xdr:sp macro="" textlink="">
      <xdr:nvSpPr>
        <xdr:cNvPr id="292" name="労働費最小値テキスト"/>
        <xdr:cNvSpPr txBox="1"/>
      </xdr:nvSpPr>
      <xdr:spPr>
        <a:xfrm>
          <a:off x="10528300" y="67051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14732</xdr:rowOff>
    </xdr:from>
    <xdr:to>
      <xdr:col>55</xdr:col>
      <xdr:colOff>88900</xdr:colOff>
      <xdr:row>39</xdr:row>
      <xdr:rowOff>14732</xdr:rowOff>
    </xdr:to>
    <xdr:cxnSp macro="">
      <xdr:nvCxnSpPr>
        <xdr:cNvPr id="293" name="直線コネクタ 292"/>
        <xdr:cNvCxnSpPr/>
      </xdr:nvCxnSpPr>
      <xdr:spPr>
        <a:xfrm>
          <a:off x="10388600" y="6701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29227</xdr:rowOff>
    </xdr:from>
    <xdr:ext cx="469744" cy="259045"/>
    <xdr:sp macro="" textlink="">
      <xdr:nvSpPr>
        <xdr:cNvPr id="294" name="労働費最大値テキスト"/>
        <xdr:cNvSpPr txBox="1"/>
      </xdr:nvSpPr>
      <xdr:spPr>
        <a:xfrm>
          <a:off x="10528300" y="517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82550</xdr:rowOff>
    </xdr:from>
    <xdr:to>
      <xdr:col>55</xdr:col>
      <xdr:colOff>88900</xdr:colOff>
      <xdr:row>31</xdr:row>
      <xdr:rowOff>82550</xdr:rowOff>
    </xdr:to>
    <xdr:cxnSp macro="">
      <xdr:nvCxnSpPr>
        <xdr:cNvPr id="295" name="直線コネクタ 294"/>
        <xdr:cNvCxnSpPr/>
      </xdr:nvCxnSpPr>
      <xdr:spPr>
        <a:xfrm>
          <a:off x="10388600" y="539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148844</xdr:rowOff>
    </xdr:from>
    <xdr:to>
      <xdr:col>55</xdr:col>
      <xdr:colOff>0</xdr:colOff>
      <xdr:row>35</xdr:row>
      <xdr:rowOff>254</xdr:rowOff>
    </xdr:to>
    <xdr:cxnSp macro="">
      <xdr:nvCxnSpPr>
        <xdr:cNvPr id="296" name="直線コネクタ 295"/>
        <xdr:cNvCxnSpPr/>
      </xdr:nvCxnSpPr>
      <xdr:spPr>
        <a:xfrm>
          <a:off x="9639300" y="597814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10939</xdr:rowOff>
    </xdr:from>
    <xdr:ext cx="378565" cy="259045"/>
    <xdr:sp macro="" textlink="">
      <xdr:nvSpPr>
        <xdr:cNvPr id="297" name="労働費平均値テキスト"/>
        <xdr:cNvSpPr txBox="1"/>
      </xdr:nvSpPr>
      <xdr:spPr>
        <a:xfrm>
          <a:off x="10528300" y="63545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32512</xdr:rowOff>
    </xdr:from>
    <xdr:to>
      <xdr:col>55</xdr:col>
      <xdr:colOff>50800</xdr:colOff>
      <xdr:row>37</xdr:row>
      <xdr:rowOff>134112</xdr:rowOff>
    </xdr:to>
    <xdr:sp macro="" textlink="">
      <xdr:nvSpPr>
        <xdr:cNvPr id="298" name="フローチャート: 判断 297"/>
        <xdr:cNvSpPr/>
      </xdr:nvSpPr>
      <xdr:spPr>
        <a:xfrm>
          <a:off x="104267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116840</xdr:rowOff>
    </xdr:from>
    <xdr:to>
      <xdr:col>50</xdr:col>
      <xdr:colOff>114300</xdr:colOff>
      <xdr:row>34</xdr:row>
      <xdr:rowOff>148844</xdr:rowOff>
    </xdr:to>
    <xdr:cxnSp macro="">
      <xdr:nvCxnSpPr>
        <xdr:cNvPr id="299" name="直線コネクタ 298"/>
        <xdr:cNvCxnSpPr/>
      </xdr:nvCxnSpPr>
      <xdr:spPr>
        <a:xfrm>
          <a:off x="8750300" y="594614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43180</xdr:rowOff>
    </xdr:from>
    <xdr:to>
      <xdr:col>50</xdr:col>
      <xdr:colOff>165100</xdr:colOff>
      <xdr:row>37</xdr:row>
      <xdr:rowOff>144780</xdr:rowOff>
    </xdr:to>
    <xdr:sp macro="" textlink="">
      <xdr:nvSpPr>
        <xdr:cNvPr id="300" name="フローチャート: 判断 299"/>
        <xdr:cNvSpPr/>
      </xdr:nvSpPr>
      <xdr:spPr>
        <a:xfrm>
          <a:off x="9588500" y="63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135907</xdr:rowOff>
    </xdr:from>
    <xdr:ext cx="378565" cy="259045"/>
    <xdr:sp macro="" textlink="">
      <xdr:nvSpPr>
        <xdr:cNvPr id="301" name="テキスト ボックス 300"/>
        <xdr:cNvSpPr txBox="1"/>
      </xdr:nvSpPr>
      <xdr:spPr>
        <a:xfrm>
          <a:off x="9450017" y="6479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98552</xdr:rowOff>
    </xdr:from>
    <xdr:to>
      <xdr:col>45</xdr:col>
      <xdr:colOff>177800</xdr:colOff>
      <xdr:row>34</xdr:row>
      <xdr:rowOff>116840</xdr:rowOff>
    </xdr:to>
    <xdr:cxnSp macro="">
      <xdr:nvCxnSpPr>
        <xdr:cNvPr id="302" name="直線コネクタ 301"/>
        <xdr:cNvCxnSpPr/>
      </xdr:nvCxnSpPr>
      <xdr:spPr>
        <a:xfrm>
          <a:off x="7861300" y="5584952"/>
          <a:ext cx="889000" cy="36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109474</xdr:rowOff>
    </xdr:from>
    <xdr:to>
      <xdr:col>46</xdr:col>
      <xdr:colOff>38100</xdr:colOff>
      <xdr:row>37</xdr:row>
      <xdr:rowOff>39624</xdr:rowOff>
    </xdr:to>
    <xdr:sp macro="" textlink="">
      <xdr:nvSpPr>
        <xdr:cNvPr id="303" name="フローチャート: 判断 302"/>
        <xdr:cNvSpPr/>
      </xdr:nvSpPr>
      <xdr:spPr>
        <a:xfrm>
          <a:off x="8699500" y="628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30751</xdr:rowOff>
    </xdr:from>
    <xdr:ext cx="378565" cy="259045"/>
    <xdr:sp macro="" textlink="">
      <xdr:nvSpPr>
        <xdr:cNvPr id="304" name="テキスト ボックス 303"/>
        <xdr:cNvSpPr txBox="1"/>
      </xdr:nvSpPr>
      <xdr:spPr>
        <a:xfrm>
          <a:off x="8561017" y="6374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98552</xdr:rowOff>
    </xdr:from>
    <xdr:to>
      <xdr:col>41</xdr:col>
      <xdr:colOff>50800</xdr:colOff>
      <xdr:row>33</xdr:row>
      <xdr:rowOff>92456</xdr:rowOff>
    </xdr:to>
    <xdr:cxnSp macro="">
      <xdr:nvCxnSpPr>
        <xdr:cNvPr id="305" name="直線コネクタ 304"/>
        <xdr:cNvCxnSpPr/>
      </xdr:nvCxnSpPr>
      <xdr:spPr>
        <a:xfrm flipV="1">
          <a:off x="6972300" y="5584952"/>
          <a:ext cx="889000" cy="16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70612</xdr:rowOff>
    </xdr:from>
    <xdr:to>
      <xdr:col>41</xdr:col>
      <xdr:colOff>101600</xdr:colOff>
      <xdr:row>36</xdr:row>
      <xdr:rowOff>762</xdr:rowOff>
    </xdr:to>
    <xdr:sp macro="" textlink="">
      <xdr:nvSpPr>
        <xdr:cNvPr id="306" name="フローチャート: 判断 305"/>
        <xdr:cNvSpPr/>
      </xdr:nvSpPr>
      <xdr:spPr>
        <a:xfrm>
          <a:off x="7810500" y="607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163339</xdr:rowOff>
    </xdr:from>
    <xdr:ext cx="378565" cy="259045"/>
    <xdr:sp macro="" textlink="">
      <xdr:nvSpPr>
        <xdr:cNvPr id="307" name="テキスト ボックス 306"/>
        <xdr:cNvSpPr txBox="1"/>
      </xdr:nvSpPr>
      <xdr:spPr>
        <a:xfrm>
          <a:off x="7672017" y="6164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25654</xdr:rowOff>
    </xdr:from>
    <xdr:to>
      <xdr:col>36</xdr:col>
      <xdr:colOff>165100</xdr:colOff>
      <xdr:row>35</xdr:row>
      <xdr:rowOff>127254</xdr:rowOff>
    </xdr:to>
    <xdr:sp macro="" textlink="">
      <xdr:nvSpPr>
        <xdr:cNvPr id="308" name="フローチャート: 判断 307"/>
        <xdr:cNvSpPr/>
      </xdr:nvSpPr>
      <xdr:spPr>
        <a:xfrm>
          <a:off x="6921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118381</xdr:rowOff>
    </xdr:from>
    <xdr:ext cx="378565" cy="259045"/>
    <xdr:sp macro="" textlink="">
      <xdr:nvSpPr>
        <xdr:cNvPr id="309" name="テキスト ボックス 308"/>
        <xdr:cNvSpPr txBox="1"/>
      </xdr:nvSpPr>
      <xdr:spPr>
        <a:xfrm>
          <a:off x="6783017" y="61191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120904</xdr:rowOff>
    </xdr:from>
    <xdr:to>
      <xdr:col>55</xdr:col>
      <xdr:colOff>50800</xdr:colOff>
      <xdr:row>35</xdr:row>
      <xdr:rowOff>51054</xdr:rowOff>
    </xdr:to>
    <xdr:sp macro="" textlink="">
      <xdr:nvSpPr>
        <xdr:cNvPr id="315" name="楕円 314"/>
        <xdr:cNvSpPr/>
      </xdr:nvSpPr>
      <xdr:spPr>
        <a:xfrm>
          <a:off x="10426700" y="59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143781</xdr:rowOff>
    </xdr:from>
    <xdr:ext cx="378565" cy="259045"/>
    <xdr:sp macro="" textlink="">
      <xdr:nvSpPr>
        <xdr:cNvPr id="316" name="労働費該当値テキスト"/>
        <xdr:cNvSpPr txBox="1"/>
      </xdr:nvSpPr>
      <xdr:spPr>
        <a:xfrm>
          <a:off x="10528300" y="5801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98044</xdr:rowOff>
    </xdr:from>
    <xdr:to>
      <xdr:col>50</xdr:col>
      <xdr:colOff>165100</xdr:colOff>
      <xdr:row>35</xdr:row>
      <xdr:rowOff>28194</xdr:rowOff>
    </xdr:to>
    <xdr:sp macro="" textlink="">
      <xdr:nvSpPr>
        <xdr:cNvPr id="317" name="楕円 316"/>
        <xdr:cNvSpPr/>
      </xdr:nvSpPr>
      <xdr:spPr>
        <a:xfrm>
          <a:off x="9588500" y="592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33</xdr:row>
      <xdr:rowOff>44721</xdr:rowOff>
    </xdr:from>
    <xdr:ext cx="378565" cy="259045"/>
    <xdr:sp macro="" textlink="">
      <xdr:nvSpPr>
        <xdr:cNvPr id="318" name="テキスト ボックス 317"/>
        <xdr:cNvSpPr txBox="1"/>
      </xdr:nvSpPr>
      <xdr:spPr>
        <a:xfrm>
          <a:off x="9450017" y="5702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66040</xdr:rowOff>
    </xdr:from>
    <xdr:to>
      <xdr:col>46</xdr:col>
      <xdr:colOff>38100</xdr:colOff>
      <xdr:row>34</xdr:row>
      <xdr:rowOff>167640</xdr:rowOff>
    </xdr:to>
    <xdr:sp macro="" textlink="">
      <xdr:nvSpPr>
        <xdr:cNvPr id="319" name="楕円 318"/>
        <xdr:cNvSpPr/>
      </xdr:nvSpPr>
      <xdr:spPr>
        <a:xfrm>
          <a:off x="86995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12717</xdr:rowOff>
    </xdr:from>
    <xdr:ext cx="469744" cy="259045"/>
    <xdr:sp macro="" textlink="">
      <xdr:nvSpPr>
        <xdr:cNvPr id="320" name="テキスト ボックス 319"/>
        <xdr:cNvSpPr txBox="1"/>
      </xdr:nvSpPr>
      <xdr:spPr>
        <a:xfrm>
          <a:off x="8515428" y="56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47752</xdr:rowOff>
    </xdr:from>
    <xdr:to>
      <xdr:col>41</xdr:col>
      <xdr:colOff>101600</xdr:colOff>
      <xdr:row>32</xdr:row>
      <xdr:rowOff>149352</xdr:rowOff>
    </xdr:to>
    <xdr:sp macro="" textlink="">
      <xdr:nvSpPr>
        <xdr:cNvPr id="321" name="楕円 320"/>
        <xdr:cNvSpPr/>
      </xdr:nvSpPr>
      <xdr:spPr>
        <a:xfrm>
          <a:off x="7810500" y="5534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165879</xdr:rowOff>
    </xdr:from>
    <xdr:ext cx="469744" cy="259045"/>
    <xdr:sp macro="" textlink="">
      <xdr:nvSpPr>
        <xdr:cNvPr id="322" name="テキスト ボックス 321"/>
        <xdr:cNvSpPr txBox="1"/>
      </xdr:nvSpPr>
      <xdr:spPr>
        <a:xfrm>
          <a:off x="7626428" y="530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41656</xdr:rowOff>
    </xdr:from>
    <xdr:to>
      <xdr:col>36</xdr:col>
      <xdr:colOff>165100</xdr:colOff>
      <xdr:row>33</xdr:row>
      <xdr:rowOff>143256</xdr:rowOff>
    </xdr:to>
    <xdr:sp macro="" textlink="">
      <xdr:nvSpPr>
        <xdr:cNvPr id="323" name="楕円 322"/>
        <xdr:cNvSpPr/>
      </xdr:nvSpPr>
      <xdr:spPr>
        <a:xfrm>
          <a:off x="6921500" y="569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159783</xdr:rowOff>
    </xdr:from>
    <xdr:ext cx="469744" cy="259045"/>
    <xdr:sp macro="" textlink="">
      <xdr:nvSpPr>
        <xdr:cNvPr id="324" name="テキスト ボックス 323"/>
        <xdr:cNvSpPr txBox="1"/>
      </xdr:nvSpPr>
      <xdr:spPr>
        <a:xfrm>
          <a:off x="6737428" y="5474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8" name="テキスト ボックス 337"/>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40" name="テキスト ボックス 339"/>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2" name="テキスト ボックス 341"/>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4" name="テキスト ボックス 343"/>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6" name="テキスト ボックス 345"/>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128270</xdr:rowOff>
    </xdr:from>
    <xdr:to>
      <xdr:col>54</xdr:col>
      <xdr:colOff>189865</xdr:colOff>
      <xdr:row>59</xdr:row>
      <xdr:rowOff>40132</xdr:rowOff>
    </xdr:to>
    <xdr:cxnSp macro="">
      <xdr:nvCxnSpPr>
        <xdr:cNvPr id="348" name="直線コネクタ 347"/>
        <xdr:cNvCxnSpPr/>
      </xdr:nvCxnSpPr>
      <xdr:spPr>
        <a:xfrm flipV="1">
          <a:off x="10475595" y="8529320"/>
          <a:ext cx="1270" cy="1626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43959</xdr:rowOff>
    </xdr:from>
    <xdr:ext cx="313932" cy="259045"/>
    <xdr:sp macro="" textlink="">
      <xdr:nvSpPr>
        <xdr:cNvPr id="349" name="農林水産業費最小値テキスト"/>
        <xdr:cNvSpPr txBox="1"/>
      </xdr:nvSpPr>
      <xdr:spPr>
        <a:xfrm>
          <a:off x="10528300" y="101595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40132</xdr:rowOff>
    </xdr:from>
    <xdr:to>
      <xdr:col>55</xdr:col>
      <xdr:colOff>88900</xdr:colOff>
      <xdr:row>59</xdr:row>
      <xdr:rowOff>40132</xdr:rowOff>
    </xdr:to>
    <xdr:cxnSp macro="">
      <xdr:nvCxnSpPr>
        <xdr:cNvPr id="350" name="直線コネクタ 349"/>
        <xdr:cNvCxnSpPr/>
      </xdr:nvCxnSpPr>
      <xdr:spPr>
        <a:xfrm>
          <a:off x="10388600" y="1015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74947</xdr:rowOff>
    </xdr:from>
    <xdr:ext cx="534377" cy="259045"/>
    <xdr:sp macro="" textlink="">
      <xdr:nvSpPr>
        <xdr:cNvPr id="351" name="農林水産業費最大値テキスト"/>
        <xdr:cNvSpPr txBox="1"/>
      </xdr:nvSpPr>
      <xdr:spPr>
        <a:xfrm>
          <a:off x="10528300" y="830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128270</xdr:rowOff>
    </xdr:from>
    <xdr:to>
      <xdr:col>55</xdr:col>
      <xdr:colOff>88900</xdr:colOff>
      <xdr:row>49</xdr:row>
      <xdr:rowOff>128270</xdr:rowOff>
    </xdr:to>
    <xdr:cxnSp macro="">
      <xdr:nvCxnSpPr>
        <xdr:cNvPr id="352" name="直線コネクタ 351"/>
        <xdr:cNvCxnSpPr/>
      </xdr:nvCxnSpPr>
      <xdr:spPr>
        <a:xfrm>
          <a:off x="10388600" y="85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65278</xdr:rowOff>
    </xdr:from>
    <xdr:to>
      <xdr:col>55</xdr:col>
      <xdr:colOff>0</xdr:colOff>
      <xdr:row>58</xdr:row>
      <xdr:rowOff>87757</xdr:rowOff>
    </xdr:to>
    <xdr:cxnSp macro="">
      <xdr:nvCxnSpPr>
        <xdr:cNvPr id="353" name="直線コネクタ 352"/>
        <xdr:cNvCxnSpPr/>
      </xdr:nvCxnSpPr>
      <xdr:spPr>
        <a:xfrm flipV="1">
          <a:off x="9639300" y="10009378"/>
          <a:ext cx="8382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72534</xdr:rowOff>
    </xdr:from>
    <xdr:ext cx="469744" cy="259045"/>
    <xdr:sp macro="" textlink="">
      <xdr:nvSpPr>
        <xdr:cNvPr id="354" name="農林水産業費平均値テキスト"/>
        <xdr:cNvSpPr txBox="1"/>
      </xdr:nvSpPr>
      <xdr:spPr>
        <a:xfrm>
          <a:off x="10528300" y="9673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49657</xdr:rowOff>
    </xdr:from>
    <xdr:to>
      <xdr:col>55</xdr:col>
      <xdr:colOff>50800</xdr:colOff>
      <xdr:row>57</xdr:row>
      <xdr:rowOff>151257</xdr:rowOff>
    </xdr:to>
    <xdr:sp macro="" textlink="">
      <xdr:nvSpPr>
        <xdr:cNvPr id="355" name="フローチャート: 判断 354"/>
        <xdr:cNvSpPr/>
      </xdr:nvSpPr>
      <xdr:spPr>
        <a:xfrm>
          <a:off x="10426700" y="982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67437</xdr:rowOff>
    </xdr:from>
    <xdr:to>
      <xdr:col>50</xdr:col>
      <xdr:colOff>114300</xdr:colOff>
      <xdr:row>58</xdr:row>
      <xdr:rowOff>87757</xdr:rowOff>
    </xdr:to>
    <xdr:cxnSp macro="">
      <xdr:nvCxnSpPr>
        <xdr:cNvPr id="356" name="直線コネクタ 355"/>
        <xdr:cNvCxnSpPr/>
      </xdr:nvCxnSpPr>
      <xdr:spPr>
        <a:xfrm>
          <a:off x="8750300" y="10011537"/>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46736</xdr:rowOff>
    </xdr:from>
    <xdr:to>
      <xdr:col>50</xdr:col>
      <xdr:colOff>165100</xdr:colOff>
      <xdr:row>57</xdr:row>
      <xdr:rowOff>148336</xdr:rowOff>
    </xdr:to>
    <xdr:sp macro="" textlink="">
      <xdr:nvSpPr>
        <xdr:cNvPr id="357" name="フローチャート: 判断 356"/>
        <xdr:cNvSpPr/>
      </xdr:nvSpPr>
      <xdr:spPr>
        <a:xfrm>
          <a:off x="9588500" y="981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164863</xdr:rowOff>
    </xdr:from>
    <xdr:ext cx="469744" cy="259045"/>
    <xdr:sp macro="" textlink="">
      <xdr:nvSpPr>
        <xdr:cNvPr id="358" name="テキスト ボックス 357"/>
        <xdr:cNvSpPr txBox="1"/>
      </xdr:nvSpPr>
      <xdr:spPr>
        <a:xfrm>
          <a:off x="9404428" y="959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39243</xdr:rowOff>
    </xdr:from>
    <xdr:to>
      <xdr:col>45</xdr:col>
      <xdr:colOff>177800</xdr:colOff>
      <xdr:row>58</xdr:row>
      <xdr:rowOff>67437</xdr:rowOff>
    </xdr:to>
    <xdr:cxnSp macro="">
      <xdr:nvCxnSpPr>
        <xdr:cNvPr id="359" name="直線コネクタ 358"/>
        <xdr:cNvCxnSpPr/>
      </xdr:nvCxnSpPr>
      <xdr:spPr>
        <a:xfrm>
          <a:off x="7861300" y="9983343"/>
          <a:ext cx="8890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59944</xdr:rowOff>
    </xdr:from>
    <xdr:to>
      <xdr:col>46</xdr:col>
      <xdr:colOff>38100</xdr:colOff>
      <xdr:row>57</xdr:row>
      <xdr:rowOff>161544</xdr:rowOff>
    </xdr:to>
    <xdr:sp macro="" textlink="">
      <xdr:nvSpPr>
        <xdr:cNvPr id="360" name="フローチャート: 判断 359"/>
        <xdr:cNvSpPr/>
      </xdr:nvSpPr>
      <xdr:spPr>
        <a:xfrm>
          <a:off x="8699500" y="983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6621</xdr:rowOff>
    </xdr:from>
    <xdr:ext cx="469744" cy="259045"/>
    <xdr:sp macro="" textlink="">
      <xdr:nvSpPr>
        <xdr:cNvPr id="361" name="テキスト ボックス 360"/>
        <xdr:cNvSpPr txBox="1"/>
      </xdr:nvSpPr>
      <xdr:spPr>
        <a:xfrm>
          <a:off x="8515428" y="9607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39243</xdr:rowOff>
    </xdr:from>
    <xdr:to>
      <xdr:col>41</xdr:col>
      <xdr:colOff>50800</xdr:colOff>
      <xdr:row>58</xdr:row>
      <xdr:rowOff>72009</xdr:rowOff>
    </xdr:to>
    <xdr:cxnSp macro="">
      <xdr:nvCxnSpPr>
        <xdr:cNvPr id="362" name="直線コネクタ 361"/>
        <xdr:cNvCxnSpPr/>
      </xdr:nvCxnSpPr>
      <xdr:spPr>
        <a:xfrm flipV="1">
          <a:off x="6972300" y="9983343"/>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43307</xdr:rowOff>
    </xdr:from>
    <xdr:to>
      <xdr:col>41</xdr:col>
      <xdr:colOff>101600</xdr:colOff>
      <xdr:row>57</xdr:row>
      <xdr:rowOff>144907</xdr:rowOff>
    </xdr:to>
    <xdr:sp macro="" textlink="">
      <xdr:nvSpPr>
        <xdr:cNvPr id="363" name="フローチャート: 判断 362"/>
        <xdr:cNvSpPr/>
      </xdr:nvSpPr>
      <xdr:spPr>
        <a:xfrm>
          <a:off x="7810500" y="9815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161434</xdr:rowOff>
    </xdr:from>
    <xdr:ext cx="469744" cy="259045"/>
    <xdr:sp macro="" textlink="">
      <xdr:nvSpPr>
        <xdr:cNvPr id="364" name="テキスト ボックス 363"/>
        <xdr:cNvSpPr txBox="1"/>
      </xdr:nvSpPr>
      <xdr:spPr>
        <a:xfrm>
          <a:off x="7626428" y="959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14097</xdr:rowOff>
    </xdr:from>
    <xdr:to>
      <xdr:col>36</xdr:col>
      <xdr:colOff>165100</xdr:colOff>
      <xdr:row>57</xdr:row>
      <xdr:rowOff>115697</xdr:rowOff>
    </xdr:to>
    <xdr:sp macro="" textlink="">
      <xdr:nvSpPr>
        <xdr:cNvPr id="365" name="フローチャート: 判断 364"/>
        <xdr:cNvSpPr/>
      </xdr:nvSpPr>
      <xdr:spPr>
        <a:xfrm>
          <a:off x="6921500" y="9786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132224</xdr:rowOff>
    </xdr:from>
    <xdr:ext cx="469744" cy="259045"/>
    <xdr:sp macro="" textlink="">
      <xdr:nvSpPr>
        <xdr:cNvPr id="366" name="テキスト ボックス 365"/>
        <xdr:cNvSpPr txBox="1"/>
      </xdr:nvSpPr>
      <xdr:spPr>
        <a:xfrm>
          <a:off x="6737428" y="956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14478</xdr:rowOff>
    </xdr:from>
    <xdr:to>
      <xdr:col>55</xdr:col>
      <xdr:colOff>50800</xdr:colOff>
      <xdr:row>58</xdr:row>
      <xdr:rowOff>116078</xdr:rowOff>
    </xdr:to>
    <xdr:sp macro="" textlink="">
      <xdr:nvSpPr>
        <xdr:cNvPr id="372" name="楕円 371"/>
        <xdr:cNvSpPr/>
      </xdr:nvSpPr>
      <xdr:spPr>
        <a:xfrm>
          <a:off x="10426700" y="995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164355</xdr:rowOff>
    </xdr:from>
    <xdr:ext cx="469744" cy="259045"/>
    <xdr:sp macro="" textlink="">
      <xdr:nvSpPr>
        <xdr:cNvPr id="373" name="農林水産業費該当値テキスト"/>
        <xdr:cNvSpPr txBox="1"/>
      </xdr:nvSpPr>
      <xdr:spPr>
        <a:xfrm>
          <a:off x="10528300" y="993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36957</xdr:rowOff>
    </xdr:from>
    <xdr:to>
      <xdr:col>50</xdr:col>
      <xdr:colOff>165100</xdr:colOff>
      <xdr:row>58</xdr:row>
      <xdr:rowOff>138557</xdr:rowOff>
    </xdr:to>
    <xdr:sp macro="" textlink="">
      <xdr:nvSpPr>
        <xdr:cNvPr id="374" name="楕円 373"/>
        <xdr:cNvSpPr/>
      </xdr:nvSpPr>
      <xdr:spPr>
        <a:xfrm>
          <a:off x="9588500" y="9981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129684</xdr:rowOff>
    </xdr:from>
    <xdr:ext cx="469744" cy="259045"/>
    <xdr:sp macro="" textlink="">
      <xdr:nvSpPr>
        <xdr:cNvPr id="375" name="テキスト ボックス 374"/>
        <xdr:cNvSpPr txBox="1"/>
      </xdr:nvSpPr>
      <xdr:spPr>
        <a:xfrm>
          <a:off x="9404428" y="10073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16637</xdr:rowOff>
    </xdr:from>
    <xdr:to>
      <xdr:col>46</xdr:col>
      <xdr:colOff>38100</xdr:colOff>
      <xdr:row>58</xdr:row>
      <xdr:rowOff>118237</xdr:rowOff>
    </xdr:to>
    <xdr:sp macro="" textlink="">
      <xdr:nvSpPr>
        <xdr:cNvPr id="376" name="楕円 375"/>
        <xdr:cNvSpPr/>
      </xdr:nvSpPr>
      <xdr:spPr>
        <a:xfrm>
          <a:off x="8699500" y="996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109364</xdr:rowOff>
    </xdr:from>
    <xdr:ext cx="469744" cy="259045"/>
    <xdr:sp macro="" textlink="">
      <xdr:nvSpPr>
        <xdr:cNvPr id="377" name="テキスト ボックス 376"/>
        <xdr:cNvSpPr txBox="1"/>
      </xdr:nvSpPr>
      <xdr:spPr>
        <a:xfrm>
          <a:off x="8515428" y="10053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159893</xdr:rowOff>
    </xdr:from>
    <xdr:to>
      <xdr:col>41</xdr:col>
      <xdr:colOff>101600</xdr:colOff>
      <xdr:row>58</xdr:row>
      <xdr:rowOff>90043</xdr:rowOff>
    </xdr:to>
    <xdr:sp macro="" textlink="">
      <xdr:nvSpPr>
        <xdr:cNvPr id="378" name="楕円 377"/>
        <xdr:cNvSpPr/>
      </xdr:nvSpPr>
      <xdr:spPr>
        <a:xfrm>
          <a:off x="7810500" y="993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81170</xdr:rowOff>
    </xdr:from>
    <xdr:ext cx="469744" cy="259045"/>
    <xdr:sp macro="" textlink="">
      <xdr:nvSpPr>
        <xdr:cNvPr id="379" name="テキスト ボックス 378"/>
        <xdr:cNvSpPr txBox="1"/>
      </xdr:nvSpPr>
      <xdr:spPr>
        <a:xfrm>
          <a:off x="7626428" y="1002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21209</xdr:rowOff>
    </xdr:from>
    <xdr:to>
      <xdr:col>36</xdr:col>
      <xdr:colOff>165100</xdr:colOff>
      <xdr:row>58</xdr:row>
      <xdr:rowOff>122809</xdr:rowOff>
    </xdr:to>
    <xdr:sp macro="" textlink="">
      <xdr:nvSpPr>
        <xdr:cNvPr id="380" name="楕円 379"/>
        <xdr:cNvSpPr/>
      </xdr:nvSpPr>
      <xdr:spPr>
        <a:xfrm>
          <a:off x="6921500" y="996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113936</xdr:rowOff>
    </xdr:from>
    <xdr:ext cx="469744" cy="259045"/>
    <xdr:sp macro="" textlink="">
      <xdr:nvSpPr>
        <xdr:cNvPr id="381" name="テキスト ボックス 380"/>
        <xdr:cNvSpPr txBox="1"/>
      </xdr:nvSpPr>
      <xdr:spPr>
        <a:xfrm>
          <a:off x="6737428" y="10058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5" name="テキスト ボックス 39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7" name="テキスト ボックス 39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9" name="テキスト ボックス 39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37905</xdr:rowOff>
    </xdr:from>
    <xdr:to>
      <xdr:col>54</xdr:col>
      <xdr:colOff>189865</xdr:colOff>
      <xdr:row>78</xdr:row>
      <xdr:rowOff>86916</xdr:rowOff>
    </xdr:to>
    <xdr:cxnSp macro="">
      <xdr:nvCxnSpPr>
        <xdr:cNvPr id="403" name="直線コネクタ 402"/>
        <xdr:cNvCxnSpPr/>
      </xdr:nvCxnSpPr>
      <xdr:spPr>
        <a:xfrm flipV="1">
          <a:off x="10475595" y="12210855"/>
          <a:ext cx="1270" cy="1249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90743</xdr:rowOff>
    </xdr:from>
    <xdr:ext cx="469744" cy="259045"/>
    <xdr:sp macro="" textlink="">
      <xdr:nvSpPr>
        <xdr:cNvPr id="404" name="商工費最小値テキスト"/>
        <xdr:cNvSpPr txBox="1"/>
      </xdr:nvSpPr>
      <xdr:spPr>
        <a:xfrm>
          <a:off x="10528300" y="13463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86916</xdr:rowOff>
    </xdr:from>
    <xdr:to>
      <xdr:col>55</xdr:col>
      <xdr:colOff>88900</xdr:colOff>
      <xdr:row>78</xdr:row>
      <xdr:rowOff>86916</xdr:rowOff>
    </xdr:to>
    <xdr:cxnSp macro="">
      <xdr:nvCxnSpPr>
        <xdr:cNvPr id="405" name="直線コネクタ 404"/>
        <xdr:cNvCxnSpPr/>
      </xdr:nvCxnSpPr>
      <xdr:spPr>
        <a:xfrm>
          <a:off x="10388600" y="1346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156032</xdr:rowOff>
    </xdr:from>
    <xdr:ext cx="534377" cy="259045"/>
    <xdr:sp macro="" textlink="">
      <xdr:nvSpPr>
        <xdr:cNvPr id="406" name="商工費最大値テキスト"/>
        <xdr:cNvSpPr txBox="1"/>
      </xdr:nvSpPr>
      <xdr:spPr>
        <a:xfrm>
          <a:off x="10528300" y="1198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37905</xdr:rowOff>
    </xdr:from>
    <xdr:to>
      <xdr:col>55</xdr:col>
      <xdr:colOff>88900</xdr:colOff>
      <xdr:row>71</xdr:row>
      <xdr:rowOff>37905</xdr:rowOff>
    </xdr:to>
    <xdr:cxnSp macro="">
      <xdr:nvCxnSpPr>
        <xdr:cNvPr id="407" name="直線コネクタ 406"/>
        <xdr:cNvCxnSpPr/>
      </xdr:nvCxnSpPr>
      <xdr:spPr>
        <a:xfrm>
          <a:off x="10388600" y="12210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44672</xdr:rowOff>
    </xdr:from>
    <xdr:to>
      <xdr:col>55</xdr:col>
      <xdr:colOff>0</xdr:colOff>
      <xdr:row>76</xdr:row>
      <xdr:rowOff>62068</xdr:rowOff>
    </xdr:to>
    <xdr:cxnSp macro="">
      <xdr:nvCxnSpPr>
        <xdr:cNvPr id="408" name="直線コネクタ 407"/>
        <xdr:cNvCxnSpPr/>
      </xdr:nvCxnSpPr>
      <xdr:spPr>
        <a:xfrm flipV="1">
          <a:off x="9639300" y="13074872"/>
          <a:ext cx="838200" cy="1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85831</xdr:rowOff>
    </xdr:from>
    <xdr:ext cx="534377" cy="259045"/>
    <xdr:sp macro="" textlink="">
      <xdr:nvSpPr>
        <xdr:cNvPr id="409" name="商工費平均値テキスト"/>
        <xdr:cNvSpPr txBox="1"/>
      </xdr:nvSpPr>
      <xdr:spPr>
        <a:xfrm>
          <a:off x="10528300" y="127731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62954</xdr:rowOff>
    </xdr:from>
    <xdr:to>
      <xdr:col>55</xdr:col>
      <xdr:colOff>50800</xdr:colOff>
      <xdr:row>75</xdr:row>
      <xdr:rowOff>164554</xdr:rowOff>
    </xdr:to>
    <xdr:sp macro="" textlink="">
      <xdr:nvSpPr>
        <xdr:cNvPr id="410" name="フローチャート: 判断 409"/>
        <xdr:cNvSpPr/>
      </xdr:nvSpPr>
      <xdr:spPr>
        <a:xfrm>
          <a:off x="10426700" y="12921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58524</xdr:rowOff>
    </xdr:from>
    <xdr:to>
      <xdr:col>50</xdr:col>
      <xdr:colOff>114300</xdr:colOff>
      <xdr:row>76</xdr:row>
      <xdr:rowOff>62068</xdr:rowOff>
    </xdr:to>
    <xdr:cxnSp macro="">
      <xdr:nvCxnSpPr>
        <xdr:cNvPr id="411" name="直線コネクタ 410"/>
        <xdr:cNvCxnSpPr/>
      </xdr:nvCxnSpPr>
      <xdr:spPr>
        <a:xfrm>
          <a:off x="8750300" y="13088724"/>
          <a:ext cx="889000" cy="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28115</xdr:rowOff>
    </xdr:from>
    <xdr:to>
      <xdr:col>50</xdr:col>
      <xdr:colOff>165100</xdr:colOff>
      <xdr:row>75</xdr:row>
      <xdr:rowOff>129715</xdr:rowOff>
    </xdr:to>
    <xdr:sp macro="" textlink="">
      <xdr:nvSpPr>
        <xdr:cNvPr id="412" name="フローチャート: 判断 411"/>
        <xdr:cNvSpPr/>
      </xdr:nvSpPr>
      <xdr:spPr>
        <a:xfrm>
          <a:off x="9588500" y="12886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146242</xdr:rowOff>
    </xdr:from>
    <xdr:ext cx="534377" cy="259045"/>
    <xdr:sp macro="" textlink="">
      <xdr:nvSpPr>
        <xdr:cNvPr id="413" name="テキスト ボックス 412"/>
        <xdr:cNvSpPr txBox="1"/>
      </xdr:nvSpPr>
      <xdr:spPr>
        <a:xfrm>
          <a:off x="9372111" y="1266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32646</xdr:rowOff>
    </xdr:from>
    <xdr:to>
      <xdr:col>45</xdr:col>
      <xdr:colOff>177800</xdr:colOff>
      <xdr:row>76</xdr:row>
      <xdr:rowOff>58524</xdr:rowOff>
    </xdr:to>
    <xdr:cxnSp macro="">
      <xdr:nvCxnSpPr>
        <xdr:cNvPr id="414" name="直線コネクタ 413"/>
        <xdr:cNvCxnSpPr/>
      </xdr:nvCxnSpPr>
      <xdr:spPr>
        <a:xfrm>
          <a:off x="7861300" y="13062846"/>
          <a:ext cx="889000" cy="2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144542</xdr:rowOff>
    </xdr:from>
    <xdr:to>
      <xdr:col>46</xdr:col>
      <xdr:colOff>38100</xdr:colOff>
      <xdr:row>75</xdr:row>
      <xdr:rowOff>74692</xdr:rowOff>
    </xdr:to>
    <xdr:sp macro="" textlink="">
      <xdr:nvSpPr>
        <xdr:cNvPr id="415" name="フローチャート: 判断 414"/>
        <xdr:cNvSpPr/>
      </xdr:nvSpPr>
      <xdr:spPr>
        <a:xfrm>
          <a:off x="8699500" y="12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91219</xdr:rowOff>
    </xdr:from>
    <xdr:ext cx="534377" cy="259045"/>
    <xdr:sp macro="" textlink="">
      <xdr:nvSpPr>
        <xdr:cNvPr id="416" name="テキスト ボックス 415"/>
        <xdr:cNvSpPr txBox="1"/>
      </xdr:nvSpPr>
      <xdr:spPr>
        <a:xfrm>
          <a:off x="8483111" y="1260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169715</xdr:rowOff>
    </xdr:from>
    <xdr:to>
      <xdr:col>41</xdr:col>
      <xdr:colOff>50800</xdr:colOff>
      <xdr:row>76</xdr:row>
      <xdr:rowOff>32646</xdr:rowOff>
    </xdr:to>
    <xdr:cxnSp macro="">
      <xdr:nvCxnSpPr>
        <xdr:cNvPr id="417" name="直線コネクタ 416"/>
        <xdr:cNvCxnSpPr/>
      </xdr:nvCxnSpPr>
      <xdr:spPr>
        <a:xfrm>
          <a:off x="6972300" y="13028465"/>
          <a:ext cx="889000" cy="3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120401</xdr:rowOff>
    </xdr:from>
    <xdr:to>
      <xdr:col>41</xdr:col>
      <xdr:colOff>101600</xdr:colOff>
      <xdr:row>75</xdr:row>
      <xdr:rowOff>50551</xdr:rowOff>
    </xdr:to>
    <xdr:sp macro="" textlink="">
      <xdr:nvSpPr>
        <xdr:cNvPr id="418" name="フローチャート: 判断 417"/>
        <xdr:cNvSpPr/>
      </xdr:nvSpPr>
      <xdr:spPr>
        <a:xfrm>
          <a:off x="7810500" y="1280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67078</xdr:rowOff>
    </xdr:from>
    <xdr:ext cx="534377" cy="259045"/>
    <xdr:sp macro="" textlink="">
      <xdr:nvSpPr>
        <xdr:cNvPr id="419" name="テキスト ボックス 418"/>
        <xdr:cNvSpPr txBox="1"/>
      </xdr:nvSpPr>
      <xdr:spPr>
        <a:xfrm>
          <a:off x="7594111" y="1258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51661</xdr:rowOff>
    </xdr:from>
    <xdr:to>
      <xdr:col>36</xdr:col>
      <xdr:colOff>165100</xdr:colOff>
      <xdr:row>74</xdr:row>
      <xdr:rowOff>153261</xdr:rowOff>
    </xdr:to>
    <xdr:sp macro="" textlink="">
      <xdr:nvSpPr>
        <xdr:cNvPr id="420" name="フローチャート: 判断 419"/>
        <xdr:cNvSpPr/>
      </xdr:nvSpPr>
      <xdr:spPr>
        <a:xfrm>
          <a:off x="6921500" y="1273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169788</xdr:rowOff>
    </xdr:from>
    <xdr:ext cx="534377" cy="259045"/>
    <xdr:sp macro="" textlink="">
      <xdr:nvSpPr>
        <xdr:cNvPr id="421" name="テキスト ボックス 420"/>
        <xdr:cNvSpPr txBox="1"/>
      </xdr:nvSpPr>
      <xdr:spPr>
        <a:xfrm>
          <a:off x="6705111" y="1251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165322</xdr:rowOff>
    </xdr:from>
    <xdr:to>
      <xdr:col>55</xdr:col>
      <xdr:colOff>50800</xdr:colOff>
      <xdr:row>76</xdr:row>
      <xdr:rowOff>95472</xdr:rowOff>
    </xdr:to>
    <xdr:sp macro="" textlink="">
      <xdr:nvSpPr>
        <xdr:cNvPr id="427" name="楕円 426"/>
        <xdr:cNvSpPr/>
      </xdr:nvSpPr>
      <xdr:spPr>
        <a:xfrm>
          <a:off x="10426700" y="1302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143749</xdr:rowOff>
    </xdr:from>
    <xdr:ext cx="534377" cy="259045"/>
    <xdr:sp macro="" textlink="">
      <xdr:nvSpPr>
        <xdr:cNvPr id="428" name="商工費該当値テキスト"/>
        <xdr:cNvSpPr txBox="1"/>
      </xdr:nvSpPr>
      <xdr:spPr>
        <a:xfrm>
          <a:off x="10528300" y="1300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11268</xdr:rowOff>
    </xdr:from>
    <xdr:to>
      <xdr:col>50</xdr:col>
      <xdr:colOff>165100</xdr:colOff>
      <xdr:row>76</xdr:row>
      <xdr:rowOff>112868</xdr:rowOff>
    </xdr:to>
    <xdr:sp macro="" textlink="">
      <xdr:nvSpPr>
        <xdr:cNvPr id="429" name="楕円 428"/>
        <xdr:cNvSpPr/>
      </xdr:nvSpPr>
      <xdr:spPr>
        <a:xfrm>
          <a:off x="9588500" y="1304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103995</xdr:rowOff>
    </xdr:from>
    <xdr:ext cx="534377" cy="259045"/>
    <xdr:sp macro="" textlink="">
      <xdr:nvSpPr>
        <xdr:cNvPr id="430" name="テキスト ボックス 429"/>
        <xdr:cNvSpPr txBox="1"/>
      </xdr:nvSpPr>
      <xdr:spPr>
        <a:xfrm>
          <a:off x="9372111" y="1313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7724</xdr:rowOff>
    </xdr:from>
    <xdr:to>
      <xdr:col>46</xdr:col>
      <xdr:colOff>38100</xdr:colOff>
      <xdr:row>76</xdr:row>
      <xdr:rowOff>109324</xdr:rowOff>
    </xdr:to>
    <xdr:sp macro="" textlink="">
      <xdr:nvSpPr>
        <xdr:cNvPr id="431" name="楕円 430"/>
        <xdr:cNvSpPr/>
      </xdr:nvSpPr>
      <xdr:spPr>
        <a:xfrm>
          <a:off x="8699500" y="1303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100451</xdr:rowOff>
    </xdr:from>
    <xdr:ext cx="534377" cy="259045"/>
    <xdr:sp macro="" textlink="">
      <xdr:nvSpPr>
        <xdr:cNvPr id="432" name="テキスト ボックス 431"/>
        <xdr:cNvSpPr txBox="1"/>
      </xdr:nvSpPr>
      <xdr:spPr>
        <a:xfrm>
          <a:off x="8483111" y="1313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153296</xdr:rowOff>
    </xdr:from>
    <xdr:to>
      <xdr:col>41</xdr:col>
      <xdr:colOff>101600</xdr:colOff>
      <xdr:row>76</xdr:row>
      <xdr:rowOff>83446</xdr:rowOff>
    </xdr:to>
    <xdr:sp macro="" textlink="">
      <xdr:nvSpPr>
        <xdr:cNvPr id="433" name="楕円 432"/>
        <xdr:cNvSpPr/>
      </xdr:nvSpPr>
      <xdr:spPr>
        <a:xfrm>
          <a:off x="7810500" y="1301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74573</xdr:rowOff>
    </xdr:from>
    <xdr:ext cx="534377" cy="259045"/>
    <xdr:sp macro="" textlink="">
      <xdr:nvSpPr>
        <xdr:cNvPr id="434" name="テキスト ボックス 433"/>
        <xdr:cNvSpPr txBox="1"/>
      </xdr:nvSpPr>
      <xdr:spPr>
        <a:xfrm>
          <a:off x="7594111" y="1310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118915</xdr:rowOff>
    </xdr:from>
    <xdr:to>
      <xdr:col>36</xdr:col>
      <xdr:colOff>165100</xdr:colOff>
      <xdr:row>76</xdr:row>
      <xdr:rowOff>49065</xdr:rowOff>
    </xdr:to>
    <xdr:sp macro="" textlink="">
      <xdr:nvSpPr>
        <xdr:cNvPr id="435" name="楕円 434"/>
        <xdr:cNvSpPr/>
      </xdr:nvSpPr>
      <xdr:spPr>
        <a:xfrm>
          <a:off x="6921500" y="1297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40192</xdr:rowOff>
    </xdr:from>
    <xdr:ext cx="534377" cy="259045"/>
    <xdr:sp macro="" textlink="">
      <xdr:nvSpPr>
        <xdr:cNvPr id="436" name="テキスト ボックス 435"/>
        <xdr:cNvSpPr txBox="1"/>
      </xdr:nvSpPr>
      <xdr:spPr>
        <a:xfrm>
          <a:off x="6705111" y="1307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7" name="テキスト ボックス 446"/>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8" name="直線コネクタ 44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9" name="テキスト ボックス 448"/>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0" name="直線コネクタ 44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1" name="テキスト ボックス 450"/>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2" name="直線コネクタ 45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3" name="テキスト ボックス 452"/>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4" name="直線コネクタ 45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5" name="テキスト ボックス 454"/>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151975</xdr:rowOff>
    </xdr:from>
    <xdr:to>
      <xdr:col>54</xdr:col>
      <xdr:colOff>189865</xdr:colOff>
      <xdr:row>99</xdr:row>
      <xdr:rowOff>56375</xdr:rowOff>
    </xdr:to>
    <xdr:cxnSp macro="">
      <xdr:nvCxnSpPr>
        <xdr:cNvPr id="459" name="直線コネクタ 458"/>
        <xdr:cNvCxnSpPr/>
      </xdr:nvCxnSpPr>
      <xdr:spPr>
        <a:xfrm flipV="1">
          <a:off x="10475595" y="15582475"/>
          <a:ext cx="1270" cy="144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60202</xdr:rowOff>
    </xdr:from>
    <xdr:ext cx="534377" cy="259045"/>
    <xdr:sp macro="" textlink="">
      <xdr:nvSpPr>
        <xdr:cNvPr id="460" name="土木費最小値テキスト"/>
        <xdr:cNvSpPr txBox="1"/>
      </xdr:nvSpPr>
      <xdr:spPr>
        <a:xfrm>
          <a:off x="10528300" y="1703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56375</xdr:rowOff>
    </xdr:from>
    <xdr:to>
      <xdr:col>55</xdr:col>
      <xdr:colOff>88900</xdr:colOff>
      <xdr:row>99</xdr:row>
      <xdr:rowOff>56375</xdr:rowOff>
    </xdr:to>
    <xdr:cxnSp macro="">
      <xdr:nvCxnSpPr>
        <xdr:cNvPr id="461" name="直線コネクタ 460"/>
        <xdr:cNvCxnSpPr/>
      </xdr:nvCxnSpPr>
      <xdr:spPr>
        <a:xfrm>
          <a:off x="10388600" y="1702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98652</xdr:rowOff>
    </xdr:from>
    <xdr:ext cx="534377" cy="259045"/>
    <xdr:sp macro="" textlink="">
      <xdr:nvSpPr>
        <xdr:cNvPr id="462" name="土木費最大値テキスト"/>
        <xdr:cNvSpPr txBox="1"/>
      </xdr:nvSpPr>
      <xdr:spPr>
        <a:xfrm>
          <a:off x="10528300" y="1535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151975</xdr:rowOff>
    </xdr:from>
    <xdr:to>
      <xdr:col>55</xdr:col>
      <xdr:colOff>88900</xdr:colOff>
      <xdr:row>90</xdr:row>
      <xdr:rowOff>151975</xdr:rowOff>
    </xdr:to>
    <xdr:cxnSp macro="">
      <xdr:nvCxnSpPr>
        <xdr:cNvPr id="463" name="直線コネクタ 462"/>
        <xdr:cNvCxnSpPr/>
      </xdr:nvCxnSpPr>
      <xdr:spPr>
        <a:xfrm>
          <a:off x="10388600" y="15582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53792</xdr:rowOff>
    </xdr:from>
    <xdr:to>
      <xdr:col>55</xdr:col>
      <xdr:colOff>0</xdr:colOff>
      <xdr:row>99</xdr:row>
      <xdr:rowOff>56375</xdr:rowOff>
    </xdr:to>
    <xdr:cxnSp macro="">
      <xdr:nvCxnSpPr>
        <xdr:cNvPr id="464" name="直線コネクタ 463"/>
        <xdr:cNvCxnSpPr/>
      </xdr:nvCxnSpPr>
      <xdr:spPr>
        <a:xfrm>
          <a:off x="9639300" y="17027342"/>
          <a:ext cx="838200" cy="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96324</xdr:rowOff>
    </xdr:from>
    <xdr:ext cx="534377" cy="259045"/>
    <xdr:sp macro="" textlink="">
      <xdr:nvSpPr>
        <xdr:cNvPr id="465" name="土木費平均値テキスト"/>
        <xdr:cNvSpPr txBox="1"/>
      </xdr:nvSpPr>
      <xdr:spPr>
        <a:xfrm>
          <a:off x="10528300" y="16212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73447</xdr:rowOff>
    </xdr:from>
    <xdr:to>
      <xdr:col>55</xdr:col>
      <xdr:colOff>50800</xdr:colOff>
      <xdr:row>96</xdr:row>
      <xdr:rowOff>3597</xdr:rowOff>
    </xdr:to>
    <xdr:sp macro="" textlink="">
      <xdr:nvSpPr>
        <xdr:cNvPr id="466" name="フローチャート: 判断 465"/>
        <xdr:cNvSpPr/>
      </xdr:nvSpPr>
      <xdr:spPr>
        <a:xfrm>
          <a:off x="10426700" y="1636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98210</xdr:rowOff>
    </xdr:from>
    <xdr:to>
      <xdr:col>50</xdr:col>
      <xdr:colOff>114300</xdr:colOff>
      <xdr:row>99</xdr:row>
      <xdr:rowOff>53792</xdr:rowOff>
    </xdr:to>
    <xdr:cxnSp macro="">
      <xdr:nvCxnSpPr>
        <xdr:cNvPr id="467" name="直線コネクタ 466"/>
        <xdr:cNvCxnSpPr/>
      </xdr:nvCxnSpPr>
      <xdr:spPr>
        <a:xfrm>
          <a:off x="8750300" y="16900310"/>
          <a:ext cx="889000" cy="12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84992</xdr:rowOff>
    </xdr:from>
    <xdr:to>
      <xdr:col>50</xdr:col>
      <xdr:colOff>165100</xdr:colOff>
      <xdr:row>96</xdr:row>
      <xdr:rowOff>15142</xdr:rowOff>
    </xdr:to>
    <xdr:sp macro="" textlink="">
      <xdr:nvSpPr>
        <xdr:cNvPr id="468" name="フローチャート: 判断 467"/>
        <xdr:cNvSpPr/>
      </xdr:nvSpPr>
      <xdr:spPr>
        <a:xfrm>
          <a:off x="9588500" y="1637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31669</xdr:rowOff>
    </xdr:from>
    <xdr:ext cx="534377" cy="259045"/>
    <xdr:sp macro="" textlink="">
      <xdr:nvSpPr>
        <xdr:cNvPr id="469" name="テキスト ボックス 468"/>
        <xdr:cNvSpPr txBox="1"/>
      </xdr:nvSpPr>
      <xdr:spPr>
        <a:xfrm>
          <a:off x="9372111" y="1614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31046</xdr:rowOff>
    </xdr:from>
    <xdr:to>
      <xdr:col>45</xdr:col>
      <xdr:colOff>177800</xdr:colOff>
      <xdr:row>98</xdr:row>
      <xdr:rowOff>98210</xdr:rowOff>
    </xdr:to>
    <xdr:cxnSp macro="">
      <xdr:nvCxnSpPr>
        <xdr:cNvPr id="470" name="直線コネクタ 469"/>
        <xdr:cNvCxnSpPr/>
      </xdr:nvCxnSpPr>
      <xdr:spPr>
        <a:xfrm>
          <a:off x="7861300" y="16833146"/>
          <a:ext cx="889000" cy="6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40436</xdr:rowOff>
    </xdr:from>
    <xdr:to>
      <xdr:col>46</xdr:col>
      <xdr:colOff>38100</xdr:colOff>
      <xdr:row>95</xdr:row>
      <xdr:rowOff>142036</xdr:rowOff>
    </xdr:to>
    <xdr:sp macro="" textlink="">
      <xdr:nvSpPr>
        <xdr:cNvPr id="471" name="フローチャート: 判断 470"/>
        <xdr:cNvSpPr/>
      </xdr:nvSpPr>
      <xdr:spPr>
        <a:xfrm>
          <a:off x="8699500" y="1632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158563</xdr:rowOff>
    </xdr:from>
    <xdr:ext cx="534377" cy="259045"/>
    <xdr:sp macro="" textlink="">
      <xdr:nvSpPr>
        <xdr:cNvPr id="472" name="テキスト ボックス 471"/>
        <xdr:cNvSpPr txBox="1"/>
      </xdr:nvSpPr>
      <xdr:spPr>
        <a:xfrm>
          <a:off x="8483111" y="1610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115491</xdr:rowOff>
    </xdr:from>
    <xdr:to>
      <xdr:col>41</xdr:col>
      <xdr:colOff>50800</xdr:colOff>
      <xdr:row>98</xdr:row>
      <xdr:rowOff>31046</xdr:rowOff>
    </xdr:to>
    <xdr:cxnSp macro="">
      <xdr:nvCxnSpPr>
        <xdr:cNvPr id="473" name="直線コネクタ 472"/>
        <xdr:cNvCxnSpPr/>
      </xdr:nvCxnSpPr>
      <xdr:spPr>
        <a:xfrm>
          <a:off x="6972300" y="16746141"/>
          <a:ext cx="889000" cy="87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56142</xdr:rowOff>
    </xdr:from>
    <xdr:to>
      <xdr:col>41</xdr:col>
      <xdr:colOff>101600</xdr:colOff>
      <xdr:row>95</xdr:row>
      <xdr:rowOff>157742</xdr:rowOff>
    </xdr:to>
    <xdr:sp macro="" textlink="">
      <xdr:nvSpPr>
        <xdr:cNvPr id="474" name="フローチャート: 判断 473"/>
        <xdr:cNvSpPr/>
      </xdr:nvSpPr>
      <xdr:spPr>
        <a:xfrm>
          <a:off x="7810500" y="16343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2819</xdr:rowOff>
    </xdr:from>
    <xdr:ext cx="534377" cy="259045"/>
    <xdr:sp macro="" textlink="">
      <xdr:nvSpPr>
        <xdr:cNvPr id="475" name="テキスト ボックス 474"/>
        <xdr:cNvSpPr txBox="1"/>
      </xdr:nvSpPr>
      <xdr:spPr>
        <a:xfrm>
          <a:off x="7594111" y="1611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16914</xdr:rowOff>
    </xdr:from>
    <xdr:to>
      <xdr:col>36</xdr:col>
      <xdr:colOff>165100</xdr:colOff>
      <xdr:row>95</xdr:row>
      <xdr:rowOff>118514</xdr:rowOff>
    </xdr:to>
    <xdr:sp macro="" textlink="">
      <xdr:nvSpPr>
        <xdr:cNvPr id="476" name="フローチャート: 判断 475"/>
        <xdr:cNvSpPr/>
      </xdr:nvSpPr>
      <xdr:spPr>
        <a:xfrm>
          <a:off x="6921500" y="16304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135041</xdr:rowOff>
    </xdr:from>
    <xdr:ext cx="534377" cy="259045"/>
    <xdr:sp macro="" textlink="">
      <xdr:nvSpPr>
        <xdr:cNvPr id="477" name="テキスト ボックス 476"/>
        <xdr:cNvSpPr txBox="1"/>
      </xdr:nvSpPr>
      <xdr:spPr>
        <a:xfrm>
          <a:off x="6705111" y="1607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5575</xdr:rowOff>
    </xdr:from>
    <xdr:to>
      <xdr:col>55</xdr:col>
      <xdr:colOff>50800</xdr:colOff>
      <xdr:row>99</xdr:row>
      <xdr:rowOff>107175</xdr:rowOff>
    </xdr:to>
    <xdr:sp macro="" textlink="">
      <xdr:nvSpPr>
        <xdr:cNvPr id="483" name="楕円 482"/>
        <xdr:cNvSpPr/>
      </xdr:nvSpPr>
      <xdr:spPr>
        <a:xfrm>
          <a:off x="10426700" y="1697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91952</xdr:rowOff>
    </xdr:from>
    <xdr:ext cx="534377" cy="259045"/>
    <xdr:sp macro="" textlink="">
      <xdr:nvSpPr>
        <xdr:cNvPr id="484" name="土木費該当値テキスト"/>
        <xdr:cNvSpPr txBox="1"/>
      </xdr:nvSpPr>
      <xdr:spPr>
        <a:xfrm>
          <a:off x="10528300" y="16894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2992</xdr:rowOff>
    </xdr:from>
    <xdr:to>
      <xdr:col>50</xdr:col>
      <xdr:colOff>165100</xdr:colOff>
      <xdr:row>99</xdr:row>
      <xdr:rowOff>104592</xdr:rowOff>
    </xdr:to>
    <xdr:sp macro="" textlink="">
      <xdr:nvSpPr>
        <xdr:cNvPr id="485" name="楕円 484"/>
        <xdr:cNvSpPr/>
      </xdr:nvSpPr>
      <xdr:spPr>
        <a:xfrm>
          <a:off x="9588500" y="1697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95719</xdr:rowOff>
    </xdr:from>
    <xdr:ext cx="534377" cy="259045"/>
    <xdr:sp macro="" textlink="">
      <xdr:nvSpPr>
        <xdr:cNvPr id="486" name="テキスト ボックス 485"/>
        <xdr:cNvSpPr txBox="1"/>
      </xdr:nvSpPr>
      <xdr:spPr>
        <a:xfrm>
          <a:off x="9372111" y="1706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47410</xdr:rowOff>
    </xdr:from>
    <xdr:to>
      <xdr:col>46</xdr:col>
      <xdr:colOff>38100</xdr:colOff>
      <xdr:row>98</xdr:row>
      <xdr:rowOff>149010</xdr:rowOff>
    </xdr:to>
    <xdr:sp macro="" textlink="">
      <xdr:nvSpPr>
        <xdr:cNvPr id="487" name="楕円 486"/>
        <xdr:cNvSpPr/>
      </xdr:nvSpPr>
      <xdr:spPr>
        <a:xfrm>
          <a:off x="8699500" y="1684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140137</xdr:rowOff>
    </xdr:from>
    <xdr:ext cx="534377" cy="259045"/>
    <xdr:sp macro="" textlink="">
      <xdr:nvSpPr>
        <xdr:cNvPr id="488" name="テキスト ボックス 487"/>
        <xdr:cNvSpPr txBox="1"/>
      </xdr:nvSpPr>
      <xdr:spPr>
        <a:xfrm>
          <a:off x="8483111" y="1694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151696</xdr:rowOff>
    </xdr:from>
    <xdr:to>
      <xdr:col>41</xdr:col>
      <xdr:colOff>101600</xdr:colOff>
      <xdr:row>98</xdr:row>
      <xdr:rowOff>81846</xdr:rowOff>
    </xdr:to>
    <xdr:sp macro="" textlink="">
      <xdr:nvSpPr>
        <xdr:cNvPr id="489" name="楕円 488"/>
        <xdr:cNvSpPr/>
      </xdr:nvSpPr>
      <xdr:spPr>
        <a:xfrm>
          <a:off x="7810500" y="1678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72973</xdr:rowOff>
    </xdr:from>
    <xdr:ext cx="534377" cy="259045"/>
    <xdr:sp macro="" textlink="">
      <xdr:nvSpPr>
        <xdr:cNvPr id="490" name="テキスト ボックス 489"/>
        <xdr:cNvSpPr txBox="1"/>
      </xdr:nvSpPr>
      <xdr:spPr>
        <a:xfrm>
          <a:off x="7594111" y="1687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64691</xdr:rowOff>
    </xdr:from>
    <xdr:to>
      <xdr:col>36</xdr:col>
      <xdr:colOff>165100</xdr:colOff>
      <xdr:row>97</xdr:row>
      <xdr:rowOff>166291</xdr:rowOff>
    </xdr:to>
    <xdr:sp macro="" textlink="">
      <xdr:nvSpPr>
        <xdr:cNvPr id="491" name="楕円 490"/>
        <xdr:cNvSpPr/>
      </xdr:nvSpPr>
      <xdr:spPr>
        <a:xfrm>
          <a:off x="6921500" y="1669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157418</xdr:rowOff>
    </xdr:from>
    <xdr:ext cx="534377" cy="259045"/>
    <xdr:sp macro="" textlink="">
      <xdr:nvSpPr>
        <xdr:cNvPr id="492" name="テキスト ボックス 491"/>
        <xdr:cNvSpPr txBox="1"/>
      </xdr:nvSpPr>
      <xdr:spPr>
        <a:xfrm>
          <a:off x="6705111" y="16788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5" name="テキスト ボックス 504"/>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85326</xdr:rowOff>
    </xdr:from>
    <xdr:to>
      <xdr:col>85</xdr:col>
      <xdr:colOff>126364</xdr:colOff>
      <xdr:row>38</xdr:row>
      <xdr:rowOff>47280</xdr:rowOff>
    </xdr:to>
    <xdr:cxnSp macro="">
      <xdr:nvCxnSpPr>
        <xdr:cNvPr id="519" name="直線コネクタ 518"/>
        <xdr:cNvCxnSpPr/>
      </xdr:nvCxnSpPr>
      <xdr:spPr>
        <a:xfrm flipV="1">
          <a:off x="16317595" y="5228826"/>
          <a:ext cx="1269" cy="1333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51107</xdr:rowOff>
    </xdr:from>
    <xdr:ext cx="469744" cy="259045"/>
    <xdr:sp macro="" textlink="">
      <xdr:nvSpPr>
        <xdr:cNvPr id="520" name="消防費最小値テキスト"/>
        <xdr:cNvSpPr txBox="1"/>
      </xdr:nvSpPr>
      <xdr:spPr>
        <a:xfrm>
          <a:off x="16370300" y="65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47280</xdr:rowOff>
    </xdr:from>
    <xdr:to>
      <xdr:col>86</xdr:col>
      <xdr:colOff>25400</xdr:colOff>
      <xdr:row>38</xdr:row>
      <xdr:rowOff>47280</xdr:rowOff>
    </xdr:to>
    <xdr:cxnSp macro="">
      <xdr:nvCxnSpPr>
        <xdr:cNvPr id="521" name="直線コネクタ 520"/>
        <xdr:cNvCxnSpPr/>
      </xdr:nvCxnSpPr>
      <xdr:spPr>
        <a:xfrm>
          <a:off x="16230600" y="656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32003</xdr:rowOff>
    </xdr:from>
    <xdr:ext cx="534377" cy="259045"/>
    <xdr:sp macro="" textlink="">
      <xdr:nvSpPr>
        <xdr:cNvPr id="522" name="消防費最大値テキスト"/>
        <xdr:cNvSpPr txBox="1"/>
      </xdr:nvSpPr>
      <xdr:spPr>
        <a:xfrm>
          <a:off x="16370300" y="500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17,533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85326</xdr:rowOff>
    </xdr:from>
    <xdr:to>
      <xdr:col>86</xdr:col>
      <xdr:colOff>25400</xdr:colOff>
      <xdr:row>30</xdr:row>
      <xdr:rowOff>85326</xdr:rowOff>
    </xdr:to>
    <xdr:cxnSp macro="">
      <xdr:nvCxnSpPr>
        <xdr:cNvPr id="523" name="直線コネクタ 522"/>
        <xdr:cNvCxnSpPr/>
      </xdr:nvCxnSpPr>
      <xdr:spPr>
        <a:xfrm>
          <a:off x="16230600" y="5228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127127</xdr:rowOff>
    </xdr:from>
    <xdr:to>
      <xdr:col>85</xdr:col>
      <xdr:colOff>127000</xdr:colOff>
      <xdr:row>37</xdr:row>
      <xdr:rowOff>2377</xdr:rowOff>
    </xdr:to>
    <xdr:cxnSp macro="">
      <xdr:nvCxnSpPr>
        <xdr:cNvPr id="524" name="直線コネクタ 523"/>
        <xdr:cNvCxnSpPr/>
      </xdr:nvCxnSpPr>
      <xdr:spPr>
        <a:xfrm flipV="1">
          <a:off x="15481300" y="6299327"/>
          <a:ext cx="838200" cy="4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56587</xdr:rowOff>
    </xdr:from>
    <xdr:ext cx="534377" cy="259045"/>
    <xdr:sp macro="" textlink="">
      <xdr:nvSpPr>
        <xdr:cNvPr id="525" name="消防費平均値テキスト"/>
        <xdr:cNvSpPr txBox="1"/>
      </xdr:nvSpPr>
      <xdr:spPr>
        <a:xfrm>
          <a:off x="16370300" y="5885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33710</xdr:rowOff>
    </xdr:from>
    <xdr:to>
      <xdr:col>85</xdr:col>
      <xdr:colOff>177800</xdr:colOff>
      <xdr:row>35</xdr:row>
      <xdr:rowOff>135310</xdr:rowOff>
    </xdr:to>
    <xdr:sp macro="" textlink="">
      <xdr:nvSpPr>
        <xdr:cNvPr id="526" name="フローチャート: 判断 525"/>
        <xdr:cNvSpPr/>
      </xdr:nvSpPr>
      <xdr:spPr>
        <a:xfrm>
          <a:off x="16268700" y="60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124025</xdr:rowOff>
    </xdr:from>
    <xdr:to>
      <xdr:col>81</xdr:col>
      <xdr:colOff>50800</xdr:colOff>
      <xdr:row>37</xdr:row>
      <xdr:rowOff>2377</xdr:rowOff>
    </xdr:to>
    <xdr:cxnSp macro="">
      <xdr:nvCxnSpPr>
        <xdr:cNvPr id="527" name="直線コネクタ 526"/>
        <xdr:cNvCxnSpPr/>
      </xdr:nvCxnSpPr>
      <xdr:spPr>
        <a:xfrm>
          <a:off x="14592300" y="6296225"/>
          <a:ext cx="889000" cy="4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82042</xdr:rowOff>
    </xdr:from>
    <xdr:to>
      <xdr:col>81</xdr:col>
      <xdr:colOff>101600</xdr:colOff>
      <xdr:row>36</xdr:row>
      <xdr:rowOff>12192</xdr:rowOff>
    </xdr:to>
    <xdr:sp macro="" textlink="">
      <xdr:nvSpPr>
        <xdr:cNvPr id="528" name="フローチャート: 判断 527"/>
        <xdr:cNvSpPr/>
      </xdr:nvSpPr>
      <xdr:spPr>
        <a:xfrm>
          <a:off x="15430500" y="608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28719</xdr:rowOff>
    </xdr:from>
    <xdr:ext cx="534377" cy="259045"/>
    <xdr:sp macro="" textlink="">
      <xdr:nvSpPr>
        <xdr:cNvPr id="529" name="テキスト ボックス 528"/>
        <xdr:cNvSpPr txBox="1"/>
      </xdr:nvSpPr>
      <xdr:spPr>
        <a:xfrm>
          <a:off x="15214111" y="585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13480</xdr:rowOff>
    </xdr:from>
    <xdr:to>
      <xdr:col>76</xdr:col>
      <xdr:colOff>114300</xdr:colOff>
      <xdr:row>36</xdr:row>
      <xdr:rowOff>124025</xdr:rowOff>
    </xdr:to>
    <xdr:cxnSp macro="">
      <xdr:nvCxnSpPr>
        <xdr:cNvPr id="530" name="直線コネクタ 529"/>
        <xdr:cNvCxnSpPr/>
      </xdr:nvCxnSpPr>
      <xdr:spPr>
        <a:xfrm>
          <a:off x="13703300" y="6014230"/>
          <a:ext cx="889000" cy="281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92819</xdr:rowOff>
    </xdr:from>
    <xdr:to>
      <xdr:col>76</xdr:col>
      <xdr:colOff>165100</xdr:colOff>
      <xdr:row>35</xdr:row>
      <xdr:rowOff>22969</xdr:rowOff>
    </xdr:to>
    <xdr:sp macro="" textlink="">
      <xdr:nvSpPr>
        <xdr:cNvPr id="531" name="フローチャート: 判断 530"/>
        <xdr:cNvSpPr/>
      </xdr:nvSpPr>
      <xdr:spPr>
        <a:xfrm>
          <a:off x="14541500" y="592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39496</xdr:rowOff>
    </xdr:from>
    <xdr:ext cx="534377" cy="259045"/>
    <xdr:sp macro="" textlink="">
      <xdr:nvSpPr>
        <xdr:cNvPr id="532" name="テキスト ボックス 531"/>
        <xdr:cNvSpPr txBox="1"/>
      </xdr:nvSpPr>
      <xdr:spPr>
        <a:xfrm>
          <a:off x="14325111" y="569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13480</xdr:rowOff>
    </xdr:from>
    <xdr:to>
      <xdr:col>71</xdr:col>
      <xdr:colOff>177800</xdr:colOff>
      <xdr:row>36</xdr:row>
      <xdr:rowOff>168765</xdr:rowOff>
    </xdr:to>
    <xdr:cxnSp macro="">
      <xdr:nvCxnSpPr>
        <xdr:cNvPr id="533" name="直線コネクタ 532"/>
        <xdr:cNvCxnSpPr/>
      </xdr:nvCxnSpPr>
      <xdr:spPr>
        <a:xfrm flipV="1">
          <a:off x="12814300" y="6014230"/>
          <a:ext cx="889000" cy="32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167114</xdr:rowOff>
    </xdr:from>
    <xdr:to>
      <xdr:col>72</xdr:col>
      <xdr:colOff>38100</xdr:colOff>
      <xdr:row>35</xdr:row>
      <xdr:rowOff>97264</xdr:rowOff>
    </xdr:to>
    <xdr:sp macro="" textlink="">
      <xdr:nvSpPr>
        <xdr:cNvPr id="534" name="フローチャート: 判断 533"/>
        <xdr:cNvSpPr/>
      </xdr:nvSpPr>
      <xdr:spPr>
        <a:xfrm>
          <a:off x="13652500" y="599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88391</xdr:rowOff>
    </xdr:from>
    <xdr:ext cx="534377" cy="259045"/>
    <xdr:sp macro="" textlink="">
      <xdr:nvSpPr>
        <xdr:cNvPr id="535" name="テキスト ボックス 534"/>
        <xdr:cNvSpPr txBox="1"/>
      </xdr:nvSpPr>
      <xdr:spPr>
        <a:xfrm>
          <a:off x="13436111" y="608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130211</xdr:rowOff>
    </xdr:from>
    <xdr:to>
      <xdr:col>67</xdr:col>
      <xdr:colOff>101600</xdr:colOff>
      <xdr:row>36</xdr:row>
      <xdr:rowOff>60361</xdr:rowOff>
    </xdr:to>
    <xdr:sp macro="" textlink="">
      <xdr:nvSpPr>
        <xdr:cNvPr id="536" name="フローチャート: 判断 535"/>
        <xdr:cNvSpPr/>
      </xdr:nvSpPr>
      <xdr:spPr>
        <a:xfrm>
          <a:off x="12763500" y="61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76888</xdr:rowOff>
    </xdr:from>
    <xdr:ext cx="534377" cy="259045"/>
    <xdr:sp macro="" textlink="">
      <xdr:nvSpPr>
        <xdr:cNvPr id="537" name="テキスト ボックス 536"/>
        <xdr:cNvSpPr txBox="1"/>
      </xdr:nvSpPr>
      <xdr:spPr>
        <a:xfrm>
          <a:off x="12547111" y="59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76327</xdr:rowOff>
    </xdr:from>
    <xdr:to>
      <xdr:col>85</xdr:col>
      <xdr:colOff>177800</xdr:colOff>
      <xdr:row>37</xdr:row>
      <xdr:rowOff>6477</xdr:rowOff>
    </xdr:to>
    <xdr:sp macro="" textlink="">
      <xdr:nvSpPr>
        <xdr:cNvPr id="543" name="楕円 542"/>
        <xdr:cNvSpPr/>
      </xdr:nvSpPr>
      <xdr:spPr>
        <a:xfrm>
          <a:off x="16268700" y="624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54754</xdr:rowOff>
    </xdr:from>
    <xdr:ext cx="534377" cy="259045"/>
    <xdr:sp macro="" textlink="">
      <xdr:nvSpPr>
        <xdr:cNvPr id="544" name="消防費該当値テキスト"/>
        <xdr:cNvSpPr txBox="1"/>
      </xdr:nvSpPr>
      <xdr:spPr>
        <a:xfrm>
          <a:off x="16370300" y="622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123027</xdr:rowOff>
    </xdr:from>
    <xdr:to>
      <xdr:col>81</xdr:col>
      <xdr:colOff>101600</xdr:colOff>
      <xdr:row>37</xdr:row>
      <xdr:rowOff>53177</xdr:rowOff>
    </xdr:to>
    <xdr:sp macro="" textlink="">
      <xdr:nvSpPr>
        <xdr:cNvPr id="545" name="楕円 544"/>
        <xdr:cNvSpPr/>
      </xdr:nvSpPr>
      <xdr:spPr>
        <a:xfrm>
          <a:off x="15430500" y="629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44304</xdr:rowOff>
    </xdr:from>
    <xdr:ext cx="534377" cy="259045"/>
    <xdr:sp macro="" textlink="">
      <xdr:nvSpPr>
        <xdr:cNvPr id="546" name="テキスト ボックス 545"/>
        <xdr:cNvSpPr txBox="1"/>
      </xdr:nvSpPr>
      <xdr:spPr>
        <a:xfrm>
          <a:off x="15214111" y="638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73225</xdr:rowOff>
    </xdr:from>
    <xdr:to>
      <xdr:col>76</xdr:col>
      <xdr:colOff>165100</xdr:colOff>
      <xdr:row>37</xdr:row>
      <xdr:rowOff>3375</xdr:rowOff>
    </xdr:to>
    <xdr:sp macro="" textlink="">
      <xdr:nvSpPr>
        <xdr:cNvPr id="547" name="楕円 546"/>
        <xdr:cNvSpPr/>
      </xdr:nvSpPr>
      <xdr:spPr>
        <a:xfrm>
          <a:off x="14541500" y="624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165952</xdr:rowOff>
    </xdr:from>
    <xdr:ext cx="534377" cy="259045"/>
    <xdr:sp macro="" textlink="">
      <xdr:nvSpPr>
        <xdr:cNvPr id="548" name="テキスト ボックス 547"/>
        <xdr:cNvSpPr txBox="1"/>
      </xdr:nvSpPr>
      <xdr:spPr>
        <a:xfrm>
          <a:off x="14325111" y="6338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134130</xdr:rowOff>
    </xdr:from>
    <xdr:to>
      <xdr:col>72</xdr:col>
      <xdr:colOff>38100</xdr:colOff>
      <xdr:row>35</xdr:row>
      <xdr:rowOff>64280</xdr:rowOff>
    </xdr:to>
    <xdr:sp macro="" textlink="">
      <xdr:nvSpPr>
        <xdr:cNvPr id="549" name="楕円 548"/>
        <xdr:cNvSpPr/>
      </xdr:nvSpPr>
      <xdr:spPr>
        <a:xfrm>
          <a:off x="13652500" y="596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80807</xdr:rowOff>
    </xdr:from>
    <xdr:ext cx="534377" cy="259045"/>
    <xdr:sp macro="" textlink="">
      <xdr:nvSpPr>
        <xdr:cNvPr id="550" name="テキスト ボックス 549"/>
        <xdr:cNvSpPr txBox="1"/>
      </xdr:nvSpPr>
      <xdr:spPr>
        <a:xfrm>
          <a:off x="13436111" y="5738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117965</xdr:rowOff>
    </xdr:from>
    <xdr:to>
      <xdr:col>67</xdr:col>
      <xdr:colOff>101600</xdr:colOff>
      <xdr:row>37</xdr:row>
      <xdr:rowOff>48115</xdr:rowOff>
    </xdr:to>
    <xdr:sp macro="" textlink="">
      <xdr:nvSpPr>
        <xdr:cNvPr id="551" name="楕円 550"/>
        <xdr:cNvSpPr/>
      </xdr:nvSpPr>
      <xdr:spPr>
        <a:xfrm>
          <a:off x="12763500" y="629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39242</xdr:rowOff>
    </xdr:from>
    <xdr:ext cx="534377" cy="259045"/>
    <xdr:sp macro="" textlink="">
      <xdr:nvSpPr>
        <xdr:cNvPr id="552" name="テキスト ボックス 551"/>
        <xdr:cNvSpPr txBox="1"/>
      </xdr:nvSpPr>
      <xdr:spPr>
        <a:xfrm>
          <a:off x="12547111" y="638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7" name="テキスト ボックス 56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9" name="テキスト ボックス 56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1" name="テキスト ボックス 570"/>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3" name="テキスト ボックス 57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157455</xdr:rowOff>
    </xdr:from>
    <xdr:to>
      <xdr:col>85</xdr:col>
      <xdr:colOff>126364</xdr:colOff>
      <xdr:row>54</xdr:row>
      <xdr:rowOff>18009</xdr:rowOff>
    </xdr:to>
    <xdr:cxnSp macro="">
      <xdr:nvCxnSpPr>
        <xdr:cNvPr id="577" name="直線コネクタ 576"/>
        <xdr:cNvCxnSpPr/>
      </xdr:nvCxnSpPr>
      <xdr:spPr>
        <a:xfrm flipV="1">
          <a:off x="16317595" y="8729955"/>
          <a:ext cx="1269" cy="546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21836</xdr:rowOff>
    </xdr:from>
    <xdr:ext cx="534377" cy="259045"/>
    <xdr:sp macro="" textlink="">
      <xdr:nvSpPr>
        <xdr:cNvPr id="578" name="教育費最小値テキスト"/>
        <xdr:cNvSpPr txBox="1"/>
      </xdr:nvSpPr>
      <xdr:spPr>
        <a:xfrm>
          <a:off x="16370300" y="9280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18009</xdr:rowOff>
    </xdr:from>
    <xdr:to>
      <xdr:col>86</xdr:col>
      <xdr:colOff>25400</xdr:colOff>
      <xdr:row>54</xdr:row>
      <xdr:rowOff>18009</xdr:rowOff>
    </xdr:to>
    <xdr:cxnSp macro="">
      <xdr:nvCxnSpPr>
        <xdr:cNvPr id="579" name="直線コネクタ 578"/>
        <xdr:cNvCxnSpPr/>
      </xdr:nvCxnSpPr>
      <xdr:spPr>
        <a:xfrm>
          <a:off x="16230600" y="9276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104132</xdr:rowOff>
    </xdr:from>
    <xdr:ext cx="534377" cy="259045"/>
    <xdr:sp macro="" textlink="">
      <xdr:nvSpPr>
        <xdr:cNvPr id="580" name="教育費最大値テキスト"/>
        <xdr:cNvSpPr txBox="1"/>
      </xdr:nvSpPr>
      <xdr:spPr>
        <a:xfrm>
          <a:off x="16370300" y="850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95,068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157455</xdr:rowOff>
    </xdr:from>
    <xdr:to>
      <xdr:col>86</xdr:col>
      <xdr:colOff>25400</xdr:colOff>
      <xdr:row>50</xdr:row>
      <xdr:rowOff>157455</xdr:rowOff>
    </xdr:to>
    <xdr:cxnSp macro="">
      <xdr:nvCxnSpPr>
        <xdr:cNvPr id="581" name="直線コネクタ 580"/>
        <xdr:cNvCxnSpPr/>
      </xdr:nvCxnSpPr>
      <xdr:spPr>
        <a:xfrm>
          <a:off x="16230600" y="8729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18009</xdr:rowOff>
    </xdr:from>
    <xdr:to>
      <xdr:col>85</xdr:col>
      <xdr:colOff>127000</xdr:colOff>
      <xdr:row>58</xdr:row>
      <xdr:rowOff>56414</xdr:rowOff>
    </xdr:to>
    <xdr:cxnSp macro="">
      <xdr:nvCxnSpPr>
        <xdr:cNvPr id="582" name="直線コネクタ 581"/>
        <xdr:cNvCxnSpPr/>
      </xdr:nvCxnSpPr>
      <xdr:spPr>
        <a:xfrm flipV="1">
          <a:off x="15481300" y="9276309"/>
          <a:ext cx="838200" cy="724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11765</xdr:rowOff>
    </xdr:from>
    <xdr:ext cx="534377" cy="259045"/>
    <xdr:sp macro="" textlink="">
      <xdr:nvSpPr>
        <xdr:cNvPr id="583" name="教育費平均値テキスト"/>
        <xdr:cNvSpPr txBox="1"/>
      </xdr:nvSpPr>
      <xdr:spPr>
        <a:xfrm>
          <a:off x="16370300" y="87557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160338</xdr:rowOff>
    </xdr:from>
    <xdr:to>
      <xdr:col>85</xdr:col>
      <xdr:colOff>177800</xdr:colOff>
      <xdr:row>52</xdr:row>
      <xdr:rowOff>90488</xdr:rowOff>
    </xdr:to>
    <xdr:sp macro="" textlink="">
      <xdr:nvSpPr>
        <xdr:cNvPr id="584" name="フローチャート: 判断 583"/>
        <xdr:cNvSpPr/>
      </xdr:nvSpPr>
      <xdr:spPr>
        <a:xfrm>
          <a:off x="16268700" y="890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34372</xdr:rowOff>
    </xdr:from>
    <xdr:to>
      <xdr:col>81</xdr:col>
      <xdr:colOff>50800</xdr:colOff>
      <xdr:row>58</xdr:row>
      <xdr:rowOff>56414</xdr:rowOff>
    </xdr:to>
    <xdr:cxnSp macro="">
      <xdr:nvCxnSpPr>
        <xdr:cNvPr id="585" name="直線コネクタ 584"/>
        <xdr:cNvCxnSpPr/>
      </xdr:nvCxnSpPr>
      <xdr:spPr>
        <a:xfrm>
          <a:off x="14592300" y="9978472"/>
          <a:ext cx="889000" cy="2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102254</xdr:rowOff>
    </xdr:from>
    <xdr:to>
      <xdr:col>81</xdr:col>
      <xdr:colOff>101600</xdr:colOff>
      <xdr:row>57</xdr:row>
      <xdr:rowOff>32404</xdr:rowOff>
    </xdr:to>
    <xdr:sp macro="" textlink="">
      <xdr:nvSpPr>
        <xdr:cNvPr id="586" name="フローチャート: 判断 585"/>
        <xdr:cNvSpPr/>
      </xdr:nvSpPr>
      <xdr:spPr>
        <a:xfrm>
          <a:off x="15430500" y="9703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48931</xdr:rowOff>
    </xdr:from>
    <xdr:ext cx="534377" cy="259045"/>
    <xdr:sp macro="" textlink="">
      <xdr:nvSpPr>
        <xdr:cNvPr id="587" name="テキスト ボックス 586"/>
        <xdr:cNvSpPr txBox="1"/>
      </xdr:nvSpPr>
      <xdr:spPr>
        <a:xfrm>
          <a:off x="15214111" y="947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29572</xdr:rowOff>
    </xdr:from>
    <xdr:to>
      <xdr:col>76</xdr:col>
      <xdr:colOff>114300</xdr:colOff>
      <xdr:row>58</xdr:row>
      <xdr:rowOff>34372</xdr:rowOff>
    </xdr:to>
    <xdr:cxnSp macro="">
      <xdr:nvCxnSpPr>
        <xdr:cNvPr id="588" name="直線コネクタ 587"/>
        <xdr:cNvCxnSpPr/>
      </xdr:nvCxnSpPr>
      <xdr:spPr>
        <a:xfrm>
          <a:off x="13703300" y="9973672"/>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126162</xdr:rowOff>
    </xdr:from>
    <xdr:to>
      <xdr:col>76</xdr:col>
      <xdr:colOff>165100</xdr:colOff>
      <xdr:row>57</xdr:row>
      <xdr:rowOff>56312</xdr:rowOff>
    </xdr:to>
    <xdr:sp macro="" textlink="">
      <xdr:nvSpPr>
        <xdr:cNvPr id="589" name="フローチャート: 判断 588"/>
        <xdr:cNvSpPr/>
      </xdr:nvSpPr>
      <xdr:spPr>
        <a:xfrm>
          <a:off x="14541500" y="972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72839</xdr:rowOff>
    </xdr:from>
    <xdr:ext cx="534377" cy="259045"/>
    <xdr:sp macro="" textlink="">
      <xdr:nvSpPr>
        <xdr:cNvPr id="590" name="テキスト ボックス 589"/>
        <xdr:cNvSpPr txBox="1"/>
      </xdr:nvSpPr>
      <xdr:spPr>
        <a:xfrm>
          <a:off x="14325111" y="950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29572</xdr:rowOff>
    </xdr:from>
    <xdr:to>
      <xdr:col>71</xdr:col>
      <xdr:colOff>177800</xdr:colOff>
      <xdr:row>58</xdr:row>
      <xdr:rowOff>39497</xdr:rowOff>
    </xdr:to>
    <xdr:cxnSp macro="">
      <xdr:nvCxnSpPr>
        <xdr:cNvPr id="591" name="直線コネクタ 590"/>
        <xdr:cNvCxnSpPr/>
      </xdr:nvCxnSpPr>
      <xdr:spPr>
        <a:xfrm flipV="1">
          <a:off x="12814300" y="9973672"/>
          <a:ext cx="889000" cy="9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136049</xdr:rowOff>
    </xdr:from>
    <xdr:to>
      <xdr:col>72</xdr:col>
      <xdr:colOff>38100</xdr:colOff>
      <xdr:row>57</xdr:row>
      <xdr:rowOff>66199</xdr:rowOff>
    </xdr:to>
    <xdr:sp macro="" textlink="">
      <xdr:nvSpPr>
        <xdr:cNvPr id="592" name="フローチャート: 判断 591"/>
        <xdr:cNvSpPr/>
      </xdr:nvSpPr>
      <xdr:spPr>
        <a:xfrm>
          <a:off x="13652500" y="97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82726</xdr:rowOff>
    </xdr:from>
    <xdr:ext cx="534377" cy="259045"/>
    <xdr:sp macro="" textlink="">
      <xdr:nvSpPr>
        <xdr:cNvPr id="593" name="テキスト ボックス 592"/>
        <xdr:cNvSpPr txBox="1"/>
      </xdr:nvSpPr>
      <xdr:spPr>
        <a:xfrm>
          <a:off x="13436111" y="951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154946</xdr:rowOff>
    </xdr:from>
    <xdr:to>
      <xdr:col>67</xdr:col>
      <xdr:colOff>101600</xdr:colOff>
      <xdr:row>57</xdr:row>
      <xdr:rowOff>85096</xdr:rowOff>
    </xdr:to>
    <xdr:sp macro="" textlink="">
      <xdr:nvSpPr>
        <xdr:cNvPr id="594" name="フローチャート: 判断 593"/>
        <xdr:cNvSpPr/>
      </xdr:nvSpPr>
      <xdr:spPr>
        <a:xfrm>
          <a:off x="12763500" y="9756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101623</xdr:rowOff>
    </xdr:from>
    <xdr:ext cx="534377" cy="259045"/>
    <xdr:sp macro="" textlink="">
      <xdr:nvSpPr>
        <xdr:cNvPr id="595" name="テキスト ボックス 594"/>
        <xdr:cNvSpPr txBox="1"/>
      </xdr:nvSpPr>
      <xdr:spPr>
        <a:xfrm>
          <a:off x="12547111" y="953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138659</xdr:rowOff>
    </xdr:from>
    <xdr:to>
      <xdr:col>85</xdr:col>
      <xdr:colOff>177800</xdr:colOff>
      <xdr:row>54</xdr:row>
      <xdr:rowOff>68809</xdr:rowOff>
    </xdr:to>
    <xdr:sp macro="" textlink="">
      <xdr:nvSpPr>
        <xdr:cNvPr id="601" name="楕円 600"/>
        <xdr:cNvSpPr/>
      </xdr:nvSpPr>
      <xdr:spPr>
        <a:xfrm>
          <a:off x="16268700" y="922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53586</xdr:rowOff>
    </xdr:from>
    <xdr:ext cx="534377" cy="259045"/>
    <xdr:sp macro="" textlink="">
      <xdr:nvSpPr>
        <xdr:cNvPr id="602" name="教育費該当値テキスト"/>
        <xdr:cNvSpPr txBox="1"/>
      </xdr:nvSpPr>
      <xdr:spPr>
        <a:xfrm>
          <a:off x="16370300" y="914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5614</xdr:rowOff>
    </xdr:from>
    <xdr:to>
      <xdr:col>81</xdr:col>
      <xdr:colOff>101600</xdr:colOff>
      <xdr:row>58</xdr:row>
      <xdr:rowOff>107214</xdr:rowOff>
    </xdr:to>
    <xdr:sp macro="" textlink="">
      <xdr:nvSpPr>
        <xdr:cNvPr id="603" name="楕円 602"/>
        <xdr:cNvSpPr/>
      </xdr:nvSpPr>
      <xdr:spPr>
        <a:xfrm>
          <a:off x="15430500" y="994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98341</xdr:rowOff>
    </xdr:from>
    <xdr:ext cx="534377" cy="259045"/>
    <xdr:sp macro="" textlink="">
      <xdr:nvSpPr>
        <xdr:cNvPr id="604" name="テキスト ボックス 603"/>
        <xdr:cNvSpPr txBox="1"/>
      </xdr:nvSpPr>
      <xdr:spPr>
        <a:xfrm>
          <a:off x="15214111" y="1004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155022</xdr:rowOff>
    </xdr:from>
    <xdr:to>
      <xdr:col>76</xdr:col>
      <xdr:colOff>165100</xdr:colOff>
      <xdr:row>58</xdr:row>
      <xdr:rowOff>85172</xdr:rowOff>
    </xdr:to>
    <xdr:sp macro="" textlink="">
      <xdr:nvSpPr>
        <xdr:cNvPr id="605" name="楕円 604"/>
        <xdr:cNvSpPr/>
      </xdr:nvSpPr>
      <xdr:spPr>
        <a:xfrm>
          <a:off x="14541500" y="992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76299</xdr:rowOff>
    </xdr:from>
    <xdr:ext cx="534377" cy="259045"/>
    <xdr:sp macro="" textlink="">
      <xdr:nvSpPr>
        <xdr:cNvPr id="606" name="テキスト ボックス 605"/>
        <xdr:cNvSpPr txBox="1"/>
      </xdr:nvSpPr>
      <xdr:spPr>
        <a:xfrm>
          <a:off x="14325111" y="10020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150222</xdr:rowOff>
    </xdr:from>
    <xdr:to>
      <xdr:col>72</xdr:col>
      <xdr:colOff>38100</xdr:colOff>
      <xdr:row>58</xdr:row>
      <xdr:rowOff>80372</xdr:rowOff>
    </xdr:to>
    <xdr:sp macro="" textlink="">
      <xdr:nvSpPr>
        <xdr:cNvPr id="607" name="楕円 606"/>
        <xdr:cNvSpPr/>
      </xdr:nvSpPr>
      <xdr:spPr>
        <a:xfrm>
          <a:off x="13652500" y="992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71499</xdr:rowOff>
    </xdr:from>
    <xdr:ext cx="534377" cy="259045"/>
    <xdr:sp macro="" textlink="">
      <xdr:nvSpPr>
        <xdr:cNvPr id="608" name="テキスト ボックス 607"/>
        <xdr:cNvSpPr txBox="1"/>
      </xdr:nvSpPr>
      <xdr:spPr>
        <a:xfrm>
          <a:off x="13436111" y="1001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160147</xdr:rowOff>
    </xdr:from>
    <xdr:to>
      <xdr:col>67</xdr:col>
      <xdr:colOff>101600</xdr:colOff>
      <xdr:row>58</xdr:row>
      <xdr:rowOff>90297</xdr:rowOff>
    </xdr:to>
    <xdr:sp macro="" textlink="">
      <xdr:nvSpPr>
        <xdr:cNvPr id="609" name="楕円 608"/>
        <xdr:cNvSpPr/>
      </xdr:nvSpPr>
      <xdr:spPr>
        <a:xfrm>
          <a:off x="12763500" y="993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81424</xdr:rowOff>
    </xdr:from>
    <xdr:ext cx="534377" cy="259045"/>
    <xdr:sp macro="" textlink="">
      <xdr:nvSpPr>
        <xdr:cNvPr id="610" name="テキスト ボックス 609"/>
        <xdr:cNvSpPr txBox="1"/>
      </xdr:nvSpPr>
      <xdr:spPr>
        <a:xfrm>
          <a:off x="12547111" y="10025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21" name="直線コネクタ 62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22" name="テキスト ボックス 62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5" name="直線コネクタ 62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6" name="テキスト ボックス 625"/>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19514</xdr:rowOff>
    </xdr:from>
    <xdr:to>
      <xdr:col>85</xdr:col>
      <xdr:colOff>126364</xdr:colOff>
      <xdr:row>78</xdr:row>
      <xdr:rowOff>25400</xdr:rowOff>
    </xdr:to>
    <xdr:cxnSp macro="">
      <xdr:nvCxnSpPr>
        <xdr:cNvPr id="630" name="直線コネクタ 629"/>
        <xdr:cNvCxnSpPr/>
      </xdr:nvCxnSpPr>
      <xdr:spPr>
        <a:xfrm flipV="1">
          <a:off x="16317595" y="12192464"/>
          <a:ext cx="1269" cy="1206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33564</xdr:rowOff>
    </xdr:from>
    <xdr:ext cx="249299" cy="259045"/>
    <xdr:sp macro="" textlink="">
      <xdr:nvSpPr>
        <xdr:cNvPr id="631" name="災害復旧費最小値テキスト"/>
        <xdr:cNvSpPr txBox="1"/>
      </xdr:nvSpPr>
      <xdr:spPr>
        <a:xfrm>
          <a:off x="16370300" y="134066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32" name="直線コネクタ 63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137641</xdr:rowOff>
    </xdr:from>
    <xdr:ext cx="534377" cy="259045"/>
    <xdr:sp macro="" textlink="">
      <xdr:nvSpPr>
        <xdr:cNvPr id="633" name="災害復旧費最大値テキスト"/>
        <xdr:cNvSpPr txBox="1"/>
      </xdr:nvSpPr>
      <xdr:spPr>
        <a:xfrm>
          <a:off x="16370300" y="1196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19514</xdr:rowOff>
    </xdr:from>
    <xdr:to>
      <xdr:col>86</xdr:col>
      <xdr:colOff>25400</xdr:colOff>
      <xdr:row>71</xdr:row>
      <xdr:rowOff>19514</xdr:rowOff>
    </xdr:to>
    <xdr:cxnSp macro="">
      <xdr:nvCxnSpPr>
        <xdr:cNvPr id="634" name="直線コネクタ 633"/>
        <xdr:cNvCxnSpPr/>
      </xdr:nvCxnSpPr>
      <xdr:spPr>
        <a:xfrm>
          <a:off x="16230600" y="12192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13455</xdr:rowOff>
    </xdr:from>
    <xdr:to>
      <xdr:col>85</xdr:col>
      <xdr:colOff>127000</xdr:colOff>
      <xdr:row>78</xdr:row>
      <xdr:rowOff>23228</xdr:rowOff>
    </xdr:to>
    <xdr:cxnSp macro="">
      <xdr:nvCxnSpPr>
        <xdr:cNvPr id="635" name="直線コネクタ 634"/>
        <xdr:cNvCxnSpPr/>
      </xdr:nvCxnSpPr>
      <xdr:spPr>
        <a:xfrm flipV="1">
          <a:off x="15481300" y="13386555"/>
          <a:ext cx="838200" cy="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122465</xdr:rowOff>
    </xdr:from>
    <xdr:ext cx="378565" cy="259045"/>
    <xdr:sp macro="" textlink="">
      <xdr:nvSpPr>
        <xdr:cNvPr id="636" name="災害復旧費平均値テキスト"/>
        <xdr:cNvSpPr txBox="1"/>
      </xdr:nvSpPr>
      <xdr:spPr>
        <a:xfrm>
          <a:off x="16370300" y="131526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99588</xdr:rowOff>
    </xdr:from>
    <xdr:to>
      <xdr:col>85</xdr:col>
      <xdr:colOff>177800</xdr:colOff>
      <xdr:row>78</xdr:row>
      <xdr:rowOff>29738</xdr:rowOff>
    </xdr:to>
    <xdr:sp macro="" textlink="">
      <xdr:nvSpPr>
        <xdr:cNvPr id="637" name="フローチャート: 判断 636"/>
        <xdr:cNvSpPr/>
      </xdr:nvSpPr>
      <xdr:spPr>
        <a:xfrm>
          <a:off x="16268700" y="1330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23228</xdr:rowOff>
    </xdr:from>
    <xdr:to>
      <xdr:col>81</xdr:col>
      <xdr:colOff>50800</xdr:colOff>
      <xdr:row>78</xdr:row>
      <xdr:rowOff>25400</xdr:rowOff>
    </xdr:to>
    <xdr:cxnSp macro="">
      <xdr:nvCxnSpPr>
        <xdr:cNvPr id="638" name="直線コネクタ 637"/>
        <xdr:cNvCxnSpPr/>
      </xdr:nvCxnSpPr>
      <xdr:spPr>
        <a:xfrm flipV="1">
          <a:off x="14592300" y="13396328"/>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99816</xdr:rowOff>
    </xdr:from>
    <xdr:to>
      <xdr:col>81</xdr:col>
      <xdr:colOff>101600</xdr:colOff>
      <xdr:row>78</xdr:row>
      <xdr:rowOff>29966</xdr:rowOff>
    </xdr:to>
    <xdr:sp macro="" textlink="">
      <xdr:nvSpPr>
        <xdr:cNvPr id="639" name="フローチャート: 判断 638"/>
        <xdr:cNvSpPr/>
      </xdr:nvSpPr>
      <xdr:spPr>
        <a:xfrm>
          <a:off x="15430500" y="1330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46493</xdr:rowOff>
    </xdr:from>
    <xdr:ext cx="378565" cy="259045"/>
    <xdr:sp macro="" textlink="">
      <xdr:nvSpPr>
        <xdr:cNvPr id="640" name="テキスト ボックス 639"/>
        <xdr:cNvSpPr txBox="1"/>
      </xdr:nvSpPr>
      <xdr:spPr>
        <a:xfrm>
          <a:off x="15292017" y="13076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22428</xdr:rowOff>
    </xdr:from>
    <xdr:to>
      <xdr:col>76</xdr:col>
      <xdr:colOff>114300</xdr:colOff>
      <xdr:row>78</xdr:row>
      <xdr:rowOff>25400</xdr:rowOff>
    </xdr:to>
    <xdr:cxnSp macro="">
      <xdr:nvCxnSpPr>
        <xdr:cNvPr id="641" name="直線コネクタ 640"/>
        <xdr:cNvCxnSpPr/>
      </xdr:nvCxnSpPr>
      <xdr:spPr>
        <a:xfrm>
          <a:off x="13703300" y="13395528"/>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112388</xdr:rowOff>
    </xdr:from>
    <xdr:to>
      <xdr:col>76</xdr:col>
      <xdr:colOff>165100</xdr:colOff>
      <xdr:row>78</xdr:row>
      <xdr:rowOff>42538</xdr:rowOff>
    </xdr:to>
    <xdr:sp macro="" textlink="">
      <xdr:nvSpPr>
        <xdr:cNvPr id="642" name="フローチャート: 判断 641"/>
        <xdr:cNvSpPr/>
      </xdr:nvSpPr>
      <xdr:spPr>
        <a:xfrm>
          <a:off x="14541500" y="1331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59065</xdr:rowOff>
    </xdr:from>
    <xdr:ext cx="378565" cy="259045"/>
    <xdr:sp macro="" textlink="">
      <xdr:nvSpPr>
        <xdr:cNvPr id="643" name="テキスト ボックス 642"/>
        <xdr:cNvSpPr txBox="1"/>
      </xdr:nvSpPr>
      <xdr:spPr>
        <a:xfrm>
          <a:off x="14403017" y="13089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144272</xdr:rowOff>
    </xdr:from>
    <xdr:to>
      <xdr:col>71</xdr:col>
      <xdr:colOff>177800</xdr:colOff>
      <xdr:row>78</xdr:row>
      <xdr:rowOff>22428</xdr:rowOff>
    </xdr:to>
    <xdr:cxnSp macro="">
      <xdr:nvCxnSpPr>
        <xdr:cNvPr id="644" name="直線コネクタ 643"/>
        <xdr:cNvCxnSpPr/>
      </xdr:nvCxnSpPr>
      <xdr:spPr>
        <a:xfrm>
          <a:off x="12814300" y="13345922"/>
          <a:ext cx="889000" cy="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102445</xdr:rowOff>
    </xdr:from>
    <xdr:to>
      <xdr:col>72</xdr:col>
      <xdr:colOff>38100</xdr:colOff>
      <xdr:row>78</xdr:row>
      <xdr:rowOff>32595</xdr:rowOff>
    </xdr:to>
    <xdr:sp macro="" textlink="">
      <xdr:nvSpPr>
        <xdr:cNvPr id="645" name="フローチャート: 判断 644"/>
        <xdr:cNvSpPr/>
      </xdr:nvSpPr>
      <xdr:spPr>
        <a:xfrm>
          <a:off x="13652500" y="1330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49122</xdr:rowOff>
    </xdr:from>
    <xdr:ext cx="378565" cy="259045"/>
    <xdr:sp macro="" textlink="">
      <xdr:nvSpPr>
        <xdr:cNvPr id="646" name="テキスト ボックス 645"/>
        <xdr:cNvSpPr txBox="1"/>
      </xdr:nvSpPr>
      <xdr:spPr>
        <a:xfrm>
          <a:off x="13514017" y="13079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71583</xdr:rowOff>
    </xdr:from>
    <xdr:to>
      <xdr:col>67</xdr:col>
      <xdr:colOff>101600</xdr:colOff>
      <xdr:row>78</xdr:row>
      <xdr:rowOff>1733</xdr:rowOff>
    </xdr:to>
    <xdr:sp macro="" textlink="">
      <xdr:nvSpPr>
        <xdr:cNvPr id="647" name="フローチャート: 判断 646"/>
        <xdr:cNvSpPr/>
      </xdr:nvSpPr>
      <xdr:spPr>
        <a:xfrm>
          <a:off x="12763500" y="132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18260</xdr:rowOff>
    </xdr:from>
    <xdr:ext cx="469744" cy="259045"/>
    <xdr:sp macro="" textlink="">
      <xdr:nvSpPr>
        <xdr:cNvPr id="648" name="テキスト ボックス 647"/>
        <xdr:cNvSpPr txBox="1"/>
      </xdr:nvSpPr>
      <xdr:spPr>
        <a:xfrm>
          <a:off x="12579428" y="13048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134105</xdr:rowOff>
    </xdr:from>
    <xdr:to>
      <xdr:col>85</xdr:col>
      <xdr:colOff>177800</xdr:colOff>
      <xdr:row>78</xdr:row>
      <xdr:rowOff>64255</xdr:rowOff>
    </xdr:to>
    <xdr:sp macro="" textlink="">
      <xdr:nvSpPr>
        <xdr:cNvPr id="654" name="楕円 653"/>
        <xdr:cNvSpPr/>
      </xdr:nvSpPr>
      <xdr:spPr>
        <a:xfrm>
          <a:off x="16268700" y="1333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78013</xdr:rowOff>
    </xdr:from>
    <xdr:ext cx="378565" cy="259045"/>
    <xdr:sp macro="" textlink="">
      <xdr:nvSpPr>
        <xdr:cNvPr id="655" name="災害復旧費該当値テキスト"/>
        <xdr:cNvSpPr txBox="1"/>
      </xdr:nvSpPr>
      <xdr:spPr>
        <a:xfrm>
          <a:off x="16370300" y="132796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143878</xdr:rowOff>
    </xdr:from>
    <xdr:to>
      <xdr:col>81</xdr:col>
      <xdr:colOff>101600</xdr:colOff>
      <xdr:row>78</xdr:row>
      <xdr:rowOff>74028</xdr:rowOff>
    </xdr:to>
    <xdr:sp macro="" textlink="">
      <xdr:nvSpPr>
        <xdr:cNvPr id="656" name="楕円 655"/>
        <xdr:cNvSpPr/>
      </xdr:nvSpPr>
      <xdr:spPr>
        <a:xfrm>
          <a:off x="15430500" y="1334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65155</xdr:rowOff>
    </xdr:from>
    <xdr:ext cx="313932" cy="259045"/>
    <xdr:sp macro="" textlink="">
      <xdr:nvSpPr>
        <xdr:cNvPr id="657" name="テキスト ボックス 656"/>
        <xdr:cNvSpPr txBox="1"/>
      </xdr:nvSpPr>
      <xdr:spPr>
        <a:xfrm>
          <a:off x="15324333" y="134382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8" name="楕円 657"/>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9" name="テキスト ボックス 658"/>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143078</xdr:rowOff>
    </xdr:from>
    <xdr:to>
      <xdr:col>72</xdr:col>
      <xdr:colOff>38100</xdr:colOff>
      <xdr:row>78</xdr:row>
      <xdr:rowOff>73228</xdr:rowOff>
    </xdr:to>
    <xdr:sp macro="" textlink="">
      <xdr:nvSpPr>
        <xdr:cNvPr id="660" name="楕円 659"/>
        <xdr:cNvSpPr/>
      </xdr:nvSpPr>
      <xdr:spPr>
        <a:xfrm>
          <a:off x="13652500" y="133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64355</xdr:rowOff>
    </xdr:from>
    <xdr:ext cx="313932" cy="259045"/>
    <xdr:sp macro="" textlink="">
      <xdr:nvSpPr>
        <xdr:cNvPr id="661" name="テキスト ボックス 660"/>
        <xdr:cNvSpPr txBox="1"/>
      </xdr:nvSpPr>
      <xdr:spPr>
        <a:xfrm>
          <a:off x="13546333" y="134374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93472</xdr:rowOff>
    </xdr:from>
    <xdr:to>
      <xdr:col>67</xdr:col>
      <xdr:colOff>101600</xdr:colOff>
      <xdr:row>78</xdr:row>
      <xdr:rowOff>23622</xdr:rowOff>
    </xdr:to>
    <xdr:sp macro="" textlink="">
      <xdr:nvSpPr>
        <xdr:cNvPr id="662" name="楕円 661"/>
        <xdr:cNvSpPr/>
      </xdr:nvSpPr>
      <xdr:spPr>
        <a:xfrm>
          <a:off x="12763500" y="1329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14749</xdr:rowOff>
    </xdr:from>
    <xdr:ext cx="378565" cy="259045"/>
    <xdr:sp macro="" textlink="">
      <xdr:nvSpPr>
        <xdr:cNvPr id="663" name="テキスト ボックス 662"/>
        <xdr:cNvSpPr txBox="1"/>
      </xdr:nvSpPr>
      <xdr:spPr>
        <a:xfrm>
          <a:off x="12625017" y="133878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6" name="テキスト ボックス 675"/>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109277</xdr:rowOff>
    </xdr:from>
    <xdr:to>
      <xdr:col>85</xdr:col>
      <xdr:colOff>126364</xdr:colOff>
      <xdr:row>97</xdr:row>
      <xdr:rowOff>93104</xdr:rowOff>
    </xdr:to>
    <xdr:cxnSp macro="">
      <xdr:nvCxnSpPr>
        <xdr:cNvPr id="688" name="直線コネクタ 687"/>
        <xdr:cNvCxnSpPr/>
      </xdr:nvCxnSpPr>
      <xdr:spPr>
        <a:xfrm flipV="1">
          <a:off x="16317595" y="15539777"/>
          <a:ext cx="1269" cy="1183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96931</xdr:rowOff>
    </xdr:from>
    <xdr:ext cx="534377" cy="259045"/>
    <xdr:sp macro="" textlink="">
      <xdr:nvSpPr>
        <xdr:cNvPr id="689" name="公債費最小値テキスト"/>
        <xdr:cNvSpPr txBox="1"/>
      </xdr:nvSpPr>
      <xdr:spPr>
        <a:xfrm>
          <a:off x="16370300" y="16727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93104</xdr:rowOff>
    </xdr:from>
    <xdr:to>
      <xdr:col>86</xdr:col>
      <xdr:colOff>25400</xdr:colOff>
      <xdr:row>97</xdr:row>
      <xdr:rowOff>93104</xdr:rowOff>
    </xdr:to>
    <xdr:cxnSp macro="">
      <xdr:nvCxnSpPr>
        <xdr:cNvPr id="690" name="直線コネクタ 689"/>
        <xdr:cNvCxnSpPr/>
      </xdr:nvCxnSpPr>
      <xdr:spPr>
        <a:xfrm>
          <a:off x="16230600" y="16723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55954</xdr:rowOff>
    </xdr:from>
    <xdr:ext cx="534377" cy="259045"/>
    <xdr:sp macro="" textlink="">
      <xdr:nvSpPr>
        <xdr:cNvPr id="691" name="公債費最大値テキスト"/>
        <xdr:cNvSpPr txBox="1"/>
      </xdr:nvSpPr>
      <xdr:spPr>
        <a:xfrm>
          <a:off x="16370300" y="1531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109277</xdr:rowOff>
    </xdr:from>
    <xdr:to>
      <xdr:col>86</xdr:col>
      <xdr:colOff>25400</xdr:colOff>
      <xdr:row>90</xdr:row>
      <xdr:rowOff>109277</xdr:rowOff>
    </xdr:to>
    <xdr:cxnSp macro="">
      <xdr:nvCxnSpPr>
        <xdr:cNvPr id="692" name="直線コネクタ 691"/>
        <xdr:cNvCxnSpPr/>
      </xdr:nvCxnSpPr>
      <xdr:spPr>
        <a:xfrm>
          <a:off x="16230600" y="15539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93104</xdr:rowOff>
    </xdr:from>
    <xdr:to>
      <xdr:col>85</xdr:col>
      <xdr:colOff>127000</xdr:colOff>
      <xdr:row>97</xdr:row>
      <xdr:rowOff>115221</xdr:rowOff>
    </xdr:to>
    <xdr:cxnSp macro="">
      <xdr:nvCxnSpPr>
        <xdr:cNvPr id="693" name="直線コネクタ 692"/>
        <xdr:cNvCxnSpPr/>
      </xdr:nvCxnSpPr>
      <xdr:spPr>
        <a:xfrm flipV="1">
          <a:off x="15481300" y="16723754"/>
          <a:ext cx="838200" cy="2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146087</xdr:rowOff>
    </xdr:from>
    <xdr:ext cx="534377" cy="259045"/>
    <xdr:sp macro="" textlink="">
      <xdr:nvSpPr>
        <xdr:cNvPr id="694" name="公債費平均値テキスト"/>
        <xdr:cNvSpPr txBox="1"/>
      </xdr:nvSpPr>
      <xdr:spPr>
        <a:xfrm>
          <a:off x="16370300" y="16090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123210</xdr:rowOff>
    </xdr:from>
    <xdr:to>
      <xdr:col>85</xdr:col>
      <xdr:colOff>177800</xdr:colOff>
      <xdr:row>95</xdr:row>
      <xdr:rowOff>53360</xdr:rowOff>
    </xdr:to>
    <xdr:sp macro="" textlink="">
      <xdr:nvSpPr>
        <xdr:cNvPr id="695" name="フローチャート: 判断 694"/>
        <xdr:cNvSpPr/>
      </xdr:nvSpPr>
      <xdr:spPr>
        <a:xfrm>
          <a:off x="16268700" y="1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115221</xdr:rowOff>
    </xdr:from>
    <xdr:to>
      <xdr:col>81</xdr:col>
      <xdr:colOff>50800</xdr:colOff>
      <xdr:row>97</xdr:row>
      <xdr:rowOff>148462</xdr:rowOff>
    </xdr:to>
    <xdr:cxnSp macro="">
      <xdr:nvCxnSpPr>
        <xdr:cNvPr id="696" name="直線コネクタ 695"/>
        <xdr:cNvCxnSpPr/>
      </xdr:nvCxnSpPr>
      <xdr:spPr>
        <a:xfrm flipV="1">
          <a:off x="14592300" y="16745871"/>
          <a:ext cx="889000" cy="3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111189</xdr:rowOff>
    </xdr:from>
    <xdr:to>
      <xdr:col>81</xdr:col>
      <xdr:colOff>101600</xdr:colOff>
      <xdr:row>95</xdr:row>
      <xdr:rowOff>41339</xdr:rowOff>
    </xdr:to>
    <xdr:sp macro="" textlink="">
      <xdr:nvSpPr>
        <xdr:cNvPr id="697" name="フローチャート: 判断 696"/>
        <xdr:cNvSpPr/>
      </xdr:nvSpPr>
      <xdr:spPr>
        <a:xfrm>
          <a:off x="15430500" y="16227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57866</xdr:rowOff>
    </xdr:from>
    <xdr:ext cx="534377" cy="259045"/>
    <xdr:sp macro="" textlink="">
      <xdr:nvSpPr>
        <xdr:cNvPr id="698" name="テキスト ボックス 697"/>
        <xdr:cNvSpPr txBox="1"/>
      </xdr:nvSpPr>
      <xdr:spPr>
        <a:xfrm>
          <a:off x="15214111" y="16002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147510</xdr:rowOff>
    </xdr:from>
    <xdr:to>
      <xdr:col>76</xdr:col>
      <xdr:colOff>114300</xdr:colOff>
      <xdr:row>97</xdr:row>
      <xdr:rowOff>148462</xdr:rowOff>
    </xdr:to>
    <xdr:cxnSp macro="">
      <xdr:nvCxnSpPr>
        <xdr:cNvPr id="699" name="直線コネクタ 698"/>
        <xdr:cNvCxnSpPr/>
      </xdr:nvCxnSpPr>
      <xdr:spPr>
        <a:xfrm>
          <a:off x="13703300" y="16778160"/>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100482</xdr:rowOff>
    </xdr:from>
    <xdr:to>
      <xdr:col>76</xdr:col>
      <xdr:colOff>165100</xdr:colOff>
      <xdr:row>95</xdr:row>
      <xdr:rowOff>30632</xdr:rowOff>
    </xdr:to>
    <xdr:sp macro="" textlink="">
      <xdr:nvSpPr>
        <xdr:cNvPr id="700" name="フローチャート: 判断 699"/>
        <xdr:cNvSpPr/>
      </xdr:nvSpPr>
      <xdr:spPr>
        <a:xfrm>
          <a:off x="14541500" y="1621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47159</xdr:rowOff>
    </xdr:from>
    <xdr:ext cx="534377" cy="259045"/>
    <xdr:sp macro="" textlink="">
      <xdr:nvSpPr>
        <xdr:cNvPr id="701" name="テキスト ボックス 700"/>
        <xdr:cNvSpPr txBox="1"/>
      </xdr:nvSpPr>
      <xdr:spPr>
        <a:xfrm>
          <a:off x="14325111" y="1599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147510</xdr:rowOff>
    </xdr:from>
    <xdr:to>
      <xdr:col>71</xdr:col>
      <xdr:colOff>177800</xdr:colOff>
      <xdr:row>97</xdr:row>
      <xdr:rowOff>153645</xdr:rowOff>
    </xdr:to>
    <xdr:cxnSp macro="">
      <xdr:nvCxnSpPr>
        <xdr:cNvPr id="702" name="直線コネクタ 701"/>
        <xdr:cNvCxnSpPr/>
      </xdr:nvCxnSpPr>
      <xdr:spPr>
        <a:xfrm flipV="1">
          <a:off x="12814300" y="16778160"/>
          <a:ext cx="889000" cy="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107093</xdr:rowOff>
    </xdr:from>
    <xdr:to>
      <xdr:col>72</xdr:col>
      <xdr:colOff>38100</xdr:colOff>
      <xdr:row>95</xdr:row>
      <xdr:rowOff>37243</xdr:rowOff>
    </xdr:to>
    <xdr:sp macro="" textlink="">
      <xdr:nvSpPr>
        <xdr:cNvPr id="703" name="フローチャート: 判断 702"/>
        <xdr:cNvSpPr/>
      </xdr:nvSpPr>
      <xdr:spPr>
        <a:xfrm>
          <a:off x="13652500" y="162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53770</xdr:rowOff>
    </xdr:from>
    <xdr:ext cx="534377" cy="259045"/>
    <xdr:sp macro="" textlink="">
      <xdr:nvSpPr>
        <xdr:cNvPr id="704" name="テキスト ボックス 703"/>
        <xdr:cNvSpPr txBox="1"/>
      </xdr:nvSpPr>
      <xdr:spPr>
        <a:xfrm>
          <a:off x="13436111" y="159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88271</xdr:rowOff>
    </xdr:from>
    <xdr:to>
      <xdr:col>67</xdr:col>
      <xdr:colOff>101600</xdr:colOff>
      <xdr:row>95</xdr:row>
      <xdr:rowOff>18421</xdr:rowOff>
    </xdr:to>
    <xdr:sp macro="" textlink="">
      <xdr:nvSpPr>
        <xdr:cNvPr id="705" name="フローチャート: 判断 704"/>
        <xdr:cNvSpPr/>
      </xdr:nvSpPr>
      <xdr:spPr>
        <a:xfrm>
          <a:off x="12763500" y="162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34948</xdr:rowOff>
    </xdr:from>
    <xdr:ext cx="534377" cy="259045"/>
    <xdr:sp macro="" textlink="">
      <xdr:nvSpPr>
        <xdr:cNvPr id="706" name="テキスト ボックス 705"/>
        <xdr:cNvSpPr txBox="1"/>
      </xdr:nvSpPr>
      <xdr:spPr>
        <a:xfrm>
          <a:off x="12547111" y="159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42304</xdr:rowOff>
    </xdr:from>
    <xdr:to>
      <xdr:col>85</xdr:col>
      <xdr:colOff>177800</xdr:colOff>
      <xdr:row>97</xdr:row>
      <xdr:rowOff>143904</xdr:rowOff>
    </xdr:to>
    <xdr:sp macro="" textlink="">
      <xdr:nvSpPr>
        <xdr:cNvPr id="712" name="楕円 711"/>
        <xdr:cNvSpPr/>
      </xdr:nvSpPr>
      <xdr:spPr>
        <a:xfrm>
          <a:off x="16268700" y="1667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128681</xdr:rowOff>
    </xdr:from>
    <xdr:ext cx="534377" cy="259045"/>
    <xdr:sp macro="" textlink="">
      <xdr:nvSpPr>
        <xdr:cNvPr id="713" name="公債費該当値テキスト"/>
        <xdr:cNvSpPr txBox="1"/>
      </xdr:nvSpPr>
      <xdr:spPr>
        <a:xfrm>
          <a:off x="16370300" y="1658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64421</xdr:rowOff>
    </xdr:from>
    <xdr:to>
      <xdr:col>81</xdr:col>
      <xdr:colOff>101600</xdr:colOff>
      <xdr:row>97</xdr:row>
      <xdr:rowOff>166021</xdr:rowOff>
    </xdr:to>
    <xdr:sp macro="" textlink="">
      <xdr:nvSpPr>
        <xdr:cNvPr id="714" name="楕円 713"/>
        <xdr:cNvSpPr/>
      </xdr:nvSpPr>
      <xdr:spPr>
        <a:xfrm>
          <a:off x="15430500" y="1669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157148</xdr:rowOff>
    </xdr:from>
    <xdr:ext cx="534377" cy="259045"/>
    <xdr:sp macro="" textlink="">
      <xdr:nvSpPr>
        <xdr:cNvPr id="715" name="テキスト ボックス 714"/>
        <xdr:cNvSpPr txBox="1"/>
      </xdr:nvSpPr>
      <xdr:spPr>
        <a:xfrm>
          <a:off x="15214111" y="1678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97662</xdr:rowOff>
    </xdr:from>
    <xdr:to>
      <xdr:col>76</xdr:col>
      <xdr:colOff>165100</xdr:colOff>
      <xdr:row>98</xdr:row>
      <xdr:rowOff>27812</xdr:rowOff>
    </xdr:to>
    <xdr:sp macro="" textlink="">
      <xdr:nvSpPr>
        <xdr:cNvPr id="716" name="楕円 715"/>
        <xdr:cNvSpPr/>
      </xdr:nvSpPr>
      <xdr:spPr>
        <a:xfrm>
          <a:off x="14541500" y="1672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18939</xdr:rowOff>
    </xdr:from>
    <xdr:ext cx="534377" cy="259045"/>
    <xdr:sp macro="" textlink="">
      <xdr:nvSpPr>
        <xdr:cNvPr id="717" name="テキスト ボックス 716"/>
        <xdr:cNvSpPr txBox="1"/>
      </xdr:nvSpPr>
      <xdr:spPr>
        <a:xfrm>
          <a:off x="14325111" y="1682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96710</xdr:rowOff>
    </xdr:from>
    <xdr:to>
      <xdr:col>72</xdr:col>
      <xdr:colOff>38100</xdr:colOff>
      <xdr:row>98</xdr:row>
      <xdr:rowOff>26860</xdr:rowOff>
    </xdr:to>
    <xdr:sp macro="" textlink="">
      <xdr:nvSpPr>
        <xdr:cNvPr id="718" name="楕円 717"/>
        <xdr:cNvSpPr/>
      </xdr:nvSpPr>
      <xdr:spPr>
        <a:xfrm>
          <a:off x="13652500" y="1672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17987</xdr:rowOff>
    </xdr:from>
    <xdr:ext cx="534377" cy="259045"/>
    <xdr:sp macro="" textlink="">
      <xdr:nvSpPr>
        <xdr:cNvPr id="719" name="テキスト ボックス 718"/>
        <xdr:cNvSpPr txBox="1"/>
      </xdr:nvSpPr>
      <xdr:spPr>
        <a:xfrm>
          <a:off x="13436111" y="1682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102845</xdr:rowOff>
    </xdr:from>
    <xdr:to>
      <xdr:col>67</xdr:col>
      <xdr:colOff>101600</xdr:colOff>
      <xdr:row>98</xdr:row>
      <xdr:rowOff>32995</xdr:rowOff>
    </xdr:to>
    <xdr:sp macro="" textlink="">
      <xdr:nvSpPr>
        <xdr:cNvPr id="720" name="楕円 719"/>
        <xdr:cNvSpPr/>
      </xdr:nvSpPr>
      <xdr:spPr>
        <a:xfrm>
          <a:off x="12763500" y="167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24122</xdr:rowOff>
    </xdr:from>
    <xdr:ext cx="534377" cy="259045"/>
    <xdr:sp macro="" textlink="">
      <xdr:nvSpPr>
        <xdr:cNvPr id="721" name="テキスト ボックス 720"/>
        <xdr:cNvSpPr txBox="1"/>
      </xdr:nvSpPr>
      <xdr:spPr>
        <a:xfrm>
          <a:off x="12547111" y="1682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2" name="直線コネクタ 73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3" name="テキスト ボックス 73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4" name="直線コネクタ 73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5" name="テキスト ボックス 734"/>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6" name="直線コネクタ 73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7" name="テキスト ボックス 736"/>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8" name="直線コネクタ 73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9" name="テキスト ボックス 738"/>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0" name="直線コネクタ 73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1" name="テキスト ボックス 740"/>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2" name="直線コネクタ 74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3" name="テキスト ボックス 742"/>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5" name="テキスト ボックス 74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114663</xdr:rowOff>
    </xdr:from>
    <xdr:to>
      <xdr:col>116</xdr:col>
      <xdr:colOff>62864</xdr:colOff>
      <xdr:row>39</xdr:row>
      <xdr:rowOff>98878</xdr:rowOff>
    </xdr:to>
    <xdr:cxnSp macro="">
      <xdr:nvCxnSpPr>
        <xdr:cNvPr id="747" name="直線コネクタ 746"/>
        <xdr:cNvCxnSpPr/>
      </xdr:nvCxnSpPr>
      <xdr:spPr>
        <a:xfrm flipV="1">
          <a:off x="22159595" y="5258163"/>
          <a:ext cx="1269" cy="1527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8"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9" name="直線コネクタ 74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61340</xdr:rowOff>
    </xdr:from>
    <xdr:ext cx="534377" cy="259045"/>
    <xdr:sp macro="" textlink="">
      <xdr:nvSpPr>
        <xdr:cNvPr id="750" name="諸支出金最大値テキスト"/>
        <xdr:cNvSpPr txBox="1"/>
      </xdr:nvSpPr>
      <xdr:spPr>
        <a:xfrm>
          <a:off x="22212300" y="503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14,030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114663</xdr:rowOff>
    </xdr:from>
    <xdr:to>
      <xdr:col>116</xdr:col>
      <xdr:colOff>152400</xdr:colOff>
      <xdr:row>30</xdr:row>
      <xdr:rowOff>114663</xdr:rowOff>
    </xdr:to>
    <xdr:cxnSp macro="">
      <xdr:nvCxnSpPr>
        <xdr:cNvPr id="751" name="直線コネクタ 750"/>
        <xdr:cNvCxnSpPr/>
      </xdr:nvCxnSpPr>
      <xdr:spPr>
        <a:xfrm>
          <a:off x="22072600" y="5258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2" name="直線コネクタ 751"/>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4117</xdr:rowOff>
    </xdr:from>
    <xdr:ext cx="469744" cy="259045"/>
    <xdr:sp macro="" textlink="">
      <xdr:nvSpPr>
        <xdr:cNvPr id="753" name="諸支出金平均値テキスト"/>
        <xdr:cNvSpPr txBox="1"/>
      </xdr:nvSpPr>
      <xdr:spPr>
        <a:xfrm>
          <a:off x="22212300" y="6176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152690</xdr:rowOff>
    </xdr:from>
    <xdr:to>
      <xdr:col>116</xdr:col>
      <xdr:colOff>114300</xdr:colOff>
      <xdr:row>37</xdr:row>
      <xdr:rowOff>82840</xdr:rowOff>
    </xdr:to>
    <xdr:sp macro="" textlink="">
      <xdr:nvSpPr>
        <xdr:cNvPr id="754" name="フローチャート: 判断 753"/>
        <xdr:cNvSpPr/>
      </xdr:nvSpPr>
      <xdr:spPr>
        <a:xfrm>
          <a:off x="22110700" y="632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5" name="直線コネクタ 75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129395</xdr:rowOff>
    </xdr:from>
    <xdr:to>
      <xdr:col>112</xdr:col>
      <xdr:colOff>38100</xdr:colOff>
      <xdr:row>37</xdr:row>
      <xdr:rowOff>59545</xdr:rowOff>
    </xdr:to>
    <xdr:sp macro="" textlink="">
      <xdr:nvSpPr>
        <xdr:cNvPr id="756" name="フローチャート: 判断 755"/>
        <xdr:cNvSpPr/>
      </xdr:nvSpPr>
      <xdr:spPr>
        <a:xfrm>
          <a:off x="21272500" y="630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76072</xdr:rowOff>
    </xdr:from>
    <xdr:ext cx="469744" cy="259045"/>
    <xdr:sp macro="" textlink="">
      <xdr:nvSpPr>
        <xdr:cNvPr id="757" name="テキスト ボックス 756"/>
        <xdr:cNvSpPr txBox="1"/>
      </xdr:nvSpPr>
      <xdr:spPr>
        <a:xfrm>
          <a:off x="21088428" y="607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8" name="直線コネクタ 757"/>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69632</xdr:rowOff>
    </xdr:from>
    <xdr:to>
      <xdr:col>107</xdr:col>
      <xdr:colOff>101600</xdr:colOff>
      <xdr:row>36</xdr:row>
      <xdr:rowOff>171232</xdr:rowOff>
    </xdr:to>
    <xdr:sp macro="" textlink="">
      <xdr:nvSpPr>
        <xdr:cNvPr id="759" name="フローチャート: 判断 758"/>
        <xdr:cNvSpPr/>
      </xdr:nvSpPr>
      <xdr:spPr>
        <a:xfrm>
          <a:off x="20383500" y="624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16309</xdr:rowOff>
    </xdr:from>
    <xdr:ext cx="469744" cy="259045"/>
    <xdr:sp macro="" textlink="">
      <xdr:nvSpPr>
        <xdr:cNvPr id="760" name="テキスト ボックス 759"/>
        <xdr:cNvSpPr txBox="1"/>
      </xdr:nvSpPr>
      <xdr:spPr>
        <a:xfrm>
          <a:off x="20199428" y="601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1" name="直線コネクタ 760"/>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117529</xdr:rowOff>
    </xdr:from>
    <xdr:to>
      <xdr:col>102</xdr:col>
      <xdr:colOff>165100</xdr:colOff>
      <xdr:row>36</xdr:row>
      <xdr:rowOff>47679</xdr:rowOff>
    </xdr:to>
    <xdr:sp macro="" textlink="">
      <xdr:nvSpPr>
        <xdr:cNvPr id="762" name="フローチャート: 判断 761"/>
        <xdr:cNvSpPr/>
      </xdr:nvSpPr>
      <xdr:spPr>
        <a:xfrm>
          <a:off x="19494500" y="611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64206</xdr:rowOff>
    </xdr:from>
    <xdr:ext cx="469744" cy="259045"/>
    <xdr:sp macro="" textlink="">
      <xdr:nvSpPr>
        <xdr:cNvPr id="763" name="テキスト ボックス 762"/>
        <xdr:cNvSpPr txBox="1"/>
      </xdr:nvSpPr>
      <xdr:spPr>
        <a:xfrm>
          <a:off x="19310428" y="589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44704</xdr:rowOff>
    </xdr:from>
    <xdr:to>
      <xdr:col>98</xdr:col>
      <xdr:colOff>38100</xdr:colOff>
      <xdr:row>36</xdr:row>
      <xdr:rowOff>146304</xdr:rowOff>
    </xdr:to>
    <xdr:sp macro="" textlink="">
      <xdr:nvSpPr>
        <xdr:cNvPr id="764" name="フローチャート: 判断 763"/>
        <xdr:cNvSpPr/>
      </xdr:nvSpPr>
      <xdr:spPr>
        <a:xfrm>
          <a:off x="18605500" y="6216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162831</xdr:rowOff>
    </xdr:from>
    <xdr:ext cx="469744" cy="259045"/>
    <xdr:sp macro="" textlink="">
      <xdr:nvSpPr>
        <xdr:cNvPr id="765" name="テキスト ボックス 764"/>
        <xdr:cNvSpPr txBox="1"/>
      </xdr:nvSpPr>
      <xdr:spPr>
        <a:xfrm>
          <a:off x="18421428" y="599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1" name="楕円 770"/>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72"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3" name="楕円 77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4" name="テキスト ボックス 773"/>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5" name="楕円 77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6" name="テキスト ボックス 775"/>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7" name="楕円 776"/>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8" name="テキスト ボックス 777"/>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9" name="楕円 778"/>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0" name="テキスト ボックス 779"/>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主な項目について、民生費は住民一人当たり</a:t>
          </a:r>
          <a:r>
            <a:rPr kumimoji="1" lang="en-US" altLang="ja-JP" sz="1300">
              <a:latin typeface="ＭＳ Ｐゴシック" panose="020B0600070205080204" pitchFamily="50" charset="-128"/>
              <a:ea typeface="ＭＳ Ｐゴシック" panose="020B0600070205080204" pitchFamily="50" charset="-128"/>
            </a:rPr>
            <a:t>162,653</a:t>
          </a:r>
          <a:r>
            <a:rPr kumimoji="1" lang="ja-JP" altLang="en-US" sz="1300">
              <a:latin typeface="ＭＳ Ｐゴシック" panose="020B0600070205080204" pitchFamily="50" charset="-128"/>
              <a:ea typeface="ＭＳ Ｐゴシック" panose="020B0600070205080204" pitchFamily="50" charset="-128"/>
            </a:rPr>
            <a:t>円で、類似団体内平均値を下回るが、平成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年度以降、一人当たりコストの上昇が続いている。総額では、保育所等への施設型給付費や障害児者介護給付費等の増加等により、前年度と比べる</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％増となっている。土木費は住民一人当たり</a:t>
          </a:r>
          <a:r>
            <a:rPr kumimoji="1" lang="en-US" altLang="ja-JP" sz="1300">
              <a:latin typeface="ＭＳ Ｐゴシック" panose="020B0600070205080204" pitchFamily="50" charset="-128"/>
              <a:ea typeface="ＭＳ Ｐゴシック" panose="020B0600070205080204" pitchFamily="50" charset="-128"/>
            </a:rPr>
            <a:t>36,145</a:t>
          </a:r>
          <a:r>
            <a:rPr kumimoji="1" lang="ja-JP" altLang="en-US" sz="1300">
              <a:latin typeface="ＭＳ Ｐゴシック" panose="020B0600070205080204" pitchFamily="50" charset="-128"/>
              <a:ea typeface="ＭＳ Ｐゴシック" panose="020B0600070205080204" pitchFamily="50" charset="-128"/>
            </a:rPr>
            <a:t>円で、類似団体内平均を下回り、平成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年度においても、</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年度と同様、最も低い水準である（</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位）。総額では、前年度と比べると</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％減となっている。平成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年度以降、国直轄事業負担金の減や、津久井広域道路インターチェンジ接続事業、市営南台団地建設事業などの大規模な事業が完了したため、土木費は減少が続いている。教育費は住民一人当たり</a:t>
          </a:r>
          <a:r>
            <a:rPr kumimoji="1" lang="en-US" altLang="ja-JP" sz="1300">
              <a:latin typeface="ＭＳ Ｐゴシック" panose="020B0600070205080204" pitchFamily="50" charset="-128"/>
              <a:ea typeface="ＭＳ Ｐゴシック" panose="020B0600070205080204" pitchFamily="50" charset="-128"/>
            </a:rPr>
            <a:t>66,388</a:t>
          </a:r>
          <a:r>
            <a:rPr kumimoji="1" lang="ja-JP" altLang="en-US" sz="1300">
              <a:latin typeface="ＭＳ Ｐゴシック" panose="020B0600070205080204" pitchFamily="50" charset="-128"/>
              <a:ea typeface="ＭＳ Ｐゴシック" panose="020B0600070205080204" pitchFamily="50" charset="-128"/>
            </a:rPr>
            <a:t>円で、類似団体内平均を下回り、前年度と同様、最も低い水準である（</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位）。これは、指定都市で本市のみ市立高等学校を設置していないことが要因の一つであると考えられる。総額では、他の類似団体と同様、県費負担教職員の給与負担等の権限移譲による教職員給与費、空調設備整備事業、麻溝小学校校舎等改築事業等により、前年度と比べると</a:t>
          </a:r>
          <a:r>
            <a:rPr kumimoji="1" lang="en-US" altLang="ja-JP" sz="1300">
              <a:latin typeface="ＭＳ Ｐゴシック" panose="020B0600070205080204" pitchFamily="50" charset="-128"/>
              <a:ea typeface="ＭＳ Ｐゴシック" panose="020B0600070205080204" pitchFamily="50" charset="-128"/>
            </a:rPr>
            <a:t>134.4</a:t>
          </a:r>
          <a:r>
            <a:rPr kumimoji="1" lang="ja-JP" altLang="en-US" sz="1300">
              <a:latin typeface="ＭＳ Ｐゴシック" panose="020B0600070205080204" pitchFamily="50" charset="-128"/>
              <a:ea typeface="ＭＳ Ｐゴシック" panose="020B0600070205080204" pitchFamily="50" charset="-128"/>
            </a:rPr>
            <a:t>％増となっている。公債費は住民一人当たり</a:t>
          </a:r>
          <a:r>
            <a:rPr kumimoji="1" lang="en-US" altLang="ja-JP" sz="1300">
              <a:latin typeface="ＭＳ Ｐゴシック" panose="020B0600070205080204" pitchFamily="50" charset="-128"/>
              <a:ea typeface="ＭＳ Ｐゴシック" panose="020B0600070205080204" pitchFamily="50" charset="-128"/>
            </a:rPr>
            <a:t>35,446</a:t>
          </a:r>
          <a:r>
            <a:rPr kumimoji="1" lang="ja-JP" altLang="en-US" sz="1300">
              <a:latin typeface="ＭＳ Ｐゴシック" panose="020B0600070205080204" pitchFamily="50" charset="-128"/>
              <a:ea typeface="ＭＳ Ｐゴシック" panose="020B0600070205080204" pitchFamily="50" charset="-128"/>
            </a:rPr>
            <a:t>円で、類似団体内平均を下回り、平成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年度についても、前年度と同様、最も低い水準である（</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団体中</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位）。これは、第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次さがみはら都市経営指針・実行計画に基づく市債発行抑制の取組や、土木費が低水準で推移してきたことなどにより市債発行が抑えられていることなどが要因である。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神奈川県相模原市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　財政調整基金残高については、過去</a:t>
          </a:r>
          <a:r>
            <a:rPr kumimoji="1" lang="en-US" altLang="ja-JP" sz="900">
              <a:latin typeface="ＭＳ ゴシック" pitchFamily="49" charset="-128"/>
              <a:ea typeface="ＭＳ ゴシック" pitchFamily="49" charset="-128"/>
            </a:rPr>
            <a:t>5</a:t>
          </a:r>
          <a:r>
            <a:rPr kumimoji="1" lang="ja-JP" altLang="en-US" sz="900">
              <a:latin typeface="ＭＳ ゴシック" pitchFamily="49" charset="-128"/>
              <a:ea typeface="ＭＳ ゴシック" pitchFamily="49" charset="-128"/>
            </a:rPr>
            <a:t>年間（平成</a:t>
          </a:r>
          <a:r>
            <a:rPr kumimoji="1" lang="en-US" altLang="ja-JP" sz="900">
              <a:latin typeface="ＭＳ ゴシック" pitchFamily="49" charset="-128"/>
              <a:ea typeface="ＭＳ ゴシック" pitchFamily="49" charset="-128"/>
            </a:rPr>
            <a:t>25</a:t>
          </a:r>
          <a:r>
            <a:rPr kumimoji="1" lang="ja-JP" altLang="en-US" sz="900">
              <a:latin typeface="ＭＳ ゴシック" pitchFamily="49" charset="-128"/>
              <a:ea typeface="ＭＳ ゴシック" pitchFamily="49" charset="-128"/>
            </a:rPr>
            <a:t>年度～</a:t>
          </a:r>
          <a:r>
            <a:rPr kumimoji="1" lang="en-US" altLang="ja-JP" sz="900">
              <a:latin typeface="ＭＳ ゴシック" pitchFamily="49" charset="-128"/>
              <a:ea typeface="ＭＳ ゴシック" pitchFamily="49" charset="-128"/>
            </a:rPr>
            <a:t>29</a:t>
          </a:r>
          <a:r>
            <a:rPr kumimoji="1" lang="ja-JP" altLang="en-US" sz="900">
              <a:latin typeface="ＭＳ ゴシック" pitchFamily="49" charset="-128"/>
              <a:ea typeface="ＭＳ ゴシック" pitchFamily="49" charset="-128"/>
            </a:rPr>
            <a:t>年度）においては、平成</a:t>
          </a:r>
          <a:r>
            <a:rPr kumimoji="1" lang="en-US" altLang="ja-JP" sz="900">
              <a:latin typeface="ＭＳ ゴシック" pitchFamily="49" charset="-128"/>
              <a:ea typeface="ＭＳ ゴシック" pitchFamily="49" charset="-128"/>
            </a:rPr>
            <a:t>25</a:t>
          </a:r>
          <a:r>
            <a:rPr kumimoji="1" lang="ja-JP" altLang="en-US" sz="900">
              <a:latin typeface="ＭＳ ゴシック" pitchFamily="49" charset="-128"/>
              <a:ea typeface="ＭＳ ゴシック" pitchFamily="49" charset="-128"/>
            </a:rPr>
            <a:t>年度の</a:t>
          </a:r>
          <a:r>
            <a:rPr kumimoji="1" lang="en-US" altLang="ja-JP" sz="900">
              <a:latin typeface="ＭＳ ゴシック" pitchFamily="49" charset="-128"/>
              <a:ea typeface="ＭＳ ゴシック" pitchFamily="49" charset="-128"/>
            </a:rPr>
            <a:t>132.6</a:t>
          </a:r>
          <a:r>
            <a:rPr kumimoji="1" lang="ja-JP" altLang="en-US" sz="900">
              <a:latin typeface="ＭＳ ゴシック" pitchFamily="49" charset="-128"/>
              <a:ea typeface="ＭＳ ゴシック" pitchFamily="49" charset="-128"/>
            </a:rPr>
            <a:t>億円をピークに減少が続いている。毎年度、決算剰余金の一部を積み立てているが、平成</a:t>
          </a:r>
          <a:r>
            <a:rPr kumimoji="1" lang="en-US" altLang="ja-JP" sz="900">
              <a:latin typeface="ＭＳ ゴシック" pitchFamily="49" charset="-128"/>
              <a:ea typeface="ＭＳ ゴシック" pitchFamily="49" charset="-128"/>
            </a:rPr>
            <a:t>26</a:t>
          </a:r>
          <a:r>
            <a:rPr kumimoji="1" lang="ja-JP" altLang="en-US" sz="900">
              <a:latin typeface="ＭＳ ゴシック" pitchFamily="49" charset="-128"/>
              <a:ea typeface="ＭＳ ゴシック" pitchFamily="49" charset="-128"/>
            </a:rPr>
            <a:t>年度以降、積立額が</a:t>
          </a:r>
          <a:r>
            <a:rPr kumimoji="1" lang="en-US" altLang="ja-JP" sz="900">
              <a:latin typeface="ＭＳ ゴシック" pitchFamily="49" charset="-128"/>
              <a:ea typeface="ＭＳ ゴシック" pitchFamily="49" charset="-128"/>
            </a:rPr>
            <a:t>40</a:t>
          </a:r>
          <a:r>
            <a:rPr kumimoji="1" lang="ja-JP" altLang="en-US" sz="900">
              <a:latin typeface="ＭＳ ゴシック" pitchFamily="49" charset="-128"/>
              <a:ea typeface="ＭＳ ゴシック" pitchFamily="49" charset="-128"/>
            </a:rPr>
            <a:t>億円程度と一定規模で推移する中、福祉や子育て支援の充実に伴う扶助費の増加などの歳出増に対応するため、取崩額が積立額を上回る状況にある。特に平成</a:t>
          </a:r>
          <a:r>
            <a:rPr kumimoji="1" lang="en-US" altLang="ja-JP" sz="900">
              <a:latin typeface="ＭＳ ゴシック" pitchFamily="49" charset="-128"/>
              <a:ea typeface="ＭＳ ゴシック" pitchFamily="49" charset="-128"/>
            </a:rPr>
            <a:t>28</a:t>
          </a:r>
          <a:r>
            <a:rPr kumimoji="1" lang="ja-JP" altLang="en-US" sz="900">
              <a:latin typeface="ＭＳ ゴシック" pitchFamily="49" charset="-128"/>
              <a:ea typeface="ＭＳ ゴシック" pitchFamily="49" charset="-128"/>
            </a:rPr>
            <a:t>年度においては取崩額が</a:t>
          </a:r>
          <a:r>
            <a:rPr kumimoji="1" lang="en-US" altLang="ja-JP" sz="900">
              <a:latin typeface="ＭＳ ゴシック" pitchFamily="49" charset="-128"/>
              <a:ea typeface="ＭＳ ゴシック" pitchFamily="49" charset="-128"/>
            </a:rPr>
            <a:t>82.0</a:t>
          </a:r>
          <a:r>
            <a:rPr kumimoji="1" lang="ja-JP" altLang="en-US" sz="900">
              <a:latin typeface="ＭＳ ゴシック" pitchFamily="49" charset="-128"/>
              <a:ea typeface="ＭＳ ゴシック" pitchFamily="49" charset="-128"/>
            </a:rPr>
            <a:t>億円となり、標準財政規模比は前年度と比べると</a:t>
          </a:r>
          <a:r>
            <a:rPr kumimoji="1" lang="en-US" altLang="ja-JP" sz="900">
              <a:latin typeface="ＭＳ ゴシック" pitchFamily="49" charset="-128"/>
              <a:ea typeface="ＭＳ ゴシック" pitchFamily="49" charset="-128"/>
            </a:rPr>
            <a:t>2.96</a:t>
          </a:r>
          <a:r>
            <a:rPr kumimoji="1" lang="ja-JP" altLang="en-US" sz="900">
              <a:latin typeface="ＭＳ ゴシック" pitchFamily="49" charset="-128"/>
              <a:ea typeface="ＭＳ ゴシック" pitchFamily="49" charset="-128"/>
            </a:rPr>
            <a:t>ポイント低下の</a:t>
          </a:r>
          <a:r>
            <a:rPr kumimoji="1" lang="en-US" altLang="ja-JP" sz="900">
              <a:latin typeface="ＭＳ ゴシック" pitchFamily="49" charset="-128"/>
              <a:ea typeface="ＭＳ ゴシック" pitchFamily="49" charset="-128"/>
            </a:rPr>
            <a:t>4.90</a:t>
          </a:r>
          <a:r>
            <a:rPr kumimoji="1" lang="ja-JP" altLang="en-US" sz="900">
              <a:latin typeface="ＭＳ ゴシック" pitchFamily="49" charset="-128"/>
              <a:ea typeface="ＭＳ ゴシック" pitchFamily="49" charset="-128"/>
            </a:rPr>
            <a:t>％となった。平成</a:t>
          </a:r>
          <a:r>
            <a:rPr kumimoji="1" lang="en-US" altLang="ja-JP" sz="900">
              <a:latin typeface="ＭＳ ゴシック" pitchFamily="49" charset="-128"/>
              <a:ea typeface="ＭＳ ゴシック" pitchFamily="49" charset="-128"/>
            </a:rPr>
            <a:t>29</a:t>
          </a:r>
          <a:r>
            <a:rPr kumimoji="1" lang="ja-JP" altLang="en-US" sz="900">
              <a:latin typeface="ＭＳ ゴシック" pitchFamily="49" charset="-128"/>
              <a:ea typeface="ＭＳ ゴシック" pitchFamily="49" charset="-128"/>
            </a:rPr>
            <a:t>年度においても、前年度と比べると</a:t>
          </a:r>
          <a:r>
            <a:rPr kumimoji="1" lang="en-US" altLang="ja-JP" sz="900">
              <a:latin typeface="ＭＳ ゴシック" pitchFamily="49" charset="-128"/>
              <a:ea typeface="ＭＳ ゴシック" pitchFamily="49" charset="-128"/>
            </a:rPr>
            <a:t>1.2</a:t>
          </a:r>
          <a:r>
            <a:rPr kumimoji="1" lang="ja-JP" altLang="en-US" sz="900">
              <a:latin typeface="ＭＳ ゴシック" pitchFamily="49" charset="-128"/>
              <a:ea typeface="ＭＳ ゴシック" pitchFamily="49" charset="-128"/>
            </a:rPr>
            <a:t>ポイント低下の</a:t>
          </a:r>
          <a:r>
            <a:rPr kumimoji="1" lang="en-US" altLang="ja-JP" sz="900">
              <a:latin typeface="ＭＳ ゴシック" pitchFamily="49" charset="-128"/>
              <a:ea typeface="ＭＳ ゴシック" pitchFamily="49" charset="-128"/>
            </a:rPr>
            <a:t>3.70</a:t>
          </a:r>
          <a:r>
            <a:rPr kumimoji="1" lang="ja-JP" altLang="en-US" sz="900">
              <a:latin typeface="ＭＳ ゴシック" pitchFamily="49" charset="-128"/>
              <a:ea typeface="ＭＳ ゴシック" pitchFamily="49" charset="-128"/>
            </a:rPr>
            <a:t>％となった。</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　実質収支額については、形式収支が前年度に比べると増加（対前年度比</a:t>
          </a:r>
          <a:r>
            <a:rPr kumimoji="1" lang="en-US" altLang="ja-JP" sz="900">
              <a:latin typeface="ＭＳ ゴシック" pitchFamily="49" charset="-128"/>
              <a:ea typeface="ＭＳ ゴシック" pitchFamily="49" charset="-128"/>
            </a:rPr>
            <a:t>24.9</a:t>
          </a:r>
          <a:r>
            <a:rPr kumimoji="1" lang="ja-JP" altLang="en-US" sz="900">
              <a:latin typeface="ＭＳ ゴシック" pitchFamily="49" charset="-128"/>
              <a:ea typeface="ＭＳ ゴシック" pitchFamily="49" charset="-128"/>
            </a:rPr>
            <a:t>％増）となったが、翌年度に繰り越すべき財源がそれを上回る増加（同</a:t>
          </a:r>
          <a:r>
            <a:rPr kumimoji="1" lang="en-US" altLang="ja-JP" sz="900">
              <a:latin typeface="ＭＳ ゴシック" pitchFamily="49" charset="-128"/>
              <a:ea typeface="ＭＳ ゴシック" pitchFamily="49" charset="-128"/>
            </a:rPr>
            <a:t>32.7</a:t>
          </a:r>
          <a:r>
            <a:rPr kumimoji="1" lang="ja-JP" altLang="en-US" sz="900">
              <a:latin typeface="ＭＳ ゴシック" pitchFamily="49" charset="-128"/>
              <a:ea typeface="ＭＳ ゴシック" pitchFamily="49" charset="-128"/>
            </a:rPr>
            <a:t>％増）となったことなどから</a:t>
          </a:r>
          <a:r>
            <a:rPr kumimoji="1" lang="en-US" altLang="ja-JP" sz="900">
              <a:latin typeface="ＭＳ ゴシック" pitchFamily="49" charset="-128"/>
              <a:ea typeface="ＭＳ ゴシック" pitchFamily="49" charset="-128"/>
            </a:rPr>
            <a:t>23.8</a:t>
          </a:r>
          <a:r>
            <a:rPr kumimoji="1" lang="ja-JP" altLang="en-US" sz="900">
              <a:latin typeface="ＭＳ ゴシック" pitchFamily="49" charset="-128"/>
              <a:ea typeface="ＭＳ ゴシック" pitchFamily="49" charset="-128"/>
            </a:rPr>
            <a:t>％増加となり、標準財政規模比は前年度と比べると</a:t>
          </a:r>
          <a:r>
            <a:rPr kumimoji="1" lang="en-US" altLang="ja-JP" sz="900">
              <a:latin typeface="ＭＳ ゴシック" pitchFamily="49" charset="-128"/>
              <a:ea typeface="ＭＳ ゴシック" pitchFamily="49" charset="-128"/>
            </a:rPr>
            <a:t>0.19</a:t>
          </a:r>
          <a:r>
            <a:rPr kumimoji="1" lang="ja-JP" altLang="en-US" sz="900">
              <a:latin typeface="ＭＳ ゴシック" pitchFamily="49" charset="-128"/>
              <a:ea typeface="ＭＳ ゴシック" pitchFamily="49" charset="-128"/>
            </a:rPr>
            <a:t>ポイント上昇の</a:t>
          </a:r>
          <a:r>
            <a:rPr kumimoji="1" lang="en-US" altLang="ja-JP" sz="900">
              <a:latin typeface="ＭＳ ゴシック" pitchFamily="49" charset="-128"/>
              <a:ea typeface="ＭＳ ゴシック" pitchFamily="49" charset="-128"/>
            </a:rPr>
            <a:t>4.66</a:t>
          </a:r>
          <a:r>
            <a:rPr kumimoji="1" lang="ja-JP" altLang="en-US" sz="900">
              <a:latin typeface="ＭＳ ゴシック" pitchFamily="49" charset="-128"/>
              <a:ea typeface="ＭＳ ゴシック" pitchFamily="49" charset="-128"/>
            </a:rPr>
            <a:t>％となった。</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　実質単年度収支については、</a:t>
          </a:r>
          <a:r>
            <a:rPr kumimoji="1" lang="en-US" altLang="ja-JP" sz="900">
              <a:latin typeface="ＭＳ ゴシック" pitchFamily="49" charset="-128"/>
              <a:ea typeface="ＭＳ ゴシック" pitchFamily="49" charset="-128"/>
            </a:rPr>
            <a:t>31.9</a:t>
          </a:r>
          <a:r>
            <a:rPr kumimoji="1" lang="ja-JP" altLang="en-US" sz="900">
              <a:latin typeface="ＭＳ ゴシック" pitchFamily="49" charset="-128"/>
              <a:ea typeface="ＭＳ ゴシック" pitchFamily="49" charset="-128"/>
            </a:rPr>
            <a:t>億円の赤字となったが、財政調整基金の取崩額が減少したことなどにより、標準財政規模比は前年度と比べると</a:t>
          </a:r>
          <a:r>
            <a:rPr kumimoji="1" lang="en-US" altLang="ja-JP" sz="900">
              <a:latin typeface="ＭＳ ゴシック" pitchFamily="49" charset="-128"/>
              <a:ea typeface="ＭＳ ゴシック" pitchFamily="49" charset="-128"/>
            </a:rPr>
            <a:t>4.49</a:t>
          </a:r>
          <a:r>
            <a:rPr kumimoji="1" lang="ja-JP" altLang="en-US" sz="900">
              <a:latin typeface="ＭＳ ゴシック" pitchFamily="49" charset="-128"/>
              <a:ea typeface="ＭＳ ゴシック" pitchFamily="49" charset="-128"/>
            </a:rPr>
            <a:t>ポイント上昇の▲</a:t>
          </a:r>
          <a:r>
            <a:rPr kumimoji="1" lang="en-US" altLang="ja-JP" sz="900">
              <a:latin typeface="ＭＳ ゴシック" pitchFamily="49" charset="-128"/>
              <a:ea typeface="ＭＳ ゴシック" pitchFamily="49" charset="-128"/>
            </a:rPr>
            <a:t>1.89</a:t>
          </a:r>
          <a:r>
            <a:rPr kumimoji="1" lang="ja-JP" altLang="en-US" sz="900">
              <a:latin typeface="ＭＳ ゴシック" pitchFamily="49" charset="-128"/>
              <a:ea typeface="ＭＳ ゴシック" pitchFamily="49" charset="-128"/>
            </a:rPr>
            <a:t>％となった。</a:t>
          </a:r>
          <a:endParaRPr kumimoji="1" lang="en-US" altLang="ja-JP" sz="9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神奈川県相模原市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対象となる全ての会計において、赤字額及び資金不足額は生じていないことから、連結実質赤字比率は算定されていない。</a:t>
          </a:r>
          <a:endParaRPr kumimoji="1" lang="en-US" altLang="ja-JP" sz="1400">
            <a:latin typeface="ＭＳ ゴシック" pitchFamily="49" charset="-128"/>
            <a:ea typeface="ＭＳ ゴシック" pitchFamily="49" charset="-128"/>
          </a:endParaRPr>
        </a:p>
        <a:p>
          <a:r>
            <a:rPr kumimoji="1" lang="ja-JP" altLang="en-US" sz="1400" baseline="0">
              <a:latin typeface="ＭＳ ゴシック" pitchFamily="49" charset="-128"/>
              <a:ea typeface="ＭＳ ゴシック" pitchFamily="49" charset="-128"/>
            </a:rPr>
            <a:t>　対象の会計中、標準財政規模に占める割合の低下が大きなものは、介護保険事業特別会計（対前年度比</a:t>
          </a:r>
          <a:r>
            <a:rPr kumimoji="1" lang="en-US" altLang="ja-JP" sz="1400" baseline="0">
              <a:latin typeface="ＭＳ ゴシック" pitchFamily="49" charset="-128"/>
              <a:ea typeface="ＭＳ ゴシック" pitchFamily="49" charset="-128"/>
            </a:rPr>
            <a:t>0.3</a:t>
          </a:r>
          <a:r>
            <a:rPr kumimoji="1" lang="ja-JP" altLang="en-US" sz="1400" baseline="0">
              <a:latin typeface="ＭＳ ゴシック" pitchFamily="49" charset="-128"/>
              <a:ea typeface="ＭＳ ゴシック" pitchFamily="49" charset="-128"/>
            </a:rPr>
            <a:t>ポイント減少）であり、これは要介護認定者数の増加による保険給付費の増などの要因によるものである。</a:t>
          </a:r>
          <a:endParaRPr kumimoji="1" lang="en-US" altLang="ja-JP" sz="1400" baseline="0">
            <a:latin typeface="ＭＳ ゴシック" pitchFamily="49" charset="-128"/>
            <a:ea typeface="ＭＳ ゴシック" pitchFamily="49" charset="-128"/>
          </a:endParaRPr>
        </a:p>
        <a:p>
          <a:r>
            <a:rPr kumimoji="1" lang="ja-JP" altLang="en-US" sz="1400" baseline="0">
              <a:latin typeface="ＭＳ ゴシック" pitchFamily="49" charset="-128"/>
              <a:ea typeface="ＭＳ ゴシック" pitchFamily="49" charset="-128"/>
            </a:rPr>
            <a:t>　一方、標準財政規模に占める割合の上昇が大きなものは国民健康事業特別会計（事業勘定）（対前年度比</a:t>
          </a:r>
          <a:r>
            <a:rPr kumimoji="1" lang="en-US" altLang="ja-JP" sz="1400" baseline="0">
              <a:latin typeface="ＭＳ ゴシック" pitchFamily="49" charset="-128"/>
              <a:ea typeface="ＭＳ ゴシック" pitchFamily="49" charset="-128"/>
            </a:rPr>
            <a:t>0.66</a:t>
          </a:r>
          <a:r>
            <a:rPr kumimoji="1" lang="ja-JP" altLang="en-US" sz="1400" baseline="0">
              <a:latin typeface="ＭＳ ゴシック" pitchFamily="49" charset="-128"/>
              <a:ea typeface="ＭＳ ゴシック" pitchFamily="49" charset="-128"/>
            </a:rPr>
            <a:t>ポイント上昇）であり、これは、被保険者数の減少による保険給付費の減などの要因によるものである。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1500_&#30456;&#27169;&#21407;&#24066;_201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cell r="CF51">
            <v>37.9</v>
          </cell>
          <cell r="CN51">
            <v>36.5</v>
          </cell>
          <cell r="CV51">
            <v>39</v>
          </cell>
        </row>
        <row r="53">
          <cell r="CF53">
            <v>59.9</v>
          </cell>
          <cell r="CN53">
            <v>61.8</v>
          </cell>
          <cell r="CV53">
            <v>63.4</v>
          </cell>
        </row>
        <row r="55">
          <cell r="AN55" t="str">
            <v>類似団体内平均値</v>
          </cell>
          <cell r="CF55">
            <v>124.2</v>
          </cell>
          <cell r="CN55">
            <v>115.7</v>
          </cell>
          <cell r="CV55">
            <v>106</v>
          </cell>
        </row>
        <row r="57">
          <cell r="CF57">
            <v>59.4</v>
          </cell>
          <cell r="CN57">
            <v>61</v>
          </cell>
          <cell r="CV57">
            <v>62</v>
          </cell>
        </row>
        <row r="72">
          <cell r="BP72" t="str">
            <v>H25</v>
          </cell>
          <cell r="BX72" t="str">
            <v>H26</v>
          </cell>
          <cell r="CF72" t="str">
            <v>H27</v>
          </cell>
          <cell r="CN72" t="str">
            <v>H28</v>
          </cell>
          <cell r="CV72" t="str">
            <v>H29</v>
          </cell>
        </row>
        <row r="73">
          <cell r="AN73" t="str">
            <v>当該団体値</v>
          </cell>
          <cell r="BP73">
            <v>39.799999999999997</v>
          </cell>
          <cell r="BX73">
            <v>40.200000000000003</v>
          </cell>
          <cell r="CF73">
            <v>37.9</v>
          </cell>
          <cell r="CN73">
            <v>36.5</v>
          </cell>
          <cell r="CV73">
            <v>39</v>
          </cell>
        </row>
        <row r="75">
          <cell r="BP75">
            <v>3.9</v>
          </cell>
          <cell r="BX75">
            <v>3.4</v>
          </cell>
          <cell r="CF75">
            <v>3.2</v>
          </cell>
          <cell r="CN75">
            <v>2.9</v>
          </cell>
          <cell r="CV75">
            <v>2.9</v>
          </cell>
        </row>
        <row r="77">
          <cell r="AN77" t="str">
            <v>類似団体内平均値</v>
          </cell>
          <cell r="BP77">
            <v>139</v>
          </cell>
          <cell r="BX77">
            <v>132.4</v>
          </cell>
          <cell r="CF77">
            <v>124.2</v>
          </cell>
          <cell r="CN77">
            <v>115.7</v>
          </cell>
          <cell r="CV77">
            <v>106</v>
          </cell>
        </row>
        <row r="79">
          <cell r="BP79">
            <v>11.2</v>
          </cell>
          <cell r="BX79">
            <v>11.2</v>
          </cell>
          <cell r="CF79">
            <v>10.9</v>
          </cell>
          <cell r="CN79">
            <v>10.3</v>
          </cell>
          <cell r="CV79">
            <v>9</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380" t="s">
        <v>73</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381" t="s">
        <v>75</v>
      </c>
      <c r="C3" s="382"/>
      <c r="D3" s="382"/>
      <c r="E3" s="383"/>
      <c r="F3" s="383"/>
      <c r="G3" s="383"/>
      <c r="H3" s="383"/>
      <c r="I3" s="383"/>
      <c r="J3" s="383"/>
      <c r="K3" s="383"/>
      <c r="L3" s="383" t="s">
        <v>76</v>
      </c>
      <c r="M3" s="383"/>
      <c r="N3" s="383"/>
      <c r="O3" s="383"/>
      <c r="P3" s="383"/>
      <c r="Q3" s="383"/>
      <c r="R3" s="390"/>
      <c r="S3" s="390"/>
      <c r="T3" s="390"/>
      <c r="U3" s="390"/>
      <c r="V3" s="391"/>
      <c r="W3" s="365" t="s">
        <v>77</v>
      </c>
      <c r="X3" s="366"/>
      <c r="Y3" s="366"/>
      <c r="Z3" s="366"/>
      <c r="AA3" s="366"/>
      <c r="AB3" s="382"/>
      <c r="AC3" s="390" t="s">
        <v>78</v>
      </c>
      <c r="AD3" s="366"/>
      <c r="AE3" s="366"/>
      <c r="AF3" s="366"/>
      <c r="AG3" s="366"/>
      <c r="AH3" s="366"/>
      <c r="AI3" s="366"/>
      <c r="AJ3" s="366"/>
      <c r="AK3" s="366"/>
      <c r="AL3" s="367"/>
      <c r="AM3" s="365" t="s">
        <v>79</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80</v>
      </c>
      <c r="BO3" s="366"/>
      <c r="BP3" s="366"/>
      <c r="BQ3" s="366"/>
      <c r="BR3" s="366"/>
      <c r="BS3" s="366"/>
      <c r="BT3" s="366"/>
      <c r="BU3" s="367"/>
      <c r="BV3" s="365" t="s">
        <v>81</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82</v>
      </c>
      <c r="CU3" s="366"/>
      <c r="CV3" s="366"/>
      <c r="CW3" s="366"/>
      <c r="CX3" s="366"/>
      <c r="CY3" s="366"/>
      <c r="CZ3" s="366"/>
      <c r="DA3" s="367"/>
      <c r="DB3" s="365" t="s">
        <v>83</v>
      </c>
      <c r="DC3" s="366"/>
      <c r="DD3" s="366"/>
      <c r="DE3" s="366"/>
      <c r="DF3" s="366"/>
      <c r="DG3" s="366"/>
      <c r="DH3" s="366"/>
      <c r="DI3" s="367"/>
      <c r="DJ3" s="165"/>
      <c r="DK3" s="165"/>
      <c r="DL3" s="165"/>
      <c r="DM3" s="165"/>
      <c r="DN3" s="165"/>
      <c r="DO3" s="165"/>
    </row>
    <row r="4" spans="1:119" ht="18.75" customHeight="1" x14ac:dyDescent="0.15">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84</v>
      </c>
      <c r="AZ4" s="369"/>
      <c r="BA4" s="369"/>
      <c r="BB4" s="369"/>
      <c r="BC4" s="369"/>
      <c r="BD4" s="369"/>
      <c r="BE4" s="369"/>
      <c r="BF4" s="369"/>
      <c r="BG4" s="369"/>
      <c r="BH4" s="369"/>
      <c r="BI4" s="369"/>
      <c r="BJ4" s="369"/>
      <c r="BK4" s="369"/>
      <c r="BL4" s="369"/>
      <c r="BM4" s="370"/>
      <c r="BN4" s="371">
        <v>292558612</v>
      </c>
      <c r="BO4" s="372"/>
      <c r="BP4" s="372"/>
      <c r="BQ4" s="372"/>
      <c r="BR4" s="372"/>
      <c r="BS4" s="372"/>
      <c r="BT4" s="372"/>
      <c r="BU4" s="373"/>
      <c r="BV4" s="371">
        <v>257348347</v>
      </c>
      <c r="BW4" s="372"/>
      <c r="BX4" s="372"/>
      <c r="BY4" s="372"/>
      <c r="BZ4" s="372"/>
      <c r="CA4" s="372"/>
      <c r="CB4" s="372"/>
      <c r="CC4" s="373"/>
      <c r="CD4" s="374" t="s">
        <v>85</v>
      </c>
      <c r="CE4" s="375"/>
      <c r="CF4" s="375"/>
      <c r="CG4" s="375"/>
      <c r="CH4" s="375"/>
      <c r="CI4" s="375"/>
      <c r="CJ4" s="375"/>
      <c r="CK4" s="375"/>
      <c r="CL4" s="375"/>
      <c r="CM4" s="375"/>
      <c r="CN4" s="375"/>
      <c r="CO4" s="375"/>
      <c r="CP4" s="375"/>
      <c r="CQ4" s="375"/>
      <c r="CR4" s="375"/>
      <c r="CS4" s="376"/>
      <c r="CT4" s="377">
        <v>4.7</v>
      </c>
      <c r="CU4" s="378"/>
      <c r="CV4" s="378"/>
      <c r="CW4" s="378"/>
      <c r="CX4" s="378"/>
      <c r="CY4" s="378"/>
      <c r="CZ4" s="378"/>
      <c r="DA4" s="379"/>
      <c r="DB4" s="377">
        <v>4.5</v>
      </c>
      <c r="DC4" s="378"/>
      <c r="DD4" s="378"/>
      <c r="DE4" s="378"/>
      <c r="DF4" s="378"/>
      <c r="DG4" s="378"/>
      <c r="DH4" s="378"/>
      <c r="DI4" s="379"/>
      <c r="DJ4" s="165"/>
      <c r="DK4" s="165"/>
      <c r="DL4" s="165"/>
      <c r="DM4" s="165"/>
      <c r="DN4" s="165"/>
      <c r="DO4" s="165"/>
    </row>
    <row r="5" spans="1:119" ht="18.75" customHeight="1" x14ac:dyDescent="0.15">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86</v>
      </c>
      <c r="AN5" s="438"/>
      <c r="AO5" s="438"/>
      <c r="AP5" s="438"/>
      <c r="AQ5" s="438"/>
      <c r="AR5" s="438"/>
      <c r="AS5" s="438"/>
      <c r="AT5" s="439"/>
      <c r="AU5" s="440" t="s">
        <v>87</v>
      </c>
      <c r="AV5" s="441"/>
      <c r="AW5" s="441"/>
      <c r="AX5" s="441"/>
      <c r="AY5" s="442" t="s">
        <v>88</v>
      </c>
      <c r="AZ5" s="443"/>
      <c r="BA5" s="443"/>
      <c r="BB5" s="443"/>
      <c r="BC5" s="443"/>
      <c r="BD5" s="443"/>
      <c r="BE5" s="443"/>
      <c r="BF5" s="443"/>
      <c r="BG5" s="443"/>
      <c r="BH5" s="443"/>
      <c r="BI5" s="443"/>
      <c r="BJ5" s="443"/>
      <c r="BK5" s="443"/>
      <c r="BL5" s="443"/>
      <c r="BM5" s="444"/>
      <c r="BN5" s="408">
        <v>283547810</v>
      </c>
      <c r="BO5" s="409"/>
      <c r="BP5" s="409"/>
      <c r="BQ5" s="409"/>
      <c r="BR5" s="409"/>
      <c r="BS5" s="409"/>
      <c r="BT5" s="409"/>
      <c r="BU5" s="410"/>
      <c r="BV5" s="408">
        <v>250133191</v>
      </c>
      <c r="BW5" s="409"/>
      <c r="BX5" s="409"/>
      <c r="BY5" s="409"/>
      <c r="BZ5" s="409"/>
      <c r="CA5" s="409"/>
      <c r="CB5" s="409"/>
      <c r="CC5" s="410"/>
      <c r="CD5" s="411" t="s">
        <v>89</v>
      </c>
      <c r="CE5" s="412"/>
      <c r="CF5" s="412"/>
      <c r="CG5" s="412"/>
      <c r="CH5" s="412"/>
      <c r="CI5" s="412"/>
      <c r="CJ5" s="412"/>
      <c r="CK5" s="412"/>
      <c r="CL5" s="412"/>
      <c r="CM5" s="412"/>
      <c r="CN5" s="412"/>
      <c r="CO5" s="412"/>
      <c r="CP5" s="412"/>
      <c r="CQ5" s="412"/>
      <c r="CR5" s="412"/>
      <c r="CS5" s="413"/>
      <c r="CT5" s="405">
        <v>98.4</v>
      </c>
      <c r="CU5" s="406"/>
      <c r="CV5" s="406"/>
      <c r="CW5" s="406"/>
      <c r="CX5" s="406"/>
      <c r="CY5" s="406"/>
      <c r="CZ5" s="406"/>
      <c r="DA5" s="407"/>
      <c r="DB5" s="405">
        <v>102.5</v>
      </c>
      <c r="DC5" s="406"/>
      <c r="DD5" s="406"/>
      <c r="DE5" s="406"/>
      <c r="DF5" s="406"/>
      <c r="DG5" s="406"/>
      <c r="DH5" s="406"/>
      <c r="DI5" s="407"/>
      <c r="DJ5" s="165"/>
      <c r="DK5" s="165"/>
      <c r="DL5" s="165"/>
      <c r="DM5" s="165"/>
      <c r="DN5" s="165"/>
      <c r="DO5" s="165"/>
    </row>
    <row r="6" spans="1:119" ht="18.75" customHeight="1" x14ac:dyDescent="0.15">
      <c r="A6" s="166"/>
      <c r="B6" s="414" t="s">
        <v>90</v>
      </c>
      <c r="C6" s="415"/>
      <c r="D6" s="415"/>
      <c r="E6" s="416"/>
      <c r="F6" s="416"/>
      <c r="G6" s="416"/>
      <c r="H6" s="416"/>
      <c r="I6" s="416"/>
      <c r="J6" s="416"/>
      <c r="K6" s="416"/>
      <c r="L6" s="416" t="s">
        <v>91</v>
      </c>
      <c r="M6" s="416"/>
      <c r="N6" s="416"/>
      <c r="O6" s="416"/>
      <c r="P6" s="416"/>
      <c r="Q6" s="416"/>
      <c r="R6" s="420"/>
      <c r="S6" s="420"/>
      <c r="T6" s="420"/>
      <c r="U6" s="420"/>
      <c r="V6" s="421"/>
      <c r="W6" s="424" t="s">
        <v>92</v>
      </c>
      <c r="X6" s="425"/>
      <c r="Y6" s="425"/>
      <c r="Z6" s="425"/>
      <c r="AA6" s="425"/>
      <c r="AB6" s="415"/>
      <c r="AC6" s="428" t="s">
        <v>93</v>
      </c>
      <c r="AD6" s="429"/>
      <c r="AE6" s="429"/>
      <c r="AF6" s="429"/>
      <c r="AG6" s="429"/>
      <c r="AH6" s="429"/>
      <c r="AI6" s="429"/>
      <c r="AJ6" s="429"/>
      <c r="AK6" s="429"/>
      <c r="AL6" s="430"/>
      <c r="AM6" s="437" t="s">
        <v>94</v>
      </c>
      <c r="AN6" s="438"/>
      <c r="AO6" s="438"/>
      <c r="AP6" s="438"/>
      <c r="AQ6" s="438"/>
      <c r="AR6" s="438"/>
      <c r="AS6" s="438"/>
      <c r="AT6" s="439"/>
      <c r="AU6" s="440" t="s">
        <v>95</v>
      </c>
      <c r="AV6" s="441"/>
      <c r="AW6" s="441"/>
      <c r="AX6" s="441"/>
      <c r="AY6" s="442" t="s">
        <v>96</v>
      </c>
      <c r="AZ6" s="443"/>
      <c r="BA6" s="443"/>
      <c r="BB6" s="443"/>
      <c r="BC6" s="443"/>
      <c r="BD6" s="443"/>
      <c r="BE6" s="443"/>
      <c r="BF6" s="443"/>
      <c r="BG6" s="443"/>
      <c r="BH6" s="443"/>
      <c r="BI6" s="443"/>
      <c r="BJ6" s="443"/>
      <c r="BK6" s="443"/>
      <c r="BL6" s="443"/>
      <c r="BM6" s="444"/>
      <c r="BN6" s="408">
        <v>9010802</v>
      </c>
      <c r="BO6" s="409"/>
      <c r="BP6" s="409"/>
      <c r="BQ6" s="409"/>
      <c r="BR6" s="409"/>
      <c r="BS6" s="409"/>
      <c r="BT6" s="409"/>
      <c r="BU6" s="410"/>
      <c r="BV6" s="408">
        <v>7215156</v>
      </c>
      <c r="BW6" s="409"/>
      <c r="BX6" s="409"/>
      <c r="BY6" s="409"/>
      <c r="BZ6" s="409"/>
      <c r="CA6" s="409"/>
      <c r="CB6" s="409"/>
      <c r="CC6" s="410"/>
      <c r="CD6" s="411" t="s">
        <v>97</v>
      </c>
      <c r="CE6" s="412"/>
      <c r="CF6" s="412"/>
      <c r="CG6" s="412"/>
      <c r="CH6" s="412"/>
      <c r="CI6" s="412"/>
      <c r="CJ6" s="412"/>
      <c r="CK6" s="412"/>
      <c r="CL6" s="412"/>
      <c r="CM6" s="412"/>
      <c r="CN6" s="412"/>
      <c r="CO6" s="412"/>
      <c r="CP6" s="412"/>
      <c r="CQ6" s="412"/>
      <c r="CR6" s="412"/>
      <c r="CS6" s="413"/>
      <c r="CT6" s="445">
        <v>110</v>
      </c>
      <c r="CU6" s="446"/>
      <c r="CV6" s="446"/>
      <c r="CW6" s="446"/>
      <c r="CX6" s="446"/>
      <c r="CY6" s="446"/>
      <c r="CZ6" s="446"/>
      <c r="DA6" s="447"/>
      <c r="DB6" s="445">
        <v>110.7</v>
      </c>
      <c r="DC6" s="446"/>
      <c r="DD6" s="446"/>
      <c r="DE6" s="446"/>
      <c r="DF6" s="446"/>
      <c r="DG6" s="446"/>
      <c r="DH6" s="446"/>
      <c r="DI6" s="447"/>
      <c r="DJ6" s="165"/>
      <c r="DK6" s="165"/>
      <c r="DL6" s="165"/>
      <c r="DM6" s="165"/>
      <c r="DN6" s="165"/>
      <c r="DO6" s="165"/>
    </row>
    <row r="7" spans="1:119" ht="18.75" customHeight="1" x14ac:dyDescent="0.15">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98</v>
      </c>
      <c r="AN7" s="438"/>
      <c r="AO7" s="438"/>
      <c r="AP7" s="438"/>
      <c r="AQ7" s="438"/>
      <c r="AR7" s="438"/>
      <c r="AS7" s="438"/>
      <c r="AT7" s="439"/>
      <c r="AU7" s="440" t="s">
        <v>99</v>
      </c>
      <c r="AV7" s="441"/>
      <c r="AW7" s="441"/>
      <c r="AX7" s="441"/>
      <c r="AY7" s="442" t="s">
        <v>100</v>
      </c>
      <c r="AZ7" s="443"/>
      <c r="BA7" s="443"/>
      <c r="BB7" s="443"/>
      <c r="BC7" s="443"/>
      <c r="BD7" s="443"/>
      <c r="BE7" s="443"/>
      <c r="BF7" s="443"/>
      <c r="BG7" s="443"/>
      <c r="BH7" s="443"/>
      <c r="BI7" s="443"/>
      <c r="BJ7" s="443"/>
      <c r="BK7" s="443"/>
      <c r="BL7" s="443"/>
      <c r="BM7" s="444"/>
      <c r="BN7" s="408">
        <v>1171636</v>
      </c>
      <c r="BO7" s="409"/>
      <c r="BP7" s="409"/>
      <c r="BQ7" s="409"/>
      <c r="BR7" s="409"/>
      <c r="BS7" s="409"/>
      <c r="BT7" s="409"/>
      <c r="BU7" s="410"/>
      <c r="BV7" s="408">
        <v>882843</v>
      </c>
      <c r="BW7" s="409"/>
      <c r="BX7" s="409"/>
      <c r="BY7" s="409"/>
      <c r="BZ7" s="409"/>
      <c r="CA7" s="409"/>
      <c r="CB7" s="409"/>
      <c r="CC7" s="410"/>
      <c r="CD7" s="411" t="s">
        <v>101</v>
      </c>
      <c r="CE7" s="412"/>
      <c r="CF7" s="412"/>
      <c r="CG7" s="412"/>
      <c r="CH7" s="412"/>
      <c r="CI7" s="412"/>
      <c r="CJ7" s="412"/>
      <c r="CK7" s="412"/>
      <c r="CL7" s="412"/>
      <c r="CM7" s="412"/>
      <c r="CN7" s="412"/>
      <c r="CO7" s="412"/>
      <c r="CP7" s="412"/>
      <c r="CQ7" s="412"/>
      <c r="CR7" s="412"/>
      <c r="CS7" s="413"/>
      <c r="CT7" s="408">
        <v>168376452</v>
      </c>
      <c r="CU7" s="409"/>
      <c r="CV7" s="409"/>
      <c r="CW7" s="409"/>
      <c r="CX7" s="409"/>
      <c r="CY7" s="409"/>
      <c r="CZ7" s="409"/>
      <c r="DA7" s="410"/>
      <c r="DB7" s="408">
        <v>141603637</v>
      </c>
      <c r="DC7" s="409"/>
      <c r="DD7" s="409"/>
      <c r="DE7" s="409"/>
      <c r="DF7" s="409"/>
      <c r="DG7" s="409"/>
      <c r="DH7" s="409"/>
      <c r="DI7" s="410"/>
      <c r="DJ7" s="165"/>
      <c r="DK7" s="165"/>
      <c r="DL7" s="165"/>
      <c r="DM7" s="165"/>
      <c r="DN7" s="165"/>
      <c r="DO7" s="165"/>
    </row>
    <row r="8" spans="1:119" ht="18.75" customHeight="1" thickBot="1" x14ac:dyDescent="0.2">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102</v>
      </c>
      <c r="AN8" s="438"/>
      <c r="AO8" s="438"/>
      <c r="AP8" s="438"/>
      <c r="AQ8" s="438"/>
      <c r="AR8" s="438"/>
      <c r="AS8" s="438"/>
      <c r="AT8" s="439"/>
      <c r="AU8" s="440" t="s">
        <v>87</v>
      </c>
      <c r="AV8" s="441"/>
      <c r="AW8" s="441"/>
      <c r="AX8" s="441"/>
      <c r="AY8" s="442" t="s">
        <v>103</v>
      </c>
      <c r="AZ8" s="443"/>
      <c r="BA8" s="443"/>
      <c r="BB8" s="443"/>
      <c r="BC8" s="443"/>
      <c r="BD8" s="443"/>
      <c r="BE8" s="443"/>
      <c r="BF8" s="443"/>
      <c r="BG8" s="443"/>
      <c r="BH8" s="443"/>
      <c r="BI8" s="443"/>
      <c r="BJ8" s="443"/>
      <c r="BK8" s="443"/>
      <c r="BL8" s="443"/>
      <c r="BM8" s="444"/>
      <c r="BN8" s="408">
        <v>7839166</v>
      </c>
      <c r="BO8" s="409"/>
      <c r="BP8" s="409"/>
      <c r="BQ8" s="409"/>
      <c r="BR8" s="409"/>
      <c r="BS8" s="409"/>
      <c r="BT8" s="409"/>
      <c r="BU8" s="410"/>
      <c r="BV8" s="408">
        <v>6332313</v>
      </c>
      <c r="BW8" s="409"/>
      <c r="BX8" s="409"/>
      <c r="BY8" s="409"/>
      <c r="BZ8" s="409"/>
      <c r="CA8" s="409"/>
      <c r="CB8" s="409"/>
      <c r="CC8" s="410"/>
      <c r="CD8" s="411" t="s">
        <v>104</v>
      </c>
      <c r="CE8" s="412"/>
      <c r="CF8" s="412"/>
      <c r="CG8" s="412"/>
      <c r="CH8" s="412"/>
      <c r="CI8" s="412"/>
      <c r="CJ8" s="412"/>
      <c r="CK8" s="412"/>
      <c r="CL8" s="412"/>
      <c r="CM8" s="412"/>
      <c r="CN8" s="412"/>
      <c r="CO8" s="412"/>
      <c r="CP8" s="412"/>
      <c r="CQ8" s="412"/>
      <c r="CR8" s="412"/>
      <c r="CS8" s="413"/>
      <c r="CT8" s="448">
        <v>0.92</v>
      </c>
      <c r="CU8" s="449"/>
      <c r="CV8" s="449"/>
      <c r="CW8" s="449"/>
      <c r="CX8" s="449"/>
      <c r="CY8" s="449"/>
      <c r="CZ8" s="449"/>
      <c r="DA8" s="450"/>
      <c r="DB8" s="448">
        <v>0.93</v>
      </c>
      <c r="DC8" s="449"/>
      <c r="DD8" s="449"/>
      <c r="DE8" s="449"/>
      <c r="DF8" s="449"/>
      <c r="DG8" s="449"/>
      <c r="DH8" s="449"/>
      <c r="DI8" s="450"/>
      <c r="DJ8" s="165"/>
      <c r="DK8" s="165"/>
      <c r="DL8" s="165"/>
      <c r="DM8" s="165"/>
      <c r="DN8" s="165"/>
      <c r="DO8" s="165"/>
    </row>
    <row r="9" spans="1:119" ht="18.75" customHeight="1" thickBot="1" x14ac:dyDescent="0.2">
      <c r="A9" s="166"/>
      <c r="B9" s="402" t="s">
        <v>105</v>
      </c>
      <c r="C9" s="403"/>
      <c r="D9" s="403"/>
      <c r="E9" s="403"/>
      <c r="F9" s="403"/>
      <c r="G9" s="403"/>
      <c r="H9" s="403"/>
      <c r="I9" s="403"/>
      <c r="J9" s="403"/>
      <c r="K9" s="451"/>
      <c r="L9" s="452" t="s">
        <v>106</v>
      </c>
      <c r="M9" s="453"/>
      <c r="N9" s="453"/>
      <c r="O9" s="453"/>
      <c r="P9" s="453"/>
      <c r="Q9" s="454"/>
      <c r="R9" s="455">
        <v>720779</v>
      </c>
      <c r="S9" s="456"/>
      <c r="T9" s="456"/>
      <c r="U9" s="456"/>
      <c r="V9" s="457"/>
      <c r="W9" s="365" t="s">
        <v>107</v>
      </c>
      <c r="X9" s="366"/>
      <c r="Y9" s="366"/>
      <c r="Z9" s="366"/>
      <c r="AA9" s="366"/>
      <c r="AB9" s="366"/>
      <c r="AC9" s="366"/>
      <c r="AD9" s="366"/>
      <c r="AE9" s="366"/>
      <c r="AF9" s="366"/>
      <c r="AG9" s="366"/>
      <c r="AH9" s="366"/>
      <c r="AI9" s="366"/>
      <c r="AJ9" s="366"/>
      <c r="AK9" s="366"/>
      <c r="AL9" s="367"/>
      <c r="AM9" s="437" t="s">
        <v>108</v>
      </c>
      <c r="AN9" s="438"/>
      <c r="AO9" s="438"/>
      <c r="AP9" s="438"/>
      <c r="AQ9" s="438"/>
      <c r="AR9" s="438"/>
      <c r="AS9" s="438"/>
      <c r="AT9" s="439"/>
      <c r="AU9" s="440" t="s">
        <v>109</v>
      </c>
      <c r="AV9" s="441"/>
      <c r="AW9" s="441"/>
      <c r="AX9" s="441"/>
      <c r="AY9" s="442" t="s">
        <v>110</v>
      </c>
      <c r="AZ9" s="443"/>
      <c r="BA9" s="443"/>
      <c r="BB9" s="443"/>
      <c r="BC9" s="443"/>
      <c r="BD9" s="443"/>
      <c r="BE9" s="443"/>
      <c r="BF9" s="443"/>
      <c r="BG9" s="443"/>
      <c r="BH9" s="443"/>
      <c r="BI9" s="443"/>
      <c r="BJ9" s="443"/>
      <c r="BK9" s="443"/>
      <c r="BL9" s="443"/>
      <c r="BM9" s="444"/>
      <c r="BN9" s="408">
        <v>1506853</v>
      </c>
      <c r="BO9" s="409"/>
      <c r="BP9" s="409"/>
      <c r="BQ9" s="409"/>
      <c r="BR9" s="409"/>
      <c r="BS9" s="409"/>
      <c r="BT9" s="409"/>
      <c r="BU9" s="410"/>
      <c r="BV9" s="408">
        <v>-845718</v>
      </c>
      <c r="BW9" s="409"/>
      <c r="BX9" s="409"/>
      <c r="BY9" s="409"/>
      <c r="BZ9" s="409"/>
      <c r="CA9" s="409"/>
      <c r="CB9" s="409"/>
      <c r="CC9" s="410"/>
      <c r="CD9" s="411" t="s">
        <v>111</v>
      </c>
      <c r="CE9" s="412"/>
      <c r="CF9" s="412"/>
      <c r="CG9" s="412"/>
      <c r="CH9" s="412"/>
      <c r="CI9" s="412"/>
      <c r="CJ9" s="412"/>
      <c r="CK9" s="412"/>
      <c r="CL9" s="412"/>
      <c r="CM9" s="412"/>
      <c r="CN9" s="412"/>
      <c r="CO9" s="412"/>
      <c r="CP9" s="412"/>
      <c r="CQ9" s="412"/>
      <c r="CR9" s="412"/>
      <c r="CS9" s="413"/>
      <c r="CT9" s="405">
        <v>13</v>
      </c>
      <c r="CU9" s="406"/>
      <c r="CV9" s="406"/>
      <c r="CW9" s="406"/>
      <c r="CX9" s="406"/>
      <c r="CY9" s="406"/>
      <c r="CZ9" s="406"/>
      <c r="DA9" s="407"/>
      <c r="DB9" s="405">
        <v>14.4</v>
      </c>
      <c r="DC9" s="406"/>
      <c r="DD9" s="406"/>
      <c r="DE9" s="406"/>
      <c r="DF9" s="406"/>
      <c r="DG9" s="406"/>
      <c r="DH9" s="406"/>
      <c r="DI9" s="407"/>
      <c r="DJ9" s="165"/>
      <c r="DK9" s="165"/>
      <c r="DL9" s="165"/>
      <c r="DM9" s="165"/>
      <c r="DN9" s="165"/>
      <c r="DO9" s="165"/>
    </row>
    <row r="10" spans="1:119" ht="18.75" customHeight="1" thickBot="1" x14ac:dyDescent="0.2">
      <c r="A10" s="166"/>
      <c r="B10" s="402"/>
      <c r="C10" s="403"/>
      <c r="D10" s="403"/>
      <c r="E10" s="403"/>
      <c r="F10" s="403"/>
      <c r="G10" s="403"/>
      <c r="H10" s="403"/>
      <c r="I10" s="403"/>
      <c r="J10" s="403"/>
      <c r="K10" s="451"/>
      <c r="L10" s="458" t="s">
        <v>112</v>
      </c>
      <c r="M10" s="438"/>
      <c r="N10" s="438"/>
      <c r="O10" s="438"/>
      <c r="P10" s="438"/>
      <c r="Q10" s="439"/>
      <c r="R10" s="459">
        <v>717515</v>
      </c>
      <c r="S10" s="460"/>
      <c r="T10" s="460"/>
      <c r="U10" s="460"/>
      <c r="V10" s="461"/>
      <c r="W10" s="396"/>
      <c r="X10" s="397"/>
      <c r="Y10" s="397"/>
      <c r="Z10" s="397"/>
      <c r="AA10" s="397"/>
      <c r="AB10" s="397"/>
      <c r="AC10" s="397"/>
      <c r="AD10" s="397"/>
      <c r="AE10" s="397"/>
      <c r="AF10" s="397"/>
      <c r="AG10" s="397"/>
      <c r="AH10" s="397"/>
      <c r="AI10" s="397"/>
      <c r="AJ10" s="397"/>
      <c r="AK10" s="397"/>
      <c r="AL10" s="400"/>
      <c r="AM10" s="437" t="s">
        <v>113</v>
      </c>
      <c r="AN10" s="438"/>
      <c r="AO10" s="438"/>
      <c r="AP10" s="438"/>
      <c r="AQ10" s="438"/>
      <c r="AR10" s="438"/>
      <c r="AS10" s="438"/>
      <c r="AT10" s="439"/>
      <c r="AU10" s="440" t="s">
        <v>114</v>
      </c>
      <c r="AV10" s="441"/>
      <c r="AW10" s="441"/>
      <c r="AX10" s="441"/>
      <c r="AY10" s="442" t="s">
        <v>115</v>
      </c>
      <c r="AZ10" s="443"/>
      <c r="BA10" s="443"/>
      <c r="BB10" s="443"/>
      <c r="BC10" s="443"/>
      <c r="BD10" s="443"/>
      <c r="BE10" s="443"/>
      <c r="BF10" s="443"/>
      <c r="BG10" s="443"/>
      <c r="BH10" s="443"/>
      <c r="BI10" s="443"/>
      <c r="BJ10" s="443"/>
      <c r="BK10" s="443"/>
      <c r="BL10" s="443"/>
      <c r="BM10" s="444"/>
      <c r="BN10" s="408">
        <v>4935</v>
      </c>
      <c r="BO10" s="409"/>
      <c r="BP10" s="409"/>
      <c r="BQ10" s="409"/>
      <c r="BR10" s="409"/>
      <c r="BS10" s="409"/>
      <c r="BT10" s="409"/>
      <c r="BU10" s="410"/>
      <c r="BV10" s="408">
        <v>7977</v>
      </c>
      <c r="BW10" s="409"/>
      <c r="BX10" s="409"/>
      <c r="BY10" s="409"/>
      <c r="BZ10" s="409"/>
      <c r="CA10" s="409"/>
      <c r="CB10" s="409"/>
      <c r="CC10" s="410"/>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02"/>
      <c r="C11" s="403"/>
      <c r="D11" s="403"/>
      <c r="E11" s="403"/>
      <c r="F11" s="403"/>
      <c r="G11" s="403"/>
      <c r="H11" s="403"/>
      <c r="I11" s="403"/>
      <c r="J11" s="403"/>
      <c r="K11" s="451"/>
      <c r="L11" s="462" t="s">
        <v>117</v>
      </c>
      <c r="M11" s="463"/>
      <c r="N11" s="463"/>
      <c r="O11" s="463"/>
      <c r="P11" s="463"/>
      <c r="Q11" s="464"/>
      <c r="R11" s="465" t="s">
        <v>118</v>
      </c>
      <c r="S11" s="466"/>
      <c r="T11" s="466"/>
      <c r="U11" s="466"/>
      <c r="V11" s="467"/>
      <c r="W11" s="396"/>
      <c r="X11" s="397"/>
      <c r="Y11" s="397"/>
      <c r="Z11" s="397"/>
      <c r="AA11" s="397"/>
      <c r="AB11" s="397"/>
      <c r="AC11" s="397"/>
      <c r="AD11" s="397"/>
      <c r="AE11" s="397"/>
      <c r="AF11" s="397"/>
      <c r="AG11" s="397"/>
      <c r="AH11" s="397"/>
      <c r="AI11" s="397"/>
      <c r="AJ11" s="397"/>
      <c r="AK11" s="397"/>
      <c r="AL11" s="400"/>
      <c r="AM11" s="437" t="s">
        <v>119</v>
      </c>
      <c r="AN11" s="438"/>
      <c r="AO11" s="438"/>
      <c r="AP11" s="438"/>
      <c r="AQ11" s="438"/>
      <c r="AR11" s="438"/>
      <c r="AS11" s="438"/>
      <c r="AT11" s="439"/>
      <c r="AU11" s="440" t="s">
        <v>120</v>
      </c>
      <c r="AV11" s="441"/>
      <c r="AW11" s="441"/>
      <c r="AX11" s="441"/>
      <c r="AY11" s="442" t="s">
        <v>121</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122</v>
      </c>
      <c r="CE11" s="412"/>
      <c r="CF11" s="412"/>
      <c r="CG11" s="412"/>
      <c r="CH11" s="412"/>
      <c r="CI11" s="412"/>
      <c r="CJ11" s="412"/>
      <c r="CK11" s="412"/>
      <c r="CL11" s="412"/>
      <c r="CM11" s="412"/>
      <c r="CN11" s="412"/>
      <c r="CO11" s="412"/>
      <c r="CP11" s="412"/>
      <c r="CQ11" s="412"/>
      <c r="CR11" s="412"/>
      <c r="CS11" s="413"/>
      <c r="CT11" s="448" t="s">
        <v>123</v>
      </c>
      <c r="CU11" s="449"/>
      <c r="CV11" s="449"/>
      <c r="CW11" s="449"/>
      <c r="CX11" s="449"/>
      <c r="CY11" s="449"/>
      <c r="CZ11" s="449"/>
      <c r="DA11" s="450"/>
      <c r="DB11" s="448" t="s">
        <v>124</v>
      </c>
      <c r="DC11" s="449"/>
      <c r="DD11" s="449"/>
      <c r="DE11" s="449"/>
      <c r="DF11" s="449"/>
      <c r="DG11" s="449"/>
      <c r="DH11" s="449"/>
      <c r="DI11" s="450"/>
      <c r="DJ11" s="165"/>
      <c r="DK11" s="165"/>
      <c r="DL11" s="165"/>
      <c r="DM11" s="165"/>
      <c r="DN11" s="165"/>
      <c r="DO11" s="165"/>
    </row>
    <row r="12" spans="1:119" ht="18.75" customHeight="1" x14ac:dyDescent="0.15">
      <c r="A12" s="166"/>
      <c r="B12" s="468" t="s">
        <v>125</v>
      </c>
      <c r="C12" s="469"/>
      <c r="D12" s="469"/>
      <c r="E12" s="469"/>
      <c r="F12" s="469"/>
      <c r="G12" s="469"/>
      <c r="H12" s="469"/>
      <c r="I12" s="469"/>
      <c r="J12" s="469"/>
      <c r="K12" s="470"/>
      <c r="L12" s="477" t="s">
        <v>126</v>
      </c>
      <c r="M12" s="478"/>
      <c r="N12" s="478"/>
      <c r="O12" s="478"/>
      <c r="P12" s="478"/>
      <c r="Q12" s="479"/>
      <c r="R12" s="480">
        <v>718192</v>
      </c>
      <c r="S12" s="481"/>
      <c r="T12" s="481"/>
      <c r="U12" s="481"/>
      <c r="V12" s="482"/>
      <c r="W12" s="483" t="s">
        <v>1</v>
      </c>
      <c r="X12" s="441"/>
      <c r="Y12" s="441"/>
      <c r="Z12" s="441"/>
      <c r="AA12" s="441"/>
      <c r="AB12" s="484"/>
      <c r="AC12" s="440" t="s">
        <v>127</v>
      </c>
      <c r="AD12" s="441"/>
      <c r="AE12" s="441"/>
      <c r="AF12" s="441"/>
      <c r="AG12" s="484"/>
      <c r="AH12" s="440" t="s">
        <v>128</v>
      </c>
      <c r="AI12" s="441"/>
      <c r="AJ12" s="441"/>
      <c r="AK12" s="441"/>
      <c r="AL12" s="485"/>
      <c r="AM12" s="437" t="s">
        <v>129</v>
      </c>
      <c r="AN12" s="438"/>
      <c r="AO12" s="438"/>
      <c r="AP12" s="438"/>
      <c r="AQ12" s="438"/>
      <c r="AR12" s="438"/>
      <c r="AS12" s="438"/>
      <c r="AT12" s="439"/>
      <c r="AU12" s="440" t="s">
        <v>95</v>
      </c>
      <c r="AV12" s="441"/>
      <c r="AW12" s="441"/>
      <c r="AX12" s="441"/>
      <c r="AY12" s="442" t="s">
        <v>130</v>
      </c>
      <c r="AZ12" s="443"/>
      <c r="BA12" s="443"/>
      <c r="BB12" s="443"/>
      <c r="BC12" s="443"/>
      <c r="BD12" s="443"/>
      <c r="BE12" s="443"/>
      <c r="BF12" s="443"/>
      <c r="BG12" s="443"/>
      <c r="BH12" s="443"/>
      <c r="BI12" s="443"/>
      <c r="BJ12" s="443"/>
      <c r="BK12" s="443"/>
      <c r="BL12" s="443"/>
      <c r="BM12" s="444"/>
      <c r="BN12" s="408">
        <v>4700000</v>
      </c>
      <c r="BO12" s="409"/>
      <c r="BP12" s="409"/>
      <c r="BQ12" s="409"/>
      <c r="BR12" s="409"/>
      <c r="BS12" s="409"/>
      <c r="BT12" s="409"/>
      <c r="BU12" s="410"/>
      <c r="BV12" s="408">
        <v>8200000</v>
      </c>
      <c r="BW12" s="409"/>
      <c r="BX12" s="409"/>
      <c r="BY12" s="409"/>
      <c r="BZ12" s="409"/>
      <c r="CA12" s="409"/>
      <c r="CB12" s="409"/>
      <c r="CC12" s="410"/>
      <c r="CD12" s="411" t="s">
        <v>131</v>
      </c>
      <c r="CE12" s="412"/>
      <c r="CF12" s="412"/>
      <c r="CG12" s="412"/>
      <c r="CH12" s="412"/>
      <c r="CI12" s="412"/>
      <c r="CJ12" s="412"/>
      <c r="CK12" s="412"/>
      <c r="CL12" s="412"/>
      <c r="CM12" s="412"/>
      <c r="CN12" s="412"/>
      <c r="CO12" s="412"/>
      <c r="CP12" s="412"/>
      <c r="CQ12" s="412"/>
      <c r="CR12" s="412"/>
      <c r="CS12" s="413"/>
      <c r="CT12" s="448" t="s">
        <v>132</v>
      </c>
      <c r="CU12" s="449"/>
      <c r="CV12" s="449"/>
      <c r="CW12" s="449"/>
      <c r="CX12" s="449"/>
      <c r="CY12" s="449"/>
      <c r="CZ12" s="449"/>
      <c r="DA12" s="450"/>
      <c r="DB12" s="448" t="s">
        <v>123</v>
      </c>
      <c r="DC12" s="449"/>
      <c r="DD12" s="449"/>
      <c r="DE12" s="449"/>
      <c r="DF12" s="449"/>
      <c r="DG12" s="449"/>
      <c r="DH12" s="449"/>
      <c r="DI12" s="450"/>
      <c r="DJ12" s="165"/>
      <c r="DK12" s="165"/>
      <c r="DL12" s="165"/>
      <c r="DM12" s="165"/>
      <c r="DN12" s="165"/>
      <c r="DO12" s="165"/>
    </row>
    <row r="13" spans="1:119" ht="18.75" customHeight="1" x14ac:dyDescent="0.15">
      <c r="A13" s="166"/>
      <c r="B13" s="471"/>
      <c r="C13" s="472"/>
      <c r="D13" s="472"/>
      <c r="E13" s="472"/>
      <c r="F13" s="472"/>
      <c r="G13" s="472"/>
      <c r="H13" s="472"/>
      <c r="I13" s="472"/>
      <c r="J13" s="472"/>
      <c r="K13" s="473"/>
      <c r="L13" s="176"/>
      <c r="M13" s="496" t="s">
        <v>133</v>
      </c>
      <c r="N13" s="497"/>
      <c r="O13" s="497"/>
      <c r="P13" s="497"/>
      <c r="Q13" s="498"/>
      <c r="R13" s="489">
        <v>704643</v>
      </c>
      <c r="S13" s="490"/>
      <c r="T13" s="490"/>
      <c r="U13" s="490"/>
      <c r="V13" s="491"/>
      <c r="W13" s="424" t="s">
        <v>134</v>
      </c>
      <c r="X13" s="425"/>
      <c r="Y13" s="425"/>
      <c r="Z13" s="425"/>
      <c r="AA13" s="425"/>
      <c r="AB13" s="415"/>
      <c r="AC13" s="459">
        <v>1995</v>
      </c>
      <c r="AD13" s="460"/>
      <c r="AE13" s="460"/>
      <c r="AF13" s="460"/>
      <c r="AG13" s="499"/>
      <c r="AH13" s="459">
        <v>1892</v>
      </c>
      <c r="AI13" s="460"/>
      <c r="AJ13" s="460"/>
      <c r="AK13" s="460"/>
      <c r="AL13" s="461"/>
      <c r="AM13" s="437" t="s">
        <v>135</v>
      </c>
      <c r="AN13" s="438"/>
      <c r="AO13" s="438"/>
      <c r="AP13" s="438"/>
      <c r="AQ13" s="438"/>
      <c r="AR13" s="438"/>
      <c r="AS13" s="438"/>
      <c r="AT13" s="439"/>
      <c r="AU13" s="440" t="s">
        <v>136</v>
      </c>
      <c r="AV13" s="441"/>
      <c r="AW13" s="441"/>
      <c r="AX13" s="441"/>
      <c r="AY13" s="442" t="s">
        <v>137</v>
      </c>
      <c r="AZ13" s="443"/>
      <c r="BA13" s="443"/>
      <c r="BB13" s="443"/>
      <c r="BC13" s="443"/>
      <c r="BD13" s="443"/>
      <c r="BE13" s="443"/>
      <c r="BF13" s="443"/>
      <c r="BG13" s="443"/>
      <c r="BH13" s="443"/>
      <c r="BI13" s="443"/>
      <c r="BJ13" s="443"/>
      <c r="BK13" s="443"/>
      <c r="BL13" s="443"/>
      <c r="BM13" s="444"/>
      <c r="BN13" s="408">
        <v>-3188212</v>
      </c>
      <c r="BO13" s="409"/>
      <c r="BP13" s="409"/>
      <c r="BQ13" s="409"/>
      <c r="BR13" s="409"/>
      <c r="BS13" s="409"/>
      <c r="BT13" s="409"/>
      <c r="BU13" s="410"/>
      <c r="BV13" s="408">
        <v>-9037741</v>
      </c>
      <c r="BW13" s="409"/>
      <c r="BX13" s="409"/>
      <c r="BY13" s="409"/>
      <c r="BZ13" s="409"/>
      <c r="CA13" s="409"/>
      <c r="CB13" s="409"/>
      <c r="CC13" s="410"/>
      <c r="CD13" s="411" t="s">
        <v>138</v>
      </c>
      <c r="CE13" s="412"/>
      <c r="CF13" s="412"/>
      <c r="CG13" s="412"/>
      <c r="CH13" s="412"/>
      <c r="CI13" s="412"/>
      <c r="CJ13" s="412"/>
      <c r="CK13" s="412"/>
      <c r="CL13" s="412"/>
      <c r="CM13" s="412"/>
      <c r="CN13" s="412"/>
      <c r="CO13" s="412"/>
      <c r="CP13" s="412"/>
      <c r="CQ13" s="412"/>
      <c r="CR13" s="412"/>
      <c r="CS13" s="413"/>
      <c r="CT13" s="405">
        <v>2.9</v>
      </c>
      <c r="CU13" s="406"/>
      <c r="CV13" s="406"/>
      <c r="CW13" s="406"/>
      <c r="CX13" s="406"/>
      <c r="CY13" s="406"/>
      <c r="CZ13" s="406"/>
      <c r="DA13" s="407"/>
      <c r="DB13" s="405">
        <v>2.9</v>
      </c>
      <c r="DC13" s="406"/>
      <c r="DD13" s="406"/>
      <c r="DE13" s="406"/>
      <c r="DF13" s="406"/>
      <c r="DG13" s="406"/>
      <c r="DH13" s="406"/>
      <c r="DI13" s="407"/>
      <c r="DJ13" s="165"/>
      <c r="DK13" s="165"/>
      <c r="DL13" s="165"/>
      <c r="DM13" s="165"/>
      <c r="DN13" s="165"/>
      <c r="DO13" s="165"/>
    </row>
    <row r="14" spans="1:119" ht="18.75" customHeight="1" thickBot="1" x14ac:dyDescent="0.2">
      <c r="A14" s="166"/>
      <c r="B14" s="471"/>
      <c r="C14" s="472"/>
      <c r="D14" s="472"/>
      <c r="E14" s="472"/>
      <c r="F14" s="472"/>
      <c r="G14" s="472"/>
      <c r="H14" s="472"/>
      <c r="I14" s="472"/>
      <c r="J14" s="472"/>
      <c r="K14" s="473"/>
      <c r="L14" s="486" t="s">
        <v>139</v>
      </c>
      <c r="M14" s="487"/>
      <c r="N14" s="487"/>
      <c r="O14" s="487"/>
      <c r="P14" s="487"/>
      <c r="Q14" s="488"/>
      <c r="R14" s="489">
        <v>716981</v>
      </c>
      <c r="S14" s="490"/>
      <c r="T14" s="490"/>
      <c r="U14" s="490"/>
      <c r="V14" s="491"/>
      <c r="W14" s="398"/>
      <c r="X14" s="399"/>
      <c r="Y14" s="399"/>
      <c r="Z14" s="399"/>
      <c r="AA14" s="399"/>
      <c r="AB14" s="388"/>
      <c r="AC14" s="492">
        <v>0.7</v>
      </c>
      <c r="AD14" s="493"/>
      <c r="AE14" s="493"/>
      <c r="AF14" s="493"/>
      <c r="AG14" s="494"/>
      <c r="AH14" s="492">
        <v>0.6</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140</v>
      </c>
      <c r="CE14" s="501"/>
      <c r="CF14" s="501"/>
      <c r="CG14" s="501"/>
      <c r="CH14" s="501"/>
      <c r="CI14" s="501"/>
      <c r="CJ14" s="501"/>
      <c r="CK14" s="501"/>
      <c r="CL14" s="501"/>
      <c r="CM14" s="501"/>
      <c r="CN14" s="501"/>
      <c r="CO14" s="501"/>
      <c r="CP14" s="501"/>
      <c r="CQ14" s="501"/>
      <c r="CR14" s="501"/>
      <c r="CS14" s="502"/>
      <c r="CT14" s="503">
        <v>39</v>
      </c>
      <c r="CU14" s="504"/>
      <c r="CV14" s="504"/>
      <c r="CW14" s="504"/>
      <c r="CX14" s="504"/>
      <c r="CY14" s="504"/>
      <c r="CZ14" s="504"/>
      <c r="DA14" s="505"/>
      <c r="DB14" s="503">
        <v>36.5</v>
      </c>
      <c r="DC14" s="504"/>
      <c r="DD14" s="504"/>
      <c r="DE14" s="504"/>
      <c r="DF14" s="504"/>
      <c r="DG14" s="504"/>
      <c r="DH14" s="504"/>
      <c r="DI14" s="505"/>
      <c r="DJ14" s="165"/>
      <c r="DK14" s="165"/>
      <c r="DL14" s="165"/>
      <c r="DM14" s="165"/>
      <c r="DN14" s="165"/>
      <c r="DO14" s="165"/>
    </row>
    <row r="15" spans="1:119" ht="18.75" customHeight="1" x14ac:dyDescent="0.15">
      <c r="A15" s="166"/>
      <c r="B15" s="471"/>
      <c r="C15" s="472"/>
      <c r="D15" s="472"/>
      <c r="E15" s="472"/>
      <c r="F15" s="472"/>
      <c r="G15" s="472"/>
      <c r="H15" s="472"/>
      <c r="I15" s="472"/>
      <c r="J15" s="472"/>
      <c r="K15" s="473"/>
      <c r="L15" s="176"/>
      <c r="M15" s="496" t="s">
        <v>133</v>
      </c>
      <c r="N15" s="497"/>
      <c r="O15" s="497"/>
      <c r="P15" s="497"/>
      <c r="Q15" s="498"/>
      <c r="R15" s="489">
        <v>704467</v>
      </c>
      <c r="S15" s="490"/>
      <c r="T15" s="490"/>
      <c r="U15" s="490"/>
      <c r="V15" s="491"/>
      <c r="W15" s="424" t="s">
        <v>141</v>
      </c>
      <c r="X15" s="425"/>
      <c r="Y15" s="425"/>
      <c r="Z15" s="425"/>
      <c r="AA15" s="425"/>
      <c r="AB15" s="415"/>
      <c r="AC15" s="459">
        <v>74224</v>
      </c>
      <c r="AD15" s="460"/>
      <c r="AE15" s="460"/>
      <c r="AF15" s="460"/>
      <c r="AG15" s="499"/>
      <c r="AH15" s="459">
        <v>79375</v>
      </c>
      <c r="AI15" s="460"/>
      <c r="AJ15" s="460"/>
      <c r="AK15" s="460"/>
      <c r="AL15" s="461"/>
      <c r="AM15" s="437"/>
      <c r="AN15" s="438"/>
      <c r="AO15" s="438"/>
      <c r="AP15" s="438"/>
      <c r="AQ15" s="438"/>
      <c r="AR15" s="438"/>
      <c r="AS15" s="438"/>
      <c r="AT15" s="439"/>
      <c r="AU15" s="440"/>
      <c r="AV15" s="441"/>
      <c r="AW15" s="441"/>
      <c r="AX15" s="441"/>
      <c r="AY15" s="368" t="s">
        <v>142</v>
      </c>
      <c r="AZ15" s="369"/>
      <c r="BA15" s="369"/>
      <c r="BB15" s="369"/>
      <c r="BC15" s="369"/>
      <c r="BD15" s="369"/>
      <c r="BE15" s="369"/>
      <c r="BF15" s="369"/>
      <c r="BG15" s="369"/>
      <c r="BH15" s="369"/>
      <c r="BI15" s="369"/>
      <c r="BJ15" s="369"/>
      <c r="BK15" s="369"/>
      <c r="BL15" s="369"/>
      <c r="BM15" s="370"/>
      <c r="BN15" s="371">
        <v>110222260</v>
      </c>
      <c r="BO15" s="372"/>
      <c r="BP15" s="372"/>
      <c r="BQ15" s="372"/>
      <c r="BR15" s="372"/>
      <c r="BS15" s="372"/>
      <c r="BT15" s="372"/>
      <c r="BU15" s="373"/>
      <c r="BV15" s="371">
        <v>95034981</v>
      </c>
      <c r="BW15" s="372"/>
      <c r="BX15" s="372"/>
      <c r="BY15" s="372"/>
      <c r="BZ15" s="372"/>
      <c r="CA15" s="372"/>
      <c r="CB15" s="372"/>
      <c r="CC15" s="373"/>
      <c r="CD15" s="506" t="s">
        <v>143</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471"/>
      <c r="C16" s="472"/>
      <c r="D16" s="472"/>
      <c r="E16" s="472"/>
      <c r="F16" s="472"/>
      <c r="G16" s="472"/>
      <c r="H16" s="472"/>
      <c r="I16" s="472"/>
      <c r="J16" s="472"/>
      <c r="K16" s="473"/>
      <c r="L16" s="486" t="s">
        <v>144</v>
      </c>
      <c r="M16" s="517"/>
      <c r="N16" s="517"/>
      <c r="O16" s="517"/>
      <c r="P16" s="517"/>
      <c r="Q16" s="518"/>
      <c r="R16" s="509" t="s">
        <v>145</v>
      </c>
      <c r="S16" s="510"/>
      <c r="T16" s="510"/>
      <c r="U16" s="510"/>
      <c r="V16" s="511"/>
      <c r="W16" s="398"/>
      <c r="X16" s="399"/>
      <c r="Y16" s="399"/>
      <c r="Z16" s="399"/>
      <c r="AA16" s="399"/>
      <c r="AB16" s="388"/>
      <c r="AC16" s="492">
        <v>24.4</v>
      </c>
      <c r="AD16" s="493"/>
      <c r="AE16" s="493"/>
      <c r="AF16" s="493"/>
      <c r="AG16" s="494"/>
      <c r="AH16" s="492">
        <v>25.4</v>
      </c>
      <c r="AI16" s="493"/>
      <c r="AJ16" s="493"/>
      <c r="AK16" s="493"/>
      <c r="AL16" s="495"/>
      <c r="AM16" s="437"/>
      <c r="AN16" s="438"/>
      <c r="AO16" s="438"/>
      <c r="AP16" s="438"/>
      <c r="AQ16" s="438"/>
      <c r="AR16" s="438"/>
      <c r="AS16" s="438"/>
      <c r="AT16" s="439"/>
      <c r="AU16" s="440"/>
      <c r="AV16" s="441"/>
      <c r="AW16" s="441"/>
      <c r="AX16" s="441"/>
      <c r="AY16" s="442" t="s">
        <v>146</v>
      </c>
      <c r="AZ16" s="443"/>
      <c r="BA16" s="443"/>
      <c r="BB16" s="443"/>
      <c r="BC16" s="443"/>
      <c r="BD16" s="443"/>
      <c r="BE16" s="443"/>
      <c r="BF16" s="443"/>
      <c r="BG16" s="443"/>
      <c r="BH16" s="443"/>
      <c r="BI16" s="443"/>
      <c r="BJ16" s="443"/>
      <c r="BK16" s="443"/>
      <c r="BL16" s="443"/>
      <c r="BM16" s="444"/>
      <c r="BN16" s="408">
        <v>123060005</v>
      </c>
      <c r="BO16" s="409"/>
      <c r="BP16" s="409"/>
      <c r="BQ16" s="409"/>
      <c r="BR16" s="409"/>
      <c r="BS16" s="409"/>
      <c r="BT16" s="409"/>
      <c r="BU16" s="410"/>
      <c r="BV16" s="408">
        <v>103549408</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x14ac:dyDescent="0.2">
      <c r="A17" s="166"/>
      <c r="B17" s="474"/>
      <c r="C17" s="475"/>
      <c r="D17" s="475"/>
      <c r="E17" s="475"/>
      <c r="F17" s="475"/>
      <c r="G17" s="475"/>
      <c r="H17" s="475"/>
      <c r="I17" s="475"/>
      <c r="J17" s="475"/>
      <c r="K17" s="476"/>
      <c r="L17" s="181"/>
      <c r="M17" s="512" t="s">
        <v>147</v>
      </c>
      <c r="N17" s="513"/>
      <c r="O17" s="513"/>
      <c r="P17" s="513"/>
      <c r="Q17" s="514"/>
      <c r="R17" s="509" t="s">
        <v>148</v>
      </c>
      <c r="S17" s="510"/>
      <c r="T17" s="510"/>
      <c r="U17" s="510"/>
      <c r="V17" s="511"/>
      <c r="W17" s="424" t="s">
        <v>149</v>
      </c>
      <c r="X17" s="425"/>
      <c r="Y17" s="425"/>
      <c r="Z17" s="425"/>
      <c r="AA17" s="425"/>
      <c r="AB17" s="415"/>
      <c r="AC17" s="459">
        <v>227592</v>
      </c>
      <c r="AD17" s="460"/>
      <c r="AE17" s="460"/>
      <c r="AF17" s="460"/>
      <c r="AG17" s="499"/>
      <c r="AH17" s="459">
        <v>230798</v>
      </c>
      <c r="AI17" s="460"/>
      <c r="AJ17" s="460"/>
      <c r="AK17" s="460"/>
      <c r="AL17" s="461"/>
      <c r="AM17" s="437"/>
      <c r="AN17" s="438"/>
      <c r="AO17" s="438"/>
      <c r="AP17" s="438"/>
      <c r="AQ17" s="438"/>
      <c r="AR17" s="438"/>
      <c r="AS17" s="438"/>
      <c r="AT17" s="439"/>
      <c r="AU17" s="440"/>
      <c r="AV17" s="441"/>
      <c r="AW17" s="441"/>
      <c r="AX17" s="441"/>
      <c r="AY17" s="442" t="s">
        <v>150</v>
      </c>
      <c r="AZ17" s="443"/>
      <c r="BA17" s="443"/>
      <c r="BB17" s="443"/>
      <c r="BC17" s="443"/>
      <c r="BD17" s="443"/>
      <c r="BE17" s="443"/>
      <c r="BF17" s="443"/>
      <c r="BG17" s="443"/>
      <c r="BH17" s="443"/>
      <c r="BI17" s="443"/>
      <c r="BJ17" s="443"/>
      <c r="BK17" s="443"/>
      <c r="BL17" s="443"/>
      <c r="BM17" s="444"/>
      <c r="BN17" s="408">
        <v>137490359</v>
      </c>
      <c r="BO17" s="409"/>
      <c r="BP17" s="409"/>
      <c r="BQ17" s="409"/>
      <c r="BR17" s="409"/>
      <c r="BS17" s="409"/>
      <c r="BT17" s="409"/>
      <c r="BU17" s="410"/>
      <c r="BV17" s="408">
        <v>122116548</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x14ac:dyDescent="0.2">
      <c r="A18" s="166"/>
      <c r="B18" s="519" t="s">
        <v>151</v>
      </c>
      <c r="C18" s="451"/>
      <c r="D18" s="451"/>
      <c r="E18" s="520"/>
      <c r="F18" s="520"/>
      <c r="G18" s="520"/>
      <c r="H18" s="520"/>
      <c r="I18" s="520"/>
      <c r="J18" s="520"/>
      <c r="K18" s="520"/>
      <c r="L18" s="521">
        <v>328.91</v>
      </c>
      <c r="M18" s="521"/>
      <c r="N18" s="521"/>
      <c r="O18" s="521"/>
      <c r="P18" s="521"/>
      <c r="Q18" s="521"/>
      <c r="R18" s="522"/>
      <c r="S18" s="522"/>
      <c r="T18" s="522"/>
      <c r="U18" s="522"/>
      <c r="V18" s="523"/>
      <c r="W18" s="426"/>
      <c r="X18" s="427"/>
      <c r="Y18" s="427"/>
      <c r="Z18" s="427"/>
      <c r="AA18" s="427"/>
      <c r="AB18" s="418"/>
      <c r="AC18" s="524">
        <v>74.900000000000006</v>
      </c>
      <c r="AD18" s="525"/>
      <c r="AE18" s="525"/>
      <c r="AF18" s="525"/>
      <c r="AG18" s="526"/>
      <c r="AH18" s="524">
        <v>74</v>
      </c>
      <c r="AI18" s="525"/>
      <c r="AJ18" s="525"/>
      <c r="AK18" s="525"/>
      <c r="AL18" s="527"/>
      <c r="AM18" s="437"/>
      <c r="AN18" s="438"/>
      <c r="AO18" s="438"/>
      <c r="AP18" s="438"/>
      <c r="AQ18" s="438"/>
      <c r="AR18" s="438"/>
      <c r="AS18" s="438"/>
      <c r="AT18" s="439"/>
      <c r="AU18" s="440"/>
      <c r="AV18" s="441"/>
      <c r="AW18" s="441"/>
      <c r="AX18" s="441"/>
      <c r="AY18" s="442" t="s">
        <v>152</v>
      </c>
      <c r="AZ18" s="443"/>
      <c r="BA18" s="443"/>
      <c r="BB18" s="443"/>
      <c r="BC18" s="443"/>
      <c r="BD18" s="443"/>
      <c r="BE18" s="443"/>
      <c r="BF18" s="443"/>
      <c r="BG18" s="443"/>
      <c r="BH18" s="443"/>
      <c r="BI18" s="443"/>
      <c r="BJ18" s="443"/>
      <c r="BK18" s="443"/>
      <c r="BL18" s="443"/>
      <c r="BM18" s="444"/>
      <c r="BN18" s="408">
        <v>169644979</v>
      </c>
      <c r="BO18" s="409"/>
      <c r="BP18" s="409"/>
      <c r="BQ18" s="409"/>
      <c r="BR18" s="409"/>
      <c r="BS18" s="409"/>
      <c r="BT18" s="409"/>
      <c r="BU18" s="410"/>
      <c r="BV18" s="408">
        <v>147517555</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x14ac:dyDescent="0.2">
      <c r="A19" s="166"/>
      <c r="B19" s="519" t="s">
        <v>153</v>
      </c>
      <c r="C19" s="451"/>
      <c r="D19" s="451"/>
      <c r="E19" s="520"/>
      <c r="F19" s="520"/>
      <c r="G19" s="520"/>
      <c r="H19" s="520"/>
      <c r="I19" s="520"/>
      <c r="J19" s="520"/>
      <c r="K19" s="520"/>
      <c r="L19" s="528">
        <v>2191</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154</v>
      </c>
      <c r="AZ19" s="443"/>
      <c r="BA19" s="443"/>
      <c r="BB19" s="443"/>
      <c r="BC19" s="443"/>
      <c r="BD19" s="443"/>
      <c r="BE19" s="443"/>
      <c r="BF19" s="443"/>
      <c r="BG19" s="443"/>
      <c r="BH19" s="443"/>
      <c r="BI19" s="443"/>
      <c r="BJ19" s="443"/>
      <c r="BK19" s="443"/>
      <c r="BL19" s="443"/>
      <c r="BM19" s="444"/>
      <c r="BN19" s="408">
        <v>192078117</v>
      </c>
      <c r="BO19" s="409"/>
      <c r="BP19" s="409"/>
      <c r="BQ19" s="409"/>
      <c r="BR19" s="409"/>
      <c r="BS19" s="409"/>
      <c r="BT19" s="409"/>
      <c r="BU19" s="410"/>
      <c r="BV19" s="408">
        <v>168549457</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x14ac:dyDescent="0.2">
      <c r="A20" s="166"/>
      <c r="B20" s="519" t="s">
        <v>155</v>
      </c>
      <c r="C20" s="451"/>
      <c r="D20" s="451"/>
      <c r="E20" s="520"/>
      <c r="F20" s="520"/>
      <c r="G20" s="520"/>
      <c r="H20" s="520"/>
      <c r="I20" s="520"/>
      <c r="J20" s="520"/>
      <c r="K20" s="520"/>
      <c r="L20" s="528">
        <v>311188</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x14ac:dyDescent="0.15">
      <c r="A21" s="166"/>
      <c r="B21" s="539" t="s">
        <v>156</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x14ac:dyDescent="0.2">
      <c r="A22" s="166"/>
      <c r="B22" s="542" t="s">
        <v>157</v>
      </c>
      <c r="C22" s="543"/>
      <c r="D22" s="544"/>
      <c r="E22" s="420" t="s">
        <v>1</v>
      </c>
      <c r="F22" s="425"/>
      <c r="G22" s="425"/>
      <c r="H22" s="425"/>
      <c r="I22" s="425"/>
      <c r="J22" s="425"/>
      <c r="K22" s="415"/>
      <c r="L22" s="420" t="s">
        <v>158</v>
      </c>
      <c r="M22" s="425"/>
      <c r="N22" s="425"/>
      <c r="O22" s="425"/>
      <c r="P22" s="415"/>
      <c r="Q22" s="551" t="s">
        <v>159</v>
      </c>
      <c r="R22" s="552"/>
      <c r="S22" s="552"/>
      <c r="T22" s="552"/>
      <c r="U22" s="552"/>
      <c r="V22" s="553"/>
      <c r="W22" s="557" t="s">
        <v>160</v>
      </c>
      <c r="X22" s="543"/>
      <c r="Y22" s="544"/>
      <c r="Z22" s="420" t="s">
        <v>1</v>
      </c>
      <c r="AA22" s="425"/>
      <c r="AB22" s="425"/>
      <c r="AC22" s="425"/>
      <c r="AD22" s="425"/>
      <c r="AE22" s="425"/>
      <c r="AF22" s="425"/>
      <c r="AG22" s="415"/>
      <c r="AH22" s="570" t="s">
        <v>161</v>
      </c>
      <c r="AI22" s="425"/>
      <c r="AJ22" s="425"/>
      <c r="AK22" s="425"/>
      <c r="AL22" s="415"/>
      <c r="AM22" s="570" t="s">
        <v>162</v>
      </c>
      <c r="AN22" s="571"/>
      <c r="AO22" s="571"/>
      <c r="AP22" s="571"/>
      <c r="AQ22" s="571"/>
      <c r="AR22" s="572"/>
      <c r="AS22" s="551" t="s">
        <v>159</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x14ac:dyDescent="0.15">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163</v>
      </c>
      <c r="AZ23" s="369"/>
      <c r="BA23" s="369"/>
      <c r="BB23" s="369"/>
      <c r="BC23" s="369"/>
      <c r="BD23" s="369"/>
      <c r="BE23" s="369"/>
      <c r="BF23" s="369"/>
      <c r="BG23" s="369"/>
      <c r="BH23" s="369"/>
      <c r="BI23" s="369"/>
      <c r="BJ23" s="369"/>
      <c r="BK23" s="369"/>
      <c r="BL23" s="369"/>
      <c r="BM23" s="370"/>
      <c r="BN23" s="408">
        <v>264169044</v>
      </c>
      <c r="BO23" s="409"/>
      <c r="BP23" s="409"/>
      <c r="BQ23" s="409"/>
      <c r="BR23" s="409"/>
      <c r="BS23" s="409"/>
      <c r="BT23" s="409"/>
      <c r="BU23" s="410"/>
      <c r="BV23" s="408">
        <v>259875224</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x14ac:dyDescent="0.2">
      <c r="A24" s="166"/>
      <c r="B24" s="545"/>
      <c r="C24" s="546"/>
      <c r="D24" s="547"/>
      <c r="E24" s="458" t="s">
        <v>164</v>
      </c>
      <c r="F24" s="438"/>
      <c r="G24" s="438"/>
      <c r="H24" s="438"/>
      <c r="I24" s="438"/>
      <c r="J24" s="438"/>
      <c r="K24" s="439"/>
      <c r="L24" s="459">
        <v>1</v>
      </c>
      <c r="M24" s="460"/>
      <c r="N24" s="460"/>
      <c r="O24" s="460"/>
      <c r="P24" s="499"/>
      <c r="Q24" s="459">
        <v>11420</v>
      </c>
      <c r="R24" s="460"/>
      <c r="S24" s="460"/>
      <c r="T24" s="460"/>
      <c r="U24" s="460"/>
      <c r="V24" s="499"/>
      <c r="W24" s="558"/>
      <c r="X24" s="546"/>
      <c r="Y24" s="547"/>
      <c r="Z24" s="458" t="s">
        <v>165</v>
      </c>
      <c r="AA24" s="438"/>
      <c r="AB24" s="438"/>
      <c r="AC24" s="438"/>
      <c r="AD24" s="438"/>
      <c r="AE24" s="438"/>
      <c r="AF24" s="438"/>
      <c r="AG24" s="439"/>
      <c r="AH24" s="459">
        <v>4522</v>
      </c>
      <c r="AI24" s="460"/>
      <c r="AJ24" s="460"/>
      <c r="AK24" s="460"/>
      <c r="AL24" s="499"/>
      <c r="AM24" s="459">
        <v>13954892</v>
      </c>
      <c r="AN24" s="460"/>
      <c r="AO24" s="460"/>
      <c r="AP24" s="460"/>
      <c r="AQ24" s="460"/>
      <c r="AR24" s="499"/>
      <c r="AS24" s="459">
        <v>3086</v>
      </c>
      <c r="AT24" s="460"/>
      <c r="AU24" s="460"/>
      <c r="AV24" s="460"/>
      <c r="AW24" s="460"/>
      <c r="AX24" s="461"/>
      <c r="AY24" s="578" t="s">
        <v>166</v>
      </c>
      <c r="AZ24" s="579"/>
      <c r="BA24" s="579"/>
      <c r="BB24" s="579"/>
      <c r="BC24" s="579"/>
      <c r="BD24" s="579"/>
      <c r="BE24" s="579"/>
      <c r="BF24" s="579"/>
      <c r="BG24" s="579"/>
      <c r="BH24" s="579"/>
      <c r="BI24" s="579"/>
      <c r="BJ24" s="579"/>
      <c r="BK24" s="579"/>
      <c r="BL24" s="579"/>
      <c r="BM24" s="580"/>
      <c r="BN24" s="408">
        <v>92619751</v>
      </c>
      <c r="BO24" s="409"/>
      <c r="BP24" s="409"/>
      <c r="BQ24" s="409"/>
      <c r="BR24" s="409"/>
      <c r="BS24" s="409"/>
      <c r="BT24" s="409"/>
      <c r="BU24" s="410"/>
      <c r="BV24" s="408">
        <v>100249781</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x14ac:dyDescent="0.15">
      <c r="A25" s="166"/>
      <c r="B25" s="545"/>
      <c r="C25" s="546"/>
      <c r="D25" s="547"/>
      <c r="E25" s="458" t="s">
        <v>167</v>
      </c>
      <c r="F25" s="438"/>
      <c r="G25" s="438"/>
      <c r="H25" s="438"/>
      <c r="I25" s="438"/>
      <c r="J25" s="438"/>
      <c r="K25" s="439"/>
      <c r="L25" s="459">
        <v>3</v>
      </c>
      <c r="M25" s="460"/>
      <c r="N25" s="460"/>
      <c r="O25" s="460"/>
      <c r="P25" s="499"/>
      <c r="Q25" s="459">
        <v>9350</v>
      </c>
      <c r="R25" s="460"/>
      <c r="S25" s="460"/>
      <c r="T25" s="460"/>
      <c r="U25" s="460"/>
      <c r="V25" s="499"/>
      <c r="W25" s="558"/>
      <c r="X25" s="546"/>
      <c r="Y25" s="547"/>
      <c r="Z25" s="458" t="s">
        <v>168</v>
      </c>
      <c r="AA25" s="438"/>
      <c r="AB25" s="438"/>
      <c r="AC25" s="438"/>
      <c r="AD25" s="438"/>
      <c r="AE25" s="438"/>
      <c r="AF25" s="438"/>
      <c r="AG25" s="439"/>
      <c r="AH25" s="459">
        <v>725</v>
      </c>
      <c r="AI25" s="460"/>
      <c r="AJ25" s="460"/>
      <c r="AK25" s="460"/>
      <c r="AL25" s="499"/>
      <c r="AM25" s="459">
        <v>2310575</v>
      </c>
      <c r="AN25" s="460"/>
      <c r="AO25" s="460"/>
      <c r="AP25" s="460"/>
      <c r="AQ25" s="460"/>
      <c r="AR25" s="499"/>
      <c r="AS25" s="459">
        <v>3187</v>
      </c>
      <c r="AT25" s="460"/>
      <c r="AU25" s="460"/>
      <c r="AV25" s="460"/>
      <c r="AW25" s="460"/>
      <c r="AX25" s="461"/>
      <c r="AY25" s="368" t="s">
        <v>169</v>
      </c>
      <c r="AZ25" s="369"/>
      <c r="BA25" s="369"/>
      <c r="BB25" s="369"/>
      <c r="BC25" s="369"/>
      <c r="BD25" s="369"/>
      <c r="BE25" s="369"/>
      <c r="BF25" s="369"/>
      <c r="BG25" s="369"/>
      <c r="BH25" s="369"/>
      <c r="BI25" s="369"/>
      <c r="BJ25" s="369"/>
      <c r="BK25" s="369"/>
      <c r="BL25" s="369"/>
      <c r="BM25" s="370"/>
      <c r="BN25" s="371">
        <v>50467933</v>
      </c>
      <c r="BO25" s="372"/>
      <c r="BP25" s="372"/>
      <c r="BQ25" s="372"/>
      <c r="BR25" s="372"/>
      <c r="BS25" s="372"/>
      <c r="BT25" s="372"/>
      <c r="BU25" s="373"/>
      <c r="BV25" s="371">
        <v>70856552</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x14ac:dyDescent="0.15">
      <c r="A26" s="166"/>
      <c r="B26" s="545"/>
      <c r="C26" s="546"/>
      <c r="D26" s="547"/>
      <c r="E26" s="458" t="s">
        <v>170</v>
      </c>
      <c r="F26" s="438"/>
      <c r="G26" s="438"/>
      <c r="H26" s="438"/>
      <c r="I26" s="438"/>
      <c r="J26" s="438"/>
      <c r="K26" s="439"/>
      <c r="L26" s="459">
        <v>1</v>
      </c>
      <c r="M26" s="460"/>
      <c r="N26" s="460"/>
      <c r="O26" s="460"/>
      <c r="P26" s="499"/>
      <c r="Q26" s="459">
        <v>8040</v>
      </c>
      <c r="R26" s="460"/>
      <c r="S26" s="460"/>
      <c r="T26" s="460"/>
      <c r="U26" s="460"/>
      <c r="V26" s="499"/>
      <c r="W26" s="558"/>
      <c r="X26" s="546"/>
      <c r="Y26" s="547"/>
      <c r="Z26" s="458" t="s">
        <v>171</v>
      </c>
      <c r="AA26" s="568"/>
      <c r="AB26" s="568"/>
      <c r="AC26" s="568"/>
      <c r="AD26" s="568"/>
      <c r="AE26" s="568"/>
      <c r="AF26" s="568"/>
      <c r="AG26" s="569"/>
      <c r="AH26" s="459">
        <v>391</v>
      </c>
      <c r="AI26" s="460"/>
      <c r="AJ26" s="460"/>
      <c r="AK26" s="460"/>
      <c r="AL26" s="499"/>
      <c r="AM26" s="459">
        <v>1250809</v>
      </c>
      <c r="AN26" s="460"/>
      <c r="AO26" s="460"/>
      <c r="AP26" s="460"/>
      <c r="AQ26" s="460"/>
      <c r="AR26" s="499"/>
      <c r="AS26" s="459">
        <v>3199</v>
      </c>
      <c r="AT26" s="460"/>
      <c r="AU26" s="460"/>
      <c r="AV26" s="460"/>
      <c r="AW26" s="460"/>
      <c r="AX26" s="461"/>
      <c r="AY26" s="411" t="s">
        <v>172</v>
      </c>
      <c r="AZ26" s="412"/>
      <c r="BA26" s="412"/>
      <c r="BB26" s="412"/>
      <c r="BC26" s="412"/>
      <c r="BD26" s="412"/>
      <c r="BE26" s="412"/>
      <c r="BF26" s="412"/>
      <c r="BG26" s="412"/>
      <c r="BH26" s="412"/>
      <c r="BI26" s="412"/>
      <c r="BJ26" s="412"/>
      <c r="BK26" s="412"/>
      <c r="BL26" s="412"/>
      <c r="BM26" s="413"/>
      <c r="BN26" s="408">
        <v>1038985</v>
      </c>
      <c r="BO26" s="409"/>
      <c r="BP26" s="409"/>
      <c r="BQ26" s="409"/>
      <c r="BR26" s="409"/>
      <c r="BS26" s="409"/>
      <c r="BT26" s="409"/>
      <c r="BU26" s="410"/>
      <c r="BV26" s="408">
        <v>1180831</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x14ac:dyDescent="0.2">
      <c r="A27" s="166"/>
      <c r="B27" s="545"/>
      <c r="C27" s="546"/>
      <c r="D27" s="547"/>
      <c r="E27" s="458" t="s">
        <v>173</v>
      </c>
      <c r="F27" s="438"/>
      <c r="G27" s="438"/>
      <c r="H27" s="438"/>
      <c r="I27" s="438"/>
      <c r="J27" s="438"/>
      <c r="K27" s="439"/>
      <c r="L27" s="459">
        <v>1</v>
      </c>
      <c r="M27" s="460"/>
      <c r="N27" s="460"/>
      <c r="O27" s="460"/>
      <c r="P27" s="499"/>
      <c r="Q27" s="459">
        <v>7790</v>
      </c>
      <c r="R27" s="460"/>
      <c r="S27" s="460"/>
      <c r="T27" s="460"/>
      <c r="U27" s="460"/>
      <c r="V27" s="499"/>
      <c r="W27" s="558"/>
      <c r="X27" s="546"/>
      <c r="Y27" s="547"/>
      <c r="Z27" s="458" t="s">
        <v>174</v>
      </c>
      <c r="AA27" s="438"/>
      <c r="AB27" s="438"/>
      <c r="AC27" s="438"/>
      <c r="AD27" s="438"/>
      <c r="AE27" s="438"/>
      <c r="AF27" s="438"/>
      <c r="AG27" s="439"/>
      <c r="AH27" s="459">
        <v>2876</v>
      </c>
      <c r="AI27" s="460"/>
      <c r="AJ27" s="460"/>
      <c r="AK27" s="460"/>
      <c r="AL27" s="499"/>
      <c r="AM27" s="459">
        <v>9808500</v>
      </c>
      <c r="AN27" s="460"/>
      <c r="AO27" s="460"/>
      <c r="AP27" s="460"/>
      <c r="AQ27" s="460"/>
      <c r="AR27" s="499"/>
      <c r="AS27" s="459">
        <v>3410</v>
      </c>
      <c r="AT27" s="460"/>
      <c r="AU27" s="460"/>
      <c r="AV27" s="460"/>
      <c r="AW27" s="460"/>
      <c r="AX27" s="461"/>
      <c r="AY27" s="500" t="s">
        <v>175</v>
      </c>
      <c r="AZ27" s="501"/>
      <c r="BA27" s="501"/>
      <c r="BB27" s="501"/>
      <c r="BC27" s="501"/>
      <c r="BD27" s="501"/>
      <c r="BE27" s="501"/>
      <c r="BF27" s="501"/>
      <c r="BG27" s="501"/>
      <c r="BH27" s="501"/>
      <c r="BI27" s="501"/>
      <c r="BJ27" s="501"/>
      <c r="BK27" s="501"/>
      <c r="BL27" s="501"/>
      <c r="BM27" s="502"/>
      <c r="BN27" s="581">
        <v>2000000</v>
      </c>
      <c r="BO27" s="582"/>
      <c r="BP27" s="582"/>
      <c r="BQ27" s="582"/>
      <c r="BR27" s="582"/>
      <c r="BS27" s="582"/>
      <c r="BT27" s="582"/>
      <c r="BU27" s="583"/>
      <c r="BV27" s="581">
        <v>2000000</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x14ac:dyDescent="0.15">
      <c r="A28" s="166"/>
      <c r="B28" s="545"/>
      <c r="C28" s="546"/>
      <c r="D28" s="547"/>
      <c r="E28" s="458" t="s">
        <v>176</v>
      </c>
      <c r="F28" s="438"/>
      <c r="G28" s="438"/>
      <c r="H28" s="438"/>
      <c r="I28" s="438"/>
      <c r="J28" s="438"/>
      <c r="K28" s="439"/>
      <c r="L28" s="459">
        <v>1</v>
      </c>
      <c r="M28" s="460"/>
      <c r="N28" s="460"/>
      <c r="O28" s="460"/>
      <c r="P28" s="499"/>
      <c r="Q28" s="459">
        <v>7130</v>
      </c>
      <c r="R28" s="460"/>
      <c r="S28" s="460"/>
      <c r="T28" s="460"/>
      <c r="U28" s="460"/>
      <c r="V28" s="499"/>
      <c r="W28" s="558"/>
      <c r="X28" s="546"/>
      <c r="Y28" s="547"/>
      <c r="Z28" s="458" t="s">
        <v>177</v>
      </c>
      <c r="AA28" s="438"/>
      <c r="AB28" s="438"/>
      <c r="AC28" s="438"/>
      <c r="AD28" s="438"/>
      <c r="AE28" s="438"/>
      <c r="AF28" s="438"/>
      <c r="AG28" s="439"/>
      <c r="AH28" s="459" t="s">
        <v>132</v>
      </c>
      <c r="AI28" s="460"/>
      <c r="AJ28" s="460"/>
      <c r="AK28" s="460"/>
      <c r="AL28" s="499"/>
      <c r="AM28" s="459" t="s">
        <v>132</v>
      </c>
      <c r="AN28" s="460"/>
      <c r="AO28" s="460"/>
      <c r="AP28" s="460"/>
      <c r="AQ28" s="460"/>
      <c r="AR28" s="499"/>
      <c r="AS28" s="459" t="s">
        <v>132</v>
      </c>
      <c r="AT28" s="460"/>
      <c r="AU28" s="460"/>
      <c r="AV28" s="460"/>
      <c r="AW28" s="460"/>
      <c r="AX28" s="461"/>
      <c r="AY28" s="584" t="s">
        <v>178</v>
      </c>
      <c r="AZ28" s="585"/>
      <c r="BA28" s="585"/>
      <c r="BB28" s="586"/>
      <c r="BC28" s="368" t="s">
        <v>41</v>
      </c>
      <c r="BD28" s="369"/>
      <c r="BE28" s="369"/>
      <c r="BF28" s="369"/>
      <c r="BG28" s="369"/>
      <c r="BH28" s="369"/>
      <c r="BI28" s="369"/>
      <c r="BJ28" s="369"/>
      <c r="BK28" s="369"/>
      <c r="BL28" s="369"/>
      <c r="BM28" s="370"/>
      <c r="BN28" s="371">
        <v>6237738</v>
      </c>
      <c r="BO28" s="372"/>
      <c r="BP28" s="372"/>
      <c r="BQ28" s="372"/>
      <c r="BR28" s="372"/>
      <c r="BS28" s="372"/>
      <c r="BT28" s="372"/>
      <c r="BU28" s="373"/>
      <c r="BV28" s="371">
        <v>6932803</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x14ac:dyDescent="0.15">
      <c r="A29" s="166"/>
      <c r="B29" s="545"/>
      <c r="C29" s="546"/>
      <c r="D29" s="547"/>
      <c r="E29" s="458" t="s">
        <v>179</v>
      </c>
      <c r="F29" s="438"/>
      <c r="G29" s="438"/>
      <c r="H29" s="438"/>
      <c r="I29" s="438"/>
      <c r="J29" s="438"/>
      <c r="K29" s="439"/>
      <c r="L29" s="459">
        <v>44</v>
      </c>
      <c r="M29" s="460"/>
      <c r="N29" s="460"/>
      <c r="O29" s="460"/>
      <c r="P29" s="499"/>
      <c r="Q29" s="459">
        <v>6700</v>
      </c>
      <c r="R29" s="460"/>
      <c r="S29" s="460"/>
      <c r="T29" s="460"/>
      <c r="U29" s="460"/>
      <c r="V29" s="499"/>
      <c r="W29" s="559"/>
      <c r="X29" s="560"/>
      <c r="Y29" s="561"/>
      <c r="Z29" s="458" t="s">
        <v>180</v>
      </c>
      <c r="AA29" s="438"/>
      <c r="AB29" s="438"/>
      <c r="AC29" s="438"/>
      <c r="AD29" s="438"/>
      <c r="AE29" s="438"/>
      <c r="AF29" s="438"/>
      <c r="AG29" s="439"/>
      <c r="AH29" s="459">
        <v>7398</v>
      </c>
      <c r="AI29" s="460"/>
      <c r="AJ29" s="460"/>
      <c r="AK29" s="460"/>
      <c r="AL29" s="499"/>
      <c r="AM29" s="459">
        <v>23763392</v>
      </c>
      <c r="AN29" s="460"/>
      <c r="AO29" s="460"/>
      <c r="AP29" s="460"/>
      <c r="AQ29" s="460"/>
      <c r="AR29" s="499"/>
      <c r="AS29" s="459">
        <v>3212</v>
      </c>
      <c r="AT29" s="460"/>
      <c r="AU29" s="460"/>
      <c r="AV29" s="460"/>
      <c r="AW29" s="460"/>
      <c r="AX29" s="461"/>
      <c r="AY29" s="587"/>
      <c r="AZ29" s="588"/>
      <c r="BA29" s="588"/>
      <c r="BB29" s="589"/>
      <c r="BC29" s="442" t="s">
        <v>181</v>
      </c>
      <c r="BD29" s="443"/>
      <c r="BE29" s="443"/>
      <c r="BF29" s="443"/>
      <c r="BG29" s="443"/>
      <c r="BH29" s="443"/>
      <c r="BI29" s="443"/>
      <c r="BJ29" s="443"/>
      <c r="BK29" s="443"/>
      <c r="BL29" s="443"/>
      <c r="BM29" s="444"/>
      <c r="BN29" s="408">
        <v>293244</v>
      </c>
      <c r="BO29" s="409"/>
      <c r="BP29" s="409"/>
      <c r="BQ29" s="409"/>
      <c r="BR29" s="409"/>
      <c r="BS29" s="409"/>
      <c r="BT29" s="409"/>
      <c r="BU29" s="410"/>
      <c r="BV29" s="408">
        <v>156325</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x14ac:dyDescent="0.2">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182</v>
      </c>
      <c r="X30" s="566"/>
      <c r="Y30" s="566"/>
      <c r="Z30" s="566"/>
      <c r="AA30" s="566"/>
      <c r="AB30" s="566"/>
      <c r="AC30" s="566"/>
      <c r="AD30" s="566"/>
      <c r="AE30" s="566"/>
      <c r="AF30" s="566"/>
      <c r="AG30" s="567"/>
      <c r="AH30" s="524">
        <v>99.9</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43</v>
      </c>
      <c r="BD30" s="579"/>
      <c r="BE30" s="579"/>
      <c r="BF30" s="579"/>
      <c r="BG30" s="579"/>
      <c r="BH30" s="579"/>
      <c r="BI30" s="579"/>
      <c r="BJ30" s="579"/>
      <c r="BK30" s="579"/>
      <c r="BL30" s="579"/>
      <c r="BM30" s="580"/>
      <c r="BN30" s="581">
        <v>6240958</v>
      </c>
      <c r="BO30" s="582"/>
      <c r="BP30" s="582"/>
      <c r="BQ30" s="582"/>
      <c r="BR30" s="582"/>
      <c r="BS30" s="582"/>
      <c r="BT30" s="582"/>
      <c r="BU30" s="583"/>
      <c r="BV30" s="581">
        <v>5213677</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32" t="s">
        <v>189</v>
      </c>
      <c r="D33" s="432"/>
      <c r="E33" s="397" t="s">
        <v>190</v>
      </c>
      <c r="F33" s="397"/>
      <c r="G33" s="397"/>
      <c r="H33" s="397"/>
      <c r="I33" s="397"/>
      <c r="J33" s="397"/>
      <c r="K33" s="397"/>
      <c r="L33" s="397"/>
      <c r="M33" s="397"/>
      <c r="N33" s="397"/>
      <c r="O33" s="397"/>
      <c r="P33" s="397"/>
      <c r="Q33" s="397"/>
      <c r="R33" s="397"/>
      <c r="S33" s="397"/>
      <c r="T33" s="195"/>
      <c r="U33" s="432" t="s">
        <v>189</v>
      </c>
      <c r="V33" s="432"/>
      <c r="W33" s="397" t="s">
        <v>190</v>
      </c>
      <c r="X33" s="397"/>
      <c r="Y33" s="397"/>
      <c r="Z33" s="397"/>
      <c r="AA33" s="397"/>
      <c r="AB33" s="397"/>
      <c r="AC33" s="397"/>
      <c r="AD33" s="397"/>
      <c r="AE33" s="397"/>
      <c r="AF33" s="397"/>
      <c r="AG33" s="397"/>
      <c r="AH33" s="397"/>
      <c r="AI33" s="397"/>
      <c r="AJ33" s="397"/>
      <c r="AK33" s="397"/>
      <c r="AL33" s="195"/>
      <c r="AM33" s="432" t="s">
        <v>191</v>
      </c>
      <c r="AN33" s="432"/>
      <c r="AO33" s="397" t="s">
        <v>190</v>
      </c>
      <c r="AP33" s="397"/>
      <c r="AQ33" s="397"/>
      <c r="AR33" s="397"/>
      <c r="AS33" s="397"/>
      <c r="AT33" s="397"/>
      <c r="AU33" s="397"/>
      <c r="AV33" s="397"/>
      <c r="AW33" s="397"/>
      <c r="AX33" s="397"/>
      <c r="AY33" s="397"/>
      <c r="AZ33" s="397"/>
      <c r="BA33" s="397"/>
      <c r="BB33" s="397"/>
      <c r="BC33" s="397"/>
      <c r="BD33" s="196"/>
      <c r="BE33" s="397" t="s">
        <v>192</v>
      </c>
      <c r="BF33" s="397"/>
      <c r="BG33" s="397" t="s">
        <v>193</v>
      </c>
      <c r="BH33" s="397"/>
      <c r="BI33" s="397"/>
      <c r="BJ33" s="397"/>
      <c r="BK33" s="397"/>
      <c r="BL33" s="397"/>
      <c r="BM33" s="397"/>
      <c r="BN33" s="397"/>
      <c r="BO33" s="397"/>
      <c r="BP33" s="397"/>
      <c r="BQ33" s="397"/>
      <c r="BR33" s="397"/>
      <c r="BS33" s="397"/>
      <c r="BT33" s="397"/>
      <c r="BU33" s="397"/>
      <c r="BV33" s="196"/>
      <c r="BW33" s="432" t="s">
        <v>192</v>
      </c>
      <c r="BX33" s="432"/>
      <c r="BY33" s="397" t="s">
        <v>194</v>
      </c>
      <c r="BZ33" s="397"/>
      <c r="CA33" s="397"/>
      <c r="CB33" s="397"/>
      <c r="CC33" s="397"/>
      <c r="CD33" s="397"/>
      <c r="CE33" s="397"/>
      <c r="CF33" s="397"/>
      <c r="CG33" s="397"/>
      <c r="CH33" s="397"/>
      <c r="CI33" s="397"/>
      <c r="CJ33" s="397"/>
      <c r="CK33" s="397"/>
      <c r="CL33" s="397"/>
      <c r="CM33" s="397"/>
      <c r="CN33" s="195"/>
      <c r="CO33" s="432" t="s">
        <v>189</v>
      </c>
      <c r="CP33" s="432"/>
      <c r="CQ33" s="397" t="s">
        <v>195</v>
      </c>
      <c r="CR33" s="397"/>
      <c r="CS33" s="397"/>
      <c r="CT33" s="397"/>
      <c r="CU33" s="397"/>
      <c r="CV33" s="397"/>
      <c r="CW33" s="397"/>
      <c r="CX33" s="397"/>
      <c r="CY33" s="397"/>
      <c r="CZ33" s="397"/>
      <c r="DA33" s="397"/>
      <c r="DB33" s="397"/>
      <c r="DC33" s="397"/>
      <c r="DD33" s="397"/>
      <c r="DE33" s="397"/>
      <c r="DF33" s="195"/>
      <c r="DG33" s="593" t="s">
        <v>196</v>
      </c>
      <c r="DH33" s="593"/>
      <c r="DI33" s="197"/>
      <c r="DJ33" s="165"/>
      <c r="DK33" s="165"/>
      <c r="DL33" s="165"/>
      <c r="DM33" s="165"/>
      <c r="DN33" s="165"/>
      <c r="DO33" s="165"/>
    </row>
    <row r="34" spans="1:119" ht="32.25" customHeight="1" x14ac:dyDescent="0.15">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6</v>
      </c>
      <c r="V34" s="594"/>
      <c r="W34" s="595" t="str">
        <f>IF('各会計、関係団体の財政状況及び健全化判断比率'!B28="","",'各会計、関係団体の財政状況及び健全化判断比率'!B28)</f>
        <v>国民健康保険事業特別会計（事業勘定）</v>
      </c>
      <c r="X34" s="595"/>
      <c r="Y34" s="595"/>
      <c r="Z34" s="595"/>
      <c r="AA34" s="595"/>
      <c r="AB34" s="595"/>
      <c r="AC34" s="595"/>
      <c r="AD34" s="595"/>
      <c r="AE34" s="595"/>
      <c r="AF34" s="595"/>
      <c r="AG34" s="595"/>
      <c r="AH34" s="595"/>
      <c r="AI34" s="595"/>
      <c r="AJ34" s="595"/>
      <c r="AK34" s="595"/>
      <c r="AL34" s="193"/>
      <c r="AM34" s="594">
        <f>IF(AO34="","",MAX(C34:D43,U34:V43)+1)</f>
        <v>11</v>
      </c>
      <c r="AN34" s="594"/>
      <c r="AO34" s="595" t="str">
        <f>IF('各会計、関係団体の財政状況及び健全化判断比率'!B33="","",'各会計、関係団体の財政状況及び健全化判断比率'!B33)</f>
        <v>下水道事業会計</v>
      </c>
      <c r="AP34" s="595"/>
      <c r="AQ34" s="595"/>
      <c r="AR34" s="595"/>
      <c r="AS34" s="595"/>
      <c r="AT34" s="595"/>
      <c r="AU34" s="595"/>
      <c r="AV34" s="595"/>
      <c r="AW34" s="595"/>
      <c r="AX34" s="595"/>
      <c r="AY34" s="595"/>
      <c r="AZ34" s="595"/>
      <c r="BA34" s="595"/>
      <c r="BB34" s="595"/>
      <c r="BC34" s="595"/>
      <c r="BD34" s="193"/>
      <c r="BE34" s="594">
        <f>IF(BG34="","",MAX(C34:D43,U34:V43,AM34:AN43)+1)</f>
        <v>12</v>
      </c>
      <c r="BF34" s="594"/>
      <c r="BG34" s="595" t="str">
        <f>IF('各会計、関係団体の財政状況及び健全化判断比率'!B34="","",'各会計、関係団体の財政状況及び健全化判断比率'!B34)</f>
        <v>簡易水道事業特別会計</v>
      </c>
      <c r="BH34" s="595"/>
      <c r="BI34" s="595"/>
      <c r="BJ34" s="595"/>
      <c r="BK34" s="595"/>
      <c r="BL34" s="595"/>
      <c r="BM34" s="595"/>
      <c r="BN34" s="595"/>
      <c r="BO34" s="595"/>
      <c r="BP34" s="595"/>
      <c r="BQ34" s="595"/>
      <c r="BR34" s="595"/>
      <c r="BS34" s="595"/>
      <c r="BT34" s="595"/>
      <c r="BU34" s="595"/>
      <c r="BV34" s="193"/>
      <c r="BW34" s="594" t="str">
        <f>IF(BY34="","",MAX(C34:D43,U34:V43,AM34:AN43,BE34:BF43)+1)</f>
        <v/>
      </c>
      <c r="BX34" s="594"/>
      <c r="BY34" s="595" t="str">
        <f>IF('各会計、関係団体の財政状況及び健全化判断比率'!B68="","",'各会計、関係団体の財政状況及び健全化判断比率'!B68)</f>
        <v/>
      </c>
      <c r="BZ34" s="595"/>
      <c r="CA34" s="595"/>
      <c r="CB34" s="595"/>
      <c r="CC34" s="595"/>
      <c r="CD34" s="595"/>
      <c r="CE34" s="595"/>
      <c r="CF34" s="595"/>
      <c r="CG34" s="595"/>
      <c r="CH34" s="595"/>
      <c r="CI34" s="595"/>
      <c r="CJ34" s="595"/>
      <c r="CK34" s="595"/>
      <c r="CL34" s="595"/>
      <c r="CM34" s="595"/>
      <c r="CN34" s="193"/>
      <c r="CO34" s="594">
        <f>IF(CQ34="","",MAX(C34:D43,U34:V43,AM34:AN43,BE34:BF43,BW34:BX43)+1)</f>
        <v>13</v>
      </c>
      <c r="CP34" s="594"/>
      <c r="CQ34" s="595" t="str">
        <f>IF('各会計、関係団体の財政状況及び健全化判断比率'!BS7="","",'各会計、関係団体の財政状況及び健全化判断比率'!BS7)</f>
        <v>相模原市土地開発公社</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v>
      </c>
      <c r="DH34" s="596"/>
      <c r="DI34" s="197"/>
      <c r="DJ34" s="165"/>
      <c r="DK34" s="165"/>
      <c r="DL34" s="165"/>
      <c r="DM34" s="165"/>
      <c r="DN34" s="165"/>
      <c r="DO34" s="165"/>
    </row>
    <row r="35" spans="1:119" ht="32.25" customHeight="1" x14ac:dyDescent="0.15">
      <c r="A35" s="166"/>
      <c r="B35" s="192"/>
      <c r="C35" s="594">
        <f>IF(E35="","",C34+1)</f>
        <v>2</v>
      </c>
      <c r="D35" s="594"/>
      <c r="E35" s="595" t="str">
        <f>IF('各会計、関係団体の財政状況及び健全化判断比率'!B8="","",'各会計、関係団体の財政状況及び健全化判断比率'!B8)</f>
        <v>母子父子寡婦福祉資金貸付事業特別会計</v>
      </c>
      <c r="F35" s="595"/>
      <c r="G35" s="595"/>
      <c r="H35" s="595"/>
      <c r="I35" s="595"/>
      <c r="J35" s="595"/>
      <c r="K35" s="595"/>
      <c r="L35" s="595"/>
      <c r="M35" s="595"/>
      <c r="N35" s="595"/>
      <c r="O35" s="595"/>
      <c r="P35" s="595"/>
      <c r="Q35" s="595"/>
      <c r="R35" s="595"/>
      <c r="S35" s="595"/>
      <c r="T35" s="193"/>
      <c r="U35" s="594">
        <f>IF(W35="","",U34+1)</f>
        <v>7</v>
      </c>
      <c r="V35" s="594"/>
      <c r="W35" s="595" t="str">
        <f>IF('各会計、関係団体の財政状況及び健全化判断比率'!B29="","",'各会計、関係団体の財政状況及び健全化判断比率'!B29)</f>
        <v>国民健康保険事業特別会計（直営診療勘定）</v>
      </c>
      <c r="X35" s="595"/>
      <c r="Y35" s="595"/>
      <c r="Z35" s="595"/>
      <c r="AA35" s="595"/>
      <c r="AB35" s="595"/>
      <c r="AC35" s="595"/>
      <c r="AD35" s="595"/>
      <c r="AE35" s="595"/>
      <c r="AF35" s="595"/>
      <c r="AG35" s="595"/>
      <c r="AH35" s="595"/>
      <c r="AI35" s="595"/>
      <c r="AJ35" s="595"/>
      <c r="AK35" s="595"/>
      <c r="AL35" s="193"/>
      <c r="AM35" s="594" t="str">
        <f t="shared" ref="AM35:AM43" si="0">IF(AO35="","",AM34+1)</f>
        <v/>
      </c>
      <c r="AN35" s="594"/>
      <c r="AO35" s="595"/>
      <c r="AP35" s="595"/>
      <c r="AQ35" s="595"/>
      <c r="AR35" s="595"/>
      <c r="AS35" s="595"/>
      <c r="AT35" s="595"/>
      <c r="AU35" s="595"/>
      <c r="AV35" s="595"/>
      <c r="AW35" s="595"/>
      <c r="AX35" s="595"/>
      <c r="AY35" s="595"/>
      <c r="AZ35" s="595"/>
      <c r="BA35" s="595"/>
      <c r="BB35" s="595"/>
      <c r="BC35" s="595"/>
      <c r="BD35" s="193"/>
      <c r="BE35" s="594" t="str">
        <f t="shared" ref="BE35:BE43" si="1">IF(BG35="","",BE34+1)</f>
        <v/>
      </c>
      <c r="BF35" s="594"/>
      <c r="BG35" s="595"/>
      <c r="BH35" s="595"/>
      <c r="BI35" s="595"/>
      <c r="BJ35" s="595"/>
      <c r="BK35" s="595"/>
      <c r="BL35" s="595"/>
      <c r="BM35" s="595"/>
      <c r="BN35" s="595"/>
      <c r="BO35" s="595"/>
      <c r="BP35" s="595"/>
      <c r="BQ35" s="595"/>
      <c r="BR35" s="595"/>
      <c r="BS35" s="595"/>
      <c r="BT35" s="595"/>
      <c r="BU35" s="595"/>
      <c r="BV35" s="193"/>
      <c r="BW35" s="594" t="str">
        <f t="shared" ref="BW35:BW43" si="2">IF(BY35="","",BW34+1)</f>
        <v/>
      </c>
      <c r="BX35" s="594"/>
      <c r="BY35" s="595" t="str">
        <f>IF('各会計、関係団体の財政状況及び健全化判断比率'!B69="","",'各会計、関係団体の財政状況及び健全化判断比率'!B69)</f>
        <v/>
      </c>
      <c r="BZ35" s="595"/>
      <c r="CA35" s="595"/>
      <c r="CB35" s="595"/>
      <c r="CC35" s="595"/>
      <c r="CD35" s="595"/>
      <c r="CE35" s="595"/>
      <c r="CF35" s="595"/>
      <c r="CG35" s="595"/>
      <c r="CH35" s="595"/>
      <c r="CI35" s="595"/>
      <c r="CJ35" s="595"/>
      <c r="CK35" s="595"/>
      <c r="CL35" s="595"/>
      <c r="CM35" s="595"/>
      <c r="CN35" s="193"/>
      <c r="CO35" s="594">
        <f t="shared" ref="CO35:CO43" si="3">IF(CQ35="","",CO34+1)</f>
        <v>14</v>
      </c>
      <c r="CP35" s="594"/>
      <c r="CQ35" s="595" t="str">
        <f>IF('各会計、関係団体の財政状況及び健全化判断比率'!BS8="","",'各会計、関係団体の財政状況及び健全化判断比率'!BS8)</f>
        <v>相模原市まち・みどり公社</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v>
      </c>
      <c r="DH35" s="596"/>
      <c r="DI35" s="197"/>
      <c r="DJ35" s="165"/>
      <c r="DK35" s="165"/>
      <c r="DL35" s="165"/>
      <c r="DM35" s="165"/>
      <c r="DN35" s="165"/>
      <c r="DO35" s="165"/>
    </row>
    <row r="36" spans="1:119" ht="32.25" customHeight="1" x14ac:dyDescent="0.15">
      <c r="A36" s="166"/>
      <c r="B36" s="192"/>
      <c r="C36" s="594">
        <f>IF(E36="","",C35+1)</f>
        <v>3</v>
      </c>
      <c r="D36" s="594"/>
      <c r="E36" s="595" t="str">
        <f>IF('各会計、関係団体の財政状況及び健全化判断比率'!B9="","",'各会計、関係団体の財政状況及び健全化判断比率'!B9)</f>
        <v>公債管理特別会計</v>
      </c>
      <c r="F36" s="595"/>
      <c r="G36" s="595"/>
      <c r="H36" s="595"/>
      <c r="I36" s="595"/>
      <c r="J36" s="595"/>
      <c r="K36" s="595"/>
      <c r="L36" s="595"/>
      <c r="M36" s="595"/>
      <c r="N36" s="595"/>
      <c r="O36" s="595"/>
      <c r="P36" s="595"/>
      <c r="Q36" s="595"/>
      <c r="R36" s="595"/>
      <c r="S36" s="595"/>
      <c r="T36" s="193"/>
      <c r="U36" s="594">
        <f t="shared" ref="U36:U43" si="4">IF(W36="","",U35+1)</f>
        <v>8</v>
      </c>
      <c r="V36" s="594"/>
      <c r="W36" s="595" t="str">
        <f>IF('各会計、関係団体の財政状況及び健全化判断比率'!B30="","",'各会計、関係団体の財政状況及び健全化判断比率'!B30)</f>
        <v>自動車駐車場事業特別会計</v>
      </c>
      <c r="X36" s="595"/>
      <c r="Y36" s="595"/>
      <c r="Z36" s="595"/>
      <c r="AA36" s="595"/>
      <c r="AB36" s="595"/>
      <c r="AC36" s="595"/>
      <c r="AD36" s="595"/>
      <c r="AE36" s="595"/>
      <c r="AF36" s="595"/>
      <c r="AG36" s="595"/>
      <c r="AH36" s="595"/>
      <c r="AI36" s="595"/>
      <c r="AJ36" s="595"/>
      <c r="AK36" s="595"/>
      <c r="AL36" s="193"/>
      <c r="AM36" s="594" t="str">
        <f t="shared" si="0"/>
        <v/>
      </c>
      <c r="AN36" s="594"/>
      <c r="AO36" s="595"/>
      <c r="AP36" s="595"/>
      <c r="AQ36" s="595"/>
      <c r="AR36" s="595"/>
      <c r="AS36" s="595"/>
      <c r="AT36" s="595"/>
      <c r="AU36" s="595"/>
      <c r="AV36" s="595"/>
      <c r="AW36" s="595"/>
      <c r="AX36" s="595"/>
      <c r="AY36" s="595"/>
      <c r="AZ36" s="595"/>
      <c r="BA36" s="595"/>
      <c r="BB36" s="595"/>
      <c r="BC36" s="595"/>
      <c r="BD36" s="193"/>
      <c r="BE36" s="594" t="str">
        <f t="shared" si="1"/>
        <v/>
      </c>
      <c r="BF36" s="594"/>
      <c r="BG36" s="595"/>
      <c r="BH36" s="595"/>
      <c r="BI36" s="595"/>
      <c r="BJ36" s="595"/>
      <c r="BK36" s="595"/>
      <c r="BL36" s="595"/>
      <c r="BM36" s="595"/>
      <c r="BN36" s="595"/>
      <c r="BO36" s="595"/>
      <c r="BP36" s="595"/>
      <c r="BQ36" s="595"/>
      <c r="BR36" s="595"/>
      <c r="BS36" s="595"/>
      <c r="BT36" s="595"/>
      <c r="BU36" s="595"/>
      <c r="BV36" s="193"/>
      <c r="BW36" s="594" t="str">
        <f t="shared" si="2"/>
        <v/>
      </c>
      <c r="BX36" s="594"/>
      <c r="BY36" s="595" t="str">
        <f>IF('各会計、関係団体の財政状況及び健全化判断比率'!B70="","",'各会計、関係団体の財政状況及び健全化判断比率'!B70)</f>
        <v/>
      </c>
      <c r="BZ36" s="595"/>
      <c r="CA36" s="595"/>
      <c r="CB36" s="595"/>
      <c r="CC36" s="595"/>
      <c r="CD36" s="595"/>
      <c r="CE36" s="595"/>
      <c r="CF36" s="595"/>
      <c r="CG36" s="595"/>
      <c r="CH36" s="595"/>
      <c r="CI36" s="595"/>
      <c r="CJ36" s="595"/>
      <c r="CK36" s="595"/>
      <c r="CL36" s="595"/>
      <c r="CM36" s="595"/>
      <c r="CN36" s="193"/>
      <c r="CO36" s="594">
        <f t="shared" si="3"/>
        <v>15</v>
      </c>
      <c r="CP36" s="594"/>
      <c r="CQ36" s="595" t="str">
        <f>IF('各会計、関係団体の財政状況及び健全化判断比率'!BS9="","",'各会計、関係団体の財政状況及び健全化判断比率'!BS9)</f>
        <v>相模原市社会福祉協議会</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v>
      </c>
      <c r="DH36" s="596"/>
      <c r="DI36" s="197"/>
      <c r="DJ36" s="165"/>
      <c r="DK36" s="165"/>
      <c r="DL36" s="165"/>
      <c r="DM36" s="165"/>
      <c r="DN36" s="165"/>
      <c r="DO36" s="165"/>
    </row>
    <row r="37" spans="1:119" ht="32.25" customHeight="1" x14ac:dyDescent="0.15">
      <c r="A37" s="166"/>
      <c r="B37" s="192"/>
      <c r="C37" s="594">
        <f>IF(E37="","",C36+1)</f>
        <v>4</v>
      </c>
      <c r="D37" s="594"/>
      <c r="E37" s="595" t="str">
        <f>IF('各会計、関係団体の財政状況及び健全化判断比率'!B10="","",'各会計、関係団体の財政状況及び健全化判断比率'!B10)</f>
        <v>公共用地先行取得事業特別会計</v>
      </c>
      <c r="F37" s="595"/>
      <c r="G37" s="595"/>
      <c r="H37" s="595"/>
      <c r="I37" s="595"/>
      <c r="J37" s="595"/>
      <c r="K37" s="595"/>
      <c r="L37" s="595"/>
      <c r="M37" s="595"/>
      <c r="N37" s="595"/>
      <c r="O37" s="595"/>
      <c r="P37" s="595"/>
      <c r="Q37" s="595"/>
      <c r="R37" s="595"/>
      <c r="S37" s="595"/>
      <c r="T37" s="193"/>
      <c r="U37" s="594">
        <f t="shared" si="4"/>
        <v>9</v>
      </c>
      <c r="V37" s="594"/>
      <c r="W37" s="595" t="str">
        <f>IF('各会計、関係団体の財政状況及び健全化判断比率'!B31="","",'各会計、関係団体の財政状況及び健全化判断比率'!B31)</f>
        <v>介護保険事業特別会計</v>
      </c>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t="str">
        <f t="shared" si="2"/>
        <v/>
      </c>
      <c r="BX37" s="594"/>
      <c r="BY37" s="595" t="str">
        <f>IF('各会計、関係団体の財政状況及び健全化判断比率'!B71="","",'各会計、関係団体の財政状況及び健全化判断比率'!B71)</f>
        <v/>
      </c>
      <c r="BZ37" s="595"/>
      <c r="CA37" s="595"/>
      <c r="CB37" s="595"/>
      <c r="CC37" s="595"/>
      <c r="CD37" s="595"/>
      <c r="CE37" s="595"/>
      <c r="CF37" s="595"/>
      <c r="CG37" s="595"/>
      <c r="CH37" s="595"/>
      <c r="CI37" s="595"/>
      <c r="CJ37" s="595"/>
      <c r="CK37" s="595"/>
      <c r="CL37" s="595"/>
      <c r="CM37" s="595"/>
      <c r="CN37" s="193"/>
      <c r="CO37" s="594">
        <f t="shared" si="3"/>
        <v>16</v>
      </c>
      <c r="CP37" s="594"/>
      <c r="CQ37" s="595" t="str">
        <f>IF('各会計、関係団体の財政状況及び健全化判断比率'!BS10="","",'各会計、関係団体の財政状況及び健全化判断比率'!BS10)</f>
        <v>相模原市民文化財団</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x14ac:dyDescent="0.15">
      <c r="A38" s="166"/>
      <c r="B38" s="192"/>
      <c r="C38" s="594">
        <f t="shared" ref="C38:C43" si="5">IF(E38="","",C37+1)</f>
        <v>5</v>
      </c>
      <c r="D38" s="594"/>
      <c r="E38" s="595" t="str">
        <f>IF('各会計、関係団体の財政状況及び健全化判断比率'!B11="","",'各会計、関係団体の財政状況及び健全化判断比率'!B11)</f>
        <v>麻溝台・新磯野第一整備地区土地区画整理事業特別会計</v>
      </c>
      <c r="F38" s="595"/>
      <c r="G38" s="595"/>
      <c r="H38" s="595"/>
      <c r="I38" s="595"/>
      <c r="J38" s="595"/>
      <c r="K38" s="595"/>
      <c r="L38" s="595"/>
      <c r="M38" s="595"/>
      <c r="N38" s="595"/>
      <c r="O38" s="595"/>
      <c r="P38" s="595"/>
      <c r="Q38" s="595"/>
      <c r="R38" s="595"/>
      <c r="S38" s="595"/>
      <c r="T38" s="193"/>
      <c r="U38" s="594">
        <f t="shared" si="4"/>
        <v>10</v>
      </c>
      <c r="V38" s="594"/>
      <c r="W38" s="595" t="str">
        <f>IF('各会計、関係団体の財政状況及び健全化判断比率'!B32="","",'各会計、関係団体の財政状況及び健全化判断比率'!B32)</f>
        <v>後期高齢者医療事業特別会計</v>
      </c>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t="str">
        <f t="shared" si="2"/>
        <v/>
      </c>
      <c r="BX38" s="594"/>
      <c r="BY38" s="595" t="str">
        <f>IF('各会計、関係団体の財政状況及び健全化判断比率'!B72="","",'各会計、関係団体の財政状況及び健全化判断比率'!B72)</f>
        <v/>
      </c>
      <c r="BZ38" s="595"/>
      <c r="CA38" s="595"/>
      <c r="CB38" s="595"/>
      <c r="CC38" s="595"/>
      <c r="CD38" s="595"/>
      <c r="CE38" s="595"/>
      <c r="CF38" s="595"/>
      <c r="CG38" s="595"/>
      <c r="CH38" s="595"/>
      <c r="CI38" s="595"/>
      <c r="CJ38" s="595"/>
      <c r="CK38" s="595"/>
      <c r="CL38" s="595"/>
      <c r="CM38" s="595"/>
      <c r="CN38" s="193"/>
      <c r="CO38" s="594">
        <f t="shared" si="3"/>
        <v>17</v>
      </c>
      <c r="CP38" s="594"/>
      <c r="CQ38" s="595" t="str">
        <f>IF('各会計、関係団体の財政状況及び健全化判断比率'!BS11="","",'各会計、関係団体の財政状況及び健全化判断比率'!BS11)</f>
        <v>相模原市体育協会</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x14ac:dyDescent="0.15">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t="str">
        <f t="shared" si="2"/>
        <v/>
      </c>
      <c r="BX39" s="594"/>
      <c r="BY39" s="595" t="str">
        <f>IF('各会計、関係団体の財政状況及び健全化判断比率'!B73="","",'各会計、関係団体の財政状況及び健全化判断比率'!B73)</f>
        <v/>
      </c>
      <c r="BZ39" s="595"/>
      <c r="CA39" s="595"/>
      <c r="CB39" s="595"/>
      <c r="CC39" s="595"/>
      <c r="CD39" s="595"/>
      <c r="CE39" s="595"/>
      <c r="CF39" s="595"/>
      <c r="CG39" s="595"/>
      <c r="CH39" s="595"/>
      <c r="CI39" s="595"/>
      <c r="CJ39" s="595"/>
      <c r="CK39" s="595"/>
      <c r="CL39" s="595"/>
      <c r="CM39" s="595"/>
      <c r="CN39" s="193"/>
      <c r="CO39" s="594">
        <f t="shared" si="3"/>
        <v>18</v>
      </c>
      <c r="CP39" s="594"/>
      <c r="CQ39" s="595" t="str">
        <f>IF('各会計、関係団体の財政状況及び健全化判断比率'!BS12="","",'各会計、関係団体の財政状況及び健全化判断比率'!BS12)</f>
        <v>相模原市勤労者福祉サービスセンター</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x14ac:dyDescent="0.15">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t="str">
        <f t="shared" si="2"/>
        <v/>
      </c>
      <c r="BX40" s="594"/>
      <c r="BY40" s="595" t="str">
        <f>IF('各会計、関係団体の財政状況及び健全化判断比率'!B74="","",'各会計、関係団体の財政状況及び健全化判断比率'!B74)</f>
        <v/>
      </c>
      <c r="BZ40" s="595"/>
      <c r="CA40" s="595"/>
      <c r="CB40" s="595"/>
      <c r="CC40" s="595"/>
      <c r="CD40" s="595"/>
      <c r="CE40" s="595"/>
      <c r="CF40" s="595"/>
      <c r="CG40" s="595"/>
      <c r="CH40" s="595"/>
      <c r="CI40" s="595"/>
      <c r="CJ40" s="595"/>
      <c r="CK40" s="595"/>
      <c r="CL40" s="595"/>
      <c r="CM40" s="595"/>
      <c r="CN40" s="193"/>
      <c r="CO40" s="594">
        <f t="shared" si="3"/>
        <v>19</v>
      </c>
      <c r="CP40" s="594"/>
      <c r="CQ40" s="595" t="str">
        <f>IF('各会計、関係団体の財政状況及び健全化判断比率'!BS13="","",'各会計、関係団体の財政状況及び健全化判断比率'!BS13)</f>
        <v>相模原市産業振興財団</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x14ac:dyDescent="0.15">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t="str">
        <f t="shared" si="2"/>
        <v/>
      </c>
      <c r="BX41" s="594"/>
      <c r="BY41" s="595" t="str">
        <f>IF('各会計、関係団体の財政状況及び健全化判断比率'!B75="","",'各会計、関係団体の財政状況及び健全化判断比率'!B75)</f>
        <v/>
      </c>
      <c r="BZ41" s="595"/>
      <c r="CA41" s="595"/>
      <c r="CB41" s="595"/>
      <c r="CC41" s="595"/>
      <c r="CD41" s="595"/>
      <c r="CE41" s="595"/>
      <c r="CF41" s="595"/>
      <c r="CG41" s="595"/>
      <c r="CH41" s="595"/>
      <c r="CI41" s="595"/>
      <c r="CJ41" s="595"/>
      <c r="CK41" s="595"/>
      <c r="CL41" s="595"/>
      <c r="CM41" s="595"/>
      <c r="CN41" s="193"/>
      <c r="CO41" s="594">
        <f t="shared" si="3"/>
        <v>20</v>
      </c>
      <c r="CP41" s="594"/>
      <c r="CQ41" s="595" t="str">
        <f>IF('各会計、関係団体の財政状況及び健全化判断比率'!BS14="","",'各会計、関係団体の財政状況及び健全化判断比率'!BS14)</f>
        <v>相模原市シルバー人材センター</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x14ac:dyDescent="0.15">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t="str">
        <f t="shared" si="2"/>
        <v/>
      </c>
      <c r="BX42" s="594"/>
      <c r="BY42" s="595" t="str">
        <f>IF('各会計、関係団体の財政状況及び健全化判断比率'!B76="","",'各会計、関係団体の財政状況及び健全化判断比率'!B76)</f>
        <v/>
      </c>
      <c r="BZ42" s="595"/>
      <c r="CA42" s="595"/>
      <c r="CB42" s="595"/>
      <c r="CC42" s="595"/>
      <c r="CD42" s="595"/>
      <c r="CE42" s="595"/>
      <c r="CF42" s="595"/>
      <c r="CG42" s="595"/>
      <c r="CH42" s="595"/>
      <c r="CI42" s="595"/>
      <c r="CJ42" s="595"/>
      <c r="CK42" s="595"/>
      <c r="CL42" s="595"/>
      <c r="CM42" s="595"/>
      <c r="CN42" s="193"/>
      <c r="CO42" s="594">
        <f t="shared" si="3"/>
        <v>21</v>
      </c>
      <c r="CP42" s="594"/>
      <c r="CQ42" s="595" t="str">
        <f>IF('各会計、関係団体の財政状況及び健全化判断比率'!BS15="","",'各会計、関係団体の財政状況及び健全化判断比率'!BS15)</f>
        <v>相模原市防災協会</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x14ac:dyDescent="0.15">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t="str">
        <f t="shared" si="2"/>
        <v/>
      </c>
      <c r="BX43" s="594"/>
      <c r="BY43" s="595" t="str">
        <f>IF('各会計、関係団体の財政状況及び健全化判断比率'!B77="","",'各会計、関係団体の財政状況及び健全化判断比率'!B77)</f>
        <v/>
      </c>
      <c r="BZ43" s="595"/>
      <c r="CA43" s="595"/>
      <c r="CB43" s="595"/>
      <c r="CC43" s="595"/>
      <c r="CD43" s="595"/>
      <c r="CE43" s="595"/>
      <c r="CF43" s="595"/>
      <c r="CG43" s="595"/>
      <c r="CH43" s="595"/>
      <c r="CI43" s="595"/>
      <c r="CJ43" s="595"/>
      <c r="CK43" s="595"/>
      <c r="CL43" s="595"/>
      <c r="CM43" s="595"/>
      <c r="CN43" s="193"/>
      <c r="CO43" s="594">
        <f t="shared" si="3"/>
        <v>22</v>
      </c>
      <c r="CP43" s="594"/>
      <c r="CQ43" s="595" t="str">
        <f>IF('各会計、関係団体の財政状況及び健全化判断比率'!BS16="","",'各会計、関係団体の財政状況及び健全化判断比率'!BS16)</f>
        <v>さがみはら産業創造センター</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197</v>
      </c>
      <c r="C46" s="165"/>
      <c r="D46" s="165"/>
      <c r="E46" s="165" t="s">
        <v>198</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199</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200</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201</v>
      </c>
    </row>
    <row r="50" spans="5:5" x14ac:dyDescent="0.15">
      <c r="E50" s="167" t="s">
        <v>202</v>
      </c>
    </row>
    <row r="51" spans="5:5" x14ac:dyDescent="0.15">
      <c r="E51" s="167" t="s">
        <v>203</v>
      </c>
    </row>
    <row r="52" spans="5:5" x14ac:dyDescent="0.15">
      <c r="E52" s="167" t="s">
        <v>204</v>
      </c>
    </row>
    <row r="53" spans="5:5" x14ac:dyDescent="0.15">
      <c r="E53" s="167" t="s">
        <v>205</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Ah/UGwjhKaYLFtRt1F/TLvgWL5K5tE6riyZ11pXbT0Wdpu3X8pG6Dq5x4cu15gJh3hmb/HYyELX/4r+CShDugA==" saltValue="tNGKCJfgHHeTWK/PrGUA0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543</v>
      </c>
      <c r="G33" s="29" t="s">
        <v>544</v>
      </c>
      <c r="H33" s="29" t="s">
        <v>545</v>
      </c>
      <c r="I33" s="29" t="s">
        <v>546</v>
      </c>
      <c r="J33" s="30" t="s">
        <v>547</v>
      </c>
      <c r="K33" s="22"/>
      <c r="L33" s="22"/>
      <c r="M33" s="22"/>
      <c r="N33" s="22"/>
      <c r="O33" s="22"/>
      <c r="P33" s="22"/>
    </row>
    <row r="34" spans="1:16" ht="39" customHeight="1" x14ac:dyDescent="0.15">
      <c r="A34" s="22"/>
      <c r="B34" s="31"/>
      <c r="C34" s="1186" t="s">
        <v>553</v>
      </c>
      <c r="D34" s="1186"/>
      <c r="E34" s="1187"/>
      <c r="F34" s="32">
        <v>5.0199999999999996</v>
      </c>
      <c r="G34" s="33">
        <v>4.92</v>
      </c>
      <c r="H34" s="33">
        <v>5.0599999999999996</v>
      </c>
      <c r="I34" s="33">
        <v>4.51</v>
      </c>
      <c r="J34" s="34">
        <v>4.76</v>
      </c>
      <c r="K34" s="22"/>
      <c r="L34" s="22"/>
      <c r="M34" s="22"/>
      <c r="N34" s="22"/>
      <c r="O34" s="22"/>
      <c r="P34" s="22"/>
    </row>
    <row r="35" spans="1:16" ht="39" customHeight="1" x14ac:dyDescent="0.15">
      <c r="A35" s="22"/>
      <c r="B35" s="35"/>
      <c r="C35" s="1180" t="s">
        <v>554</v>
      </c>
      <c r="D35" s="1181"/>
      <c r="E35" s="1182"/>
      <c r="F35" s="36">
        <v>1.33</v>
      </c>
      <c r="G35" s="37">
        <v>1.1100000000000001</v>
      </c>
      <c r="H35" s="37">
        <v>1.06</v>
      </c>
      <c r="I35" s="37">
        <v>1.44</v>
      </c>
      <c r="J35" s="38">
        <v>2.1</v>
      </c>
      <c r="K35" s="22"/>
      <c r="L35" s="22"/>
      <c r="M35" s="22"/>
      <c r="N35" s="22"/>
      <c r="O35" s="22"/>
      <c r="P35" s="22"/>
    </row>
    <row r="36" spans="1:16" ht="39" customHeight="1" x14ac:dyDescent="0.15">
      <c r="A36" s="22"/>
      <c r="B36" s="35"/>
      <c r="C36" s="1180" t="s">
        <v>555</v>
      </c>
      <c r="D36" s="1181"/>
      <c r="E36" s="1182"/>
      <c r="F36" s="36">
        <v>0.44</v>
      </c>
      <c r="G36" s="37">
        <v>0.37</v>
      </c>
      <c r="H36" s="37">
        <v>0.21</v>
      </c>
      <c r="I36" s="37">
        <v>0.72</v>
      </c>
      <c r="J36" s="38">
        <v>0.68</v>
      </c>
      <c r="K36" s="22"/>
      <c r="L36" s="22"/>
      <c r="M36" s="22"/>
      <c r="N36" s="22"/>
      <c r="O36" s="22"/>
      <c r="P36" s="22"/>
    </row>
    <row r="37" spans="1:16" ht="39" customHeight="1" x14ac:dyDescent="0.15">
      <c r="A37" s="22"/>
      <c r="B37" s="35"/>
      <c r="C37" s="1180" t="s">
        <v>556</v>
      </c>
      <c r="D37" s="1181"/>
      <c r="E37" s="1182"/>
      <c r="F37" s="36">
        <v>0.43</v>
      </c>
      <c r="G37" s="37">
        <v>0.22</v>
      </c>
      <c r="H37" s="37">
        <v>0.41</v>
      </c>
      <c r="I37" s="37">
        <v>0.68</v>
      </c>
      <c r="J37" s="38">
        <v>0.38</v>
      </c>
      <c r="K37" s="22"/>
      <c r="L37" s="22"/>
      <c r="M37" s="22"/>
      <c r="N37" s="22"/>
      <c r="O37" s="22"/>
      <c r="P37" s="22"/>
    </row>
    <row r="38" spans="1:16" ht="39" customHeight="1" x14ac:dyDescent="0.15">
      <c r="A38" s="22"/>
      <c r="B38" s="35"/>
      <c r="C38" s="1180" t="s">
        <v>557</v>
      </c>
      <c r="D38" s="1181"/>
      <c r="E38" s="1182"/>
      <c r="F38" s="36">
        <v>0.08</v>
      </c>
      <c r="G38" s="37">
        <v>0.09</v>
      </c>
      <c r="H38" s="37">
        <v>0.09</v>
      </c>
      <c r="I38" s="37">
        <v>0.31</v>
      </c>
      <c r="J38" s="38">
        <v>0.2</v>
      </c>
      <c r="K38" s="22"/>
      <c r="L38" s="22"/>
      <c r="M38" s="22"/>
      <c r="N38" s="22"/>
      <c r="O38" s="22"/>
      <c r="P38" s="22"/>
    </row>
    <row r="39" spans="1:16" ht="39" customHeight="1" x14ac:dyDescent="0.15">
      <c r="A39" s="22"/>
      <c r="B39" s="35"/>
      <c r="C39" s="1180" t="s">
        <v>558</v>
      </c>
      <c r="D39" s="1181"/>
      <c r="E39" s="1182"/>
      <c r="F39" s="36">
        <v>0.25</v>
      </c>
      <c r="G39" s="37">
        <v>0.16</v>
      </c>
      <c r="H39" s="37">
        <v>0.13</v>
      </c>
      <c r="I39" s="37">
        <v>0.12</v>
      </c>
      <c r="J39" s="38">
        <v>0.06</v>
      </c>
      <c r="K39" s="22"/>
      <c r="L39" s="22"/>
      <c r="M39" s="22"/>
      <c r="N39" s="22"/>
      <c r="O39" s="22"/>
      <c r="P39" s="22"/>
    </row>
    <row r="40" spans="1:16" ht="39" customHeight="1" x14ac:dyDescent="0.15">
      <c r="A40" s="22"/>
      <c r="B40" s="35"/>
      <c r="C40" s="1180" t="s">
        <v>559</v>
      </c>
      <c r="D40" s="1181"/>
      <c r="E40" s="1182"/>
      <c r="F40" s="36">
        <v>0.02</v>
      </c>
      <c r="G40" s="37">
        <v>0.02</v>
      </c>
      <c r="H40" s="37">
        <v>0.02</v>
      </c>
      <c r="I40" s="37">
        <v>0.03</v>
      </c>
      <c r="J40" s="38">
        <v>0.01</v>
      </c>
      <c r="K40" s="22"/>
      <c r="L40" s="22"/>
      <c r="M40" s="22"/>
      <c r="N40" s="22"/>
      <c r="O40" s="22"/>
      <c r="P40" s="22"/>
    </row>
    <row r="41" spans="1:16" ht="39" customHeight="1" x14ac:dyDescent="0.15">
      <c r="A41" s="22"/>
      <c r="B41" s="35"/>
      <c r="C41" s="1180" t="s">
        <v>560</v>
      </c>
      <c r="D41" s="1181"/>
      <c r="E41" s="1182"/>
      <c r="F41" s="36">
        <v>0</v>
      </c>
      <c r="G41" s="37">
        <v>0</v>
      </c>
      <c r="H41" s="37">
        <v>0</v>
      </c>
      <c r="I41" s="37">
        <v>0</v>
      </c>
      <c r="J41" s="38">
        <v>0</v>
      </c>
      <c r="K41" s="22"/>
      <c r="L41" s="22"/>
      <c r="M41" s="22"/>
      <c r="N41" s="22"/>
      <c r="O41" s="22"/>
      <c r="P41" s="22"/>
    </row>
    <row r="42" spans="1:16" ht="39" customHeight="1" x14ac:dyDescent="0.15">
      <c r="A42" s="22"/>
      <c r="B42" s="39"/>
      <c r="C42" s="1180" t="s">
        <v>561</v>
      </c>
      <c r="D42" s="1181"/>
      <c r="E42" s="1182"/>
      <c r="F42" s="36" t="s">
        <v>501</v>
      </c>
      <c r="G42" s="37" t="s">
        <v>501</v>
      </c>
      <c r="H42" s="37" t="s">
        <v>501</v>
      </c>
      <c r="I42" s="37" t="s">
        <v>501</v>
      </c>
      <c r="J42" s="38" t="s">
        <v>501</v>
      </c>
      <c r="K42" s="22"/>
      <c r="L42" s="22"/>
      <c r="M42" s="22"/>
      <c r="N42" s="22"/>
      <c r="O42" s="22"/>
      <c r="P42" s="22"/>
    </row>
    <row r="43" spans="1:16" ht="39" customHeight="1" thickBot="1" x14ac:dyDescent="0.2">
      <c r="A43" s="22"/>
      <c r="B43" s="40"/>
      <c r="C43" s="1183" t="s">
        <v>562</v>
      </c>
      <c r="D43" s="1184"/>
      <c r="E43" s="1185"/>
      <c r="F43" s="41">
        <v>0</v>
      </c>
      <c r="G43" s="42">
        <v>0</v>
      </c>
      <c r="H43" s="42">
        <v>0</v>
      </c>
      <c r="I43" s="42">
        <v>0.01</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HmUaZAeVqXf1o3hNozCqqiLjAHfpTCDsaJtoUtbYX9OHp0hQZc7qZXI1jZc18FNqXCl7gEHIqIs0NBQUE15Q==" saltValue="HVvTSmkXkkq7lWGpTSvjv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x14ac:dyDescent="0.15">
      <c r="A45" s="48"/>
      <c r="B45" s="1196" t="s">
        <v>10</v>
      </c>
      <c r="C45" s="1197"/>
      <c r="D45" s="58"/>
      <c r="E45" s="1202" t="s">
        <v>11</v>
      </c>
      <c r="F45" s="1202"/>
      <c r="G45" s="1202"/>
      <c r="H45" s="1202"/>
      <c r="I45" s="1202"/>
      <c r="J45" s="1203"/>
      <c r="K45" s="59">
        <v>21465</v>
      </c>
      <c r="L45" s="60">
        <v>21210</v>
      </c>
      <c r="M45" s="60">
        <v>21100</v>
      </c>
      <c r="N45" s="60">
        <v>21827</v>
      </c>
      <c r="O45" s="61">
        <v>22371</v>
      </c>
      <c r="P45" s="48"/>
      <c r="Q45" s="48"/>
      <c r="R45" s="48"/>
      <c r="S45" s="48"/>
      <c r="T45" s="48"/>
      <c r="U45" s="48"/>
    </row>
    <row r="46" spans="1:21" ht="30.75" customHeight="1" x14ac:dyDescent="0.15">
      <c r="A46" s="48"/>
      <c r="B46" s="1198"/>
      <c r="C46" s="1199"/>
      <c r="D46" s="62"/>
      <c r="E46" s="1190" t="s">
        <v>12</v>
      </c>
      <c r="F46" s="1190"/>
      <c r="G46" s="1190"/>
      <c r="H46" s="1190"/>
      <c r="I46" s="1190"/>
      <c r="J46" s="1191"/>
      <c r="K46" s="63" t="s">
        <v>501</v>
      </c>
      <c r="L46" s="64" t="s">
        <v>501</v>
      </c>
      <c r="M46" s="64" t="s">
        <v>501</v>
      </c>
      <c r="N46" s="64" t="s">
        <v>501</v>
      </c>
      <c r="O46" s="65" t="s">
        <v>501</v>
      </c>
      <c r="P46" s="48"/>
      <c r="Q46" s="48"/>
      <c r="R46" s="48"/>
      <c r="S46" s="48"/>
      <c r="T46" s="48"/>
      <c r="U46" s="48"/>
    </row>
    <row r="47" spans="1:21" ht="30.75" customHeight="1" x14ac:dyDescent="0.15">
      <c r="A47" s="48"/>
      <c r="B47" s="1198"/>
      <c r="C47" s="1199"/>
      <c r="D47" s="62"/>
      <c r="E47" s="1190" t="s">
        <v>13</v>
      </c>
      <c r="F47" s="1190"/>
      <c r="G47" s="1190"/>
      <c r="H47" s="1190"/>
      <c r="I47" s="1190"/>
      <c r="J47" s="1191"/>
      <c r="K47" s="63">
        <v>1167</v>
      </c>
      <c r="L47" s="64">
        <v>1500</v>
      </c>
      <c r="M47" s="64">
        <v>1833</v>
      </c>
      <c r="N47" s="64">
        <v>2160</v>
      </c>
      <c r="O47" s="65">
        <v>2460</v>
      </c>
      <c r="P47" s="48"/>
      <c r="Q47" s="48"/>
      <c r="R47" s="48"/>
      <c r="S47" s="48"/>
      <c r="T47" s="48"/>
      <c r="U47" s="48"/>
    </row>
    <row r="48" spans="1:21" ht="30.75" customHeight="1" x14ac:dyDescent="0.15">
      <c r="A48" s="48"/>
      <c r="B48" s="1198"/>
      <c r="C48" s="1199"/>
      <c r="D48" s="62"/>
      <c r="E48" s="1190" t="s">
        <v>14</v>
      </c>
      <c r="F48" s="1190"/>
      <c r="G48" s="1190"/>
      <c r="H48" s="1190"/>
      <c r="I48" s="1190"/>
      <c r="J48" s="1191"/>
      <c r="K48" s="63">
        <v>4260</v>
      </c>
      <c r="L48" s="64">
        <v>4178</v>
      </c>
      <c r="M48" s="64">
        <v>4329</v>
      </c>
      <c r="N48" s="64">
        <v>4571</v>
      </c>
      <c r="O48" s="65">
        <v>4451</v>
      </c>
      <c r="P48" s="48"/>
      <c r="Q48" s="48"/>
      <c r="R48" s="48"/>
      <c r="S48" s="48"/>
      <c r="T48" s="48"/>
      <c r="U48" s="48"/>
    </row>
    <row r="49" spans="1:21" ht="30.75" customHeight="1" x14ac:dyDescent="0.15">
      <c r="A49" s="48"/>
      <c r="B49" s="1198"/>
      <c r="C49" s="1199"/>
      <c r="D49" s="62"/>
      <c r="E49" s="1190" t="s">
        <v>15</v>
      </c>
      <c r="F49" s="1190"/>
      <c r="G49" s="1190"/>
      <c r="H49" s="1190"/>
      <c r="I49" s="1190"/>
      <c r="J49" s="1191"/>
      <c r="K49" s="63" t="s">
        <v>501</v>
      </c>
      <c r="L49" s="64" t="s">
        <v>501</v>
      </c>
      <c r="M49" s="64" t="s">
        <v>501</v>
      </c>
      <c r="N49" s="64" t="s">
        <v>501</v>
      </c>
      <c r="O49" s="65" t="s">
        <v>501</v>
      </c>
      <c r="P49" s="48"/>
      <c r="Q49" s="48"/>
      <c r="R49" s="48"/>
      <c r="S49" s="48"/>
      <c r="T49" s="48"/>
      <c r="U49" s="48"/>
    </row>
    <row r="50" spans="1:21" ht="30.75" customHeight="1" x14ac:dyDescent="0.15">
      <c r="A50" s="48"/>
      <c r="B50" s="1198"/>
      <c r="C50" s="1199"/>
      <c r="D50" s="62"/>
      <c r="E50" s="1190" t="s">
        <v>16</v>
      </c>
      <c r="F50" s="1190"/>
      <c r="G50" s="1190"/>
      <c r="H50" s="1190"/>
      <c r="I50" s="1190"/>
      <c r="J50" s="1191"/>
      <c r="K50" s="63">
        <v>1485</v>
      </c>
      <c r="L50" s="64">
        <v>1472</v>
      </c>
      <c r="M50" s="64">
        <v>1366</v>
      </c>
      <c r="N50" s="64">
        <v>979</v>
      </c>
      <c r="O50" s="65">
        <v>977</v>
      </c>
      <c r="P50" s="48"/>
      <c r="Q50" s="48"/>
      <c r="R50" s="48"/>
      <c r="S50" s="48"/>
      <c r="T50" s="48"/>
      <c r="U50" s="48"/>
    </row>
    <row r="51" spans="1:21" ht="30.75" customHeight="1" x14ac:dyDescent="0.15">
      <c r="A51" s="48"/>
      <c r="B51" s="1200"/>
      <c r="C51" s="1201"/>
      <c r="D51" s="66"/>
      <c r="E51" s="1190" t="s">
        <v>17</v>
      </c>
      <c r="F51" s="1190"/>
      <c r="G51" s="1190"/>
      <c r="H51" s="1190"/>
      <c r="I51" s="1190"/>
      <c r="J51" s="1191"/>
      <c r="K51" s="63" t="s">
        <v>501</v>
      </c>
      <c r="L51" s="64" t="s">
        <v>501</v>
      </c>
      <c r="M51" s="64" t="s">
        <v>501</v>
      </c>
      <c r="N51" s="64" t="s">
        <v>501</v>
      </c>
      <c r="O51" s="65" t="s">
        <v>501</v>
      </c>
      <c r="P51" s="48"/>
      <c r="Q51" s="48"/>
      <c r="R51" s="48"/>
      <c r="S51" s="48"/>
      <c r="T51" s="48"/>
      <c r="U51" s="48"/>
    </row>
    <row r="52" spans="1:21" ht="30.75" customHeight="1" x14ac:dyDescent="0.15">
      <c r="A52" s="48"/>
      <c r="B52" s="1188" t="s">
        <v>18</v>
      </c>
      <c r="C52" s="1189"/>
      <c r="D52" s="66"/>
      <c r="E52" s="1190" t="s">
        <v>19</v>
      </c>
      <c r="F52" s="1190"/>
      <c r="G52" s="1190"/>
      <c r="H52" s="1190"/>
      <c r="I52" s="1190"/>
      <c r="J52" s="1191"/>
      <c r="K52" s="63">
        <v>23409</v>
      </c>
      <c r="L52" s="64">
        <v>24960</v>
      </c>
      <c r="M52" s="64">
        <v>24935</v>
      </c>
      <c r="N52" s="64">
        <v>25834</v>
      </c>
      <c r="O52" s="65">
        <v>26060</v>
      </c>
      <c r="P52" s="48"/>
      <c r="Q52" s="48"/>
      <c r="R52" s="48"/>
      <c r="S52" s="48"/>
      <c r="T52" s="48"/>
      <c r="U52" s="48"/>
    </row>
    <row r="53" spans="1:21" ht="30.75" customHeight="1" thickBot="1" x14ac:dyDescent="0.2">
      <c r="A53" s="48"/>
      <c r="B53" s="1192" t="s">
        <v>20</v>
      </c>
      <c r="C53" s="1193"/>
      <c r="D53" s="67"/>
      <c r="E53" s="1194" t="s">
        <v>21</v>
      </c>
      <c r="F53" s="1194"/>
      <c r="G53" s="1194"/>
      <c r="H53" s="1194"/>
      <c r="I53" s="1194"/>
      <c r="J53" s="1195"/>
      <c r="K53" s="68">
        <v>4968</v>
      </c>
      <c r="L53" s="69">
        <v>3400</v>
      </c>
      <c r="M53" s="69">
        <v>3693</v>
      </c>
      <c r="N53" s="69">
        <v>3703</v>
      </c>
      <c r="O53" s="70">
        <v>4199</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y0bp5y7Ca5+ZvwRxMeJbe5xO7Z/+iBpS90Izyqjp+jKQCWCtLbPRD3Z5RwqyvTJkGEeUhIsqEpn/Vu8poODRpg==" saltValue="uOMIkkAaA+bj2nHeDpdlv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543</v>
      </c>
      <c r="J40" s="79" t="s">
        <v>544</v>
      </c>
      <c r="K40" s="79" t="s">
        <v>545</v>
      </c>
      <c r="L40" s="79" t="s">
        <v>546</v>
      </c>
      <c r="M40" s="80" t="s">
        <v>547</v>
      </c>
    </row>
    <row r="41" spans="2:13" ht="27.75" customHeight="1" x14ac:dyDescent="0.15">
      <c r="B41" s="1204" t="s">
        <v>23</v>
      </c>
      <c r="C41" s="1205"/>
      <c r="D41" s="81"/>
      <c r="E41" s="1210" t="s">
        <v>24</v>
      </c>
      <c r="F41" s="1210"/>
      <c r="G41" s="1210"/>
      <c r="H41" s="1211"/>
      <c r="I41" s="82">
        <v>253620</v>
      </c>
      <c r="J41" s="83">
        <v>266630</v>
      </c>
      <c r="K41" s="83">
        <v>270808</v>
      </c>
      <c r="L41" s="83">
        <v>269193</v>
      </c>
      <c r="M41" s="84">
        <v>275797</v>
      </c>
    </row>
    <row r="42" spans="2:13" ht="27.75" customHeight="1" x14ac:dyDescent="0.15">
      <c r="B42" s="1206"/>
      <c r="C42" s="1207"/>
      <c r="D42" s="85"/>
      <c r="E42" s="1212" t="s">
        <v>25</v>
      </c>
      <c r="F42" s="1212"/>
      <c r="G42" s="1212"/>
      <c r="H42" s="1213"/>
      <c r="I42" s="86">
        <v>34541</v>
      </c>
      <c r="J42" s="87">
        <v>31542</v>
      </c>
      <c r="K42" s="87">
        <v>28798</v>
      </c>
      <c r="L42" s="87">
        <v>26353</v>
      </c>
      <c r="M42" s="88">
        <v>23816</v>
      </c>
    </row>
    <row r="43" spans="2:13" ht="27.75" customHeight="1" x14ac:dyDescent="0.15">
      <c r="B43" s="1206"/>
      <c r="C43" s="1207"/>
      <c r="D43" s="85"/>
      <c r="E43" s="1212" t="s">
        <v>26</v>
      </c>
      <c r="F43" s="1212"/>
      <c r="G43" s="1212"/>
      <c r="H43" s="1213"/>
      <c r="I43" s="86">
        <v>48059</v>
      </c>
      <c r="J43" s="87">
        <v>45796</v>
      </c>
      <c r="K43" s="87">
        <v>43155</v>
      </c>
      <c r="L43" s="87">
        <v>41289</v>
      </c>
      <c r="M43" s="88">
        <v>40798</v>
      </c>
    </row>
    <row r="44" spans="2:13" ht="27.75" customHeight="1" x14ac:dyDescent="0.15">
      <c r="B44" s="1206"/>
      <c r="C44" s="1207"/>
      <c r="D44" s="85"/>
      <c r="E44" s="1212" t="s">
        <v>27</v>
      </c>
      <c r="F44" s="1212"/>
      <c r="G44" s="1212"/>
      <c r="H44" s="1213"/>
      <c r="I44" s="86" t="s">
        <v>501</v>
      </c>
      <c r="J44" s="87" t="s">
        <v>501</v>
      </c>
      <c r="K44" s="87" t="s">
        <v>501</v>
      </c>
      <c r="L44" s="87" t="s">
        <v>501</v>
      </c>
      <c r="M44" s="88" t="s">
        <v>501</v>
      </c>
    </row>
    <row r="45" spans="2:13" ht="27.75" customHeight="1" x14ac:dyDescent="0.15">
      <c r="B45" s="1206"/>
      <c r="C45" s="1207"/>
      <c r="D45" s="85"/>
      <c r="E45" s="1212" t="s">
        <v>28</v>
      </c>
      <c r="F45" s="1212"/>
      <c r="G45" s="1212"/>
      <c r="H45" s="1213"/>
      <c r="I45" s="86">
        <v>38453</v>
      </c>
      <c r="J45" s="87">
        <v>35157</v>
      </c>
      <c r="K45" s="87">
        <v>32428</v>
      </c>
      <c r="L45" s="87">
        <v>31721</v>
      </c>
      <c r="M45" s="88">
        <v>46361</v>
      </c>
    </row>
    <row r="46" spans="2:13" ht="27.75" customHeight="1" x14ac:dyDescent="0.15">
      <c r="B46" s="1206"/>
      <c r="C46" s="1207"/>
      <c r="D46" s="89"/>
      <c r="E46" s="1212" t="s">
        <v>29</v>
      </c>
      <c r="F46" s="1212"/>
      <c r="G46" s="1212"/>
      <c r="H46" s="1213"/>
      <c r="I46" s="86">
        <v>2773</v>
      </c>
      <c r="J46" s="87">
        <v>3027</v>
      </c>
      <c r="K46" s="87">
        <v>2603</v>
      </c>
      <c r="L46" s="87">
        <v>2612</v>
      </c>
      <c r="M46" s="88">
        <v>2462</v>
      </c>
    </row>
    <row r="47" spans="2:13" ht="27.75" customHeight="1" x14ac:dyDescent="0.15">
      <c r="B47" s="1206"/>
      <c r="C47" s="1207"/>
      <c r="D47" s="90"/>
      <c r="E47" s="1214" t="s">
        <v>30</v>
      </c>
      <c r="F47" s="1215"/>
      <c r="G47" s="1215"/>
      <c r="H47" s="1216"/>
      <c r="I47" s="86" t="s">
        <v>501</v>
      </c>
      <c r="J47" s="87" t="s">
        <v>501</v>
      </c>
      <c r="K47" s="87" t="s">
        <v>501</v>
      </c>
      <c r="L47" s="87" t="s">
        <v>501</v>
      </c>
      <c r="M47" s="88" t="s">
        <v>501</v>
      </c>
    </row>
    <row r="48" spans="2:13" ht="27.75" customHeight="1" x14ac:dyDescent="0.15">
      <c r="B48" s="1206"/>
      <c r="C48" s="1207"/>
      <c r="D48" s="85"/>
      <c r="E48" s="1212" t="s">
        <v>31</v>
      </c>
      <c r="F48" s="1212"/>
      <c r="G48" s="1212"/>
      <c r="H48" s="1213"/>
      <c r="I48" s="86" t="s">
        <v>501</v>
      </c>
      <c r="J48" s="87" t="s">
        <v>501</v>
      </c>
      <c r="K48" s="87" t="s">
        <v>501</v>
      </c>
      <c r="L48" s="87" t="s">
        <v>501</v>
      </c>
      <c r="M48" s="88" t="s">
        <v>501</v>
      </c>
    </row>
    <row r="49" spans="2:13" ht="27.75" customHeight="1" x14ac:dyDescent="0.15">
      <c r="B49" s="1208"/>
      <c r="C49" s="1209"/>
      <c r="D49" s="85"/>
      <c r="E49" s="1212" t="s">
        <v>32</v>
      </c>
      <c r="F49" s="1212"/>
      <c r="G49" s="1212"/>
      <c r="H49" s="1213"/>
      <c r="I49" s="86" t="s">
        <v>501</v>
      </c>
      <c r="J49" s="87" t="s">
        <v>501</v>
      </c>
      <c r="K49" s="87" t="s">
        <v>501</v>
      </c>
      <c r="L49" s="87" t="s">
        <v>501</v>
      </c>
      <c r="M49" s="88" t="s">
        <v>501</v>
      </c>
    </row>
    <row r="50" spans="2:13" ht="27.75" customHeight="1" x14ac:dyDescent="0.15">
      <c r="B50" s="1217" t="s">
        <v>33</v>
      </c>
      <c r="C50" s="1218"/>
      <c r="D50" s="91"/>
      <c r="E50" s="1212" t="s">
        <v>34</v>
      </c>
      <c r="F50" s="1212"/>
      <c r="G50" s="1212"/>
      <c r="H50" s="1213"/>
      <c r="I50" s="86">
        <v>25847</v>
      </c>
      <c r="J50" s="87">
        <v>26076</v>
      </c>
      <c r="K50" s="87">
        <v>26426</v>
      </c>
      <c r="L50" s="87">
        <v>25043</v>
      </c>
      <c r="M50" s="88">
        <v>28669</v>
      </c>
    </row>
    <row r="51" spans="2:13" ht="27.75" customHeight="1" x14ac:dyDescent="0.15">
      <c r="B51" s="1206"/>
      <c r="C51" s="1207"/>
      <c r="D51" s="85"/>
      <c r="E51" s="1212" t="s">
        <v>35</v>
      </c>
      <c r="F51" s="1212"/>
      <c r="G51" s="1212"/>
      <c r="H51" s="1213"/>
      <c r="I51" s="86">
        <v>91428</v>
      </c>
      <c r="J51" s="87">
        <v>87667</v>
      </c>
      <c r="K51" s="87">
        <v>82545</v>
      </c>
      <c r="L51" s="87">
        <v>78352</v>
      </c>
      <c r="M51" s="88">
        <v>73694</v>
      </c>
    </row>
    <row r="52" spans="2:13" ht="27.75" customHeight="1" x14ac:dyDescent="0.15">
      <c r="B52" s="1208"/>
      <c r="C52" s="1209"/>
      <c r="D52" s="85"/>
      <c r="E52" s="1212" t="s">
        <v>36</v>
      </c>
      <c r="F52" s="1212"/>
      <c r="G52" s="1212"/>
      <c r="H52" s="1213"/>
      <c r="I52" s="86">
        <v>211738</v>
      </c>
      <c r="J52" s="87">
        <v>219547</v>
      </c>
      <c r="K52" s="87">
        <v>221372</v>
      </c>
      <c r="L52" s="87">
        <v>222324</v>
      </c>
      <c r="M52" s="88">
        <v>227998</v>
      </c>
    </row>
    <row r="53" spans="2:13" ht="27.75" customHeight="1" thickBot="1" x14ac:dyDescent="0.2">
      <c r="B53" s="1219" t="s">
        <v>37</v>
      </c>
      <c r="C53" s="1220"/>
      <c r="D53" s="92"/>
      <c r="E53" s="1221" t="s">
        <v>38</v>
      </c>
      <c r="F53" s="1221"/>
      <c r="G53" s="1221"/>
      <c r="H53" s="1222"/>
      <c r="I53" s="93">
        <v>48434</v>
      </c>
      <c r="J53" s="94">
        <v>48863</v>
      </c>
      <c r="K53" s="94">
        <v>47450</v>
      </c>
      <c r="L53" s="94">
        <v>45450</v>
      </c>
      <c r="M53" s="95">
        <v>58873</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xnlEyTtWIx47aI5U6TuPWcEHXKoBtnSxH/9yKpbK+6hPTX9fcSsvw4ugBfTUjXxNgfLs7JC+Pv9xAbcw1M245A==" saltValue="u8RMtI5dBUX3Uwt0BdpBq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40</v>
      </c>
    </row>
    <row r="54" spans="2:8" ht="29.25" customHeight="1" thickBot="1" x14ac:dyDescent="0.25">
      <c r="B54" s="101" t="s">
        <v>1</v>
      </c>
      <c r="C54" s="102"/>
      <c r="D54" s="102"/>
      <c r="E54" s="103" t="s">
        <v>2</v>
      </c>
      <c r="F54" s="104" t="s">
        <v>545</v>
      </c>
      <c r="G54" s="104" t="s">
        <v>546</v>
      </c>
      <c r="H54" s="105" t="s">
        <v>547</v>
      </c>
    </row>
    <row r="55" spans="2:8" ht="52.5" customHeight="1" x14ac:dyDescent="0.15">
      <c r="B55" s="106"/>
      <c r="C55" s="1231" t="s">
        <v>41</v>
      </c>
      <c r="D55" s="1231"/>
      <c r="E55" s="1232"/>
      <c r="F55" s="107">
        <v>11125</v>
      </c>
      <c r="G55" s="107">
        <v>6933</v>
      </c>
      <c r="H55" s="108">
        <v>6238</v>
      </c>
    </row>
    <row r="56" spans="2:8" ht="52.5" customHeight="1" x14ac:dyDescent="0.15">
      <c r="B56" s="109"/>
      <c r="C56" s="1233" t="s">
        <v>42</v>
      </c>
      <c r="D56" s="1233"/>
      <c r="E56" s="1234"/>
      <c r="F56" s="110">
        <v>123</v>
      </c>
      <c r="G56" s="110">
        <v>156</v>
      </c>
      <c r="H56" s="111">
        <v>293</v>
      </c>
    </row>
    <row r="57" spans="2:8" ht="53.25" customHeight="1" x14ac:dyDescent="0.15">
      <c r="B57" s="109"/>
      <c r="C57" s="1235" t="s">
        <v>43</v>
      </c>
      <c r="D57" s="1235"/>
      <c r="E57" s="1236"/>
      <c r="F57" s="112">
        <v>5058</v>
      </c>
      <c r="G57" s="112">
        <v>5214</v>
      </c>
      <c r="H57" s="113">
        <v>6241</v>
      </c>
    </row>
    <row r="58" spans="2:8" ht="45.75" customHeight="1" x14ac:dyDescent="0.15">
      <c r="B58" s="114"/>
      <c r="C58" s="1223" t="s">
        <v>576</v>
      </c>
      <c r="D58" s="1224"/>
      <c r="E58" s="1225"/>
      <c r="F58" s="115">
        <v>1958</v>
      </c>
      <c r="G58" s="115">
        <v>1916</v>
      </c>
      <c r="H58" s="116">
        <v>1966</v>
      </c>
    </row>
    <row r="59" spans="2:8" ht="45.75" customHeight="1" x14ac:dyDescent="0.15">
      <c r="B59" s="114"/>
      <c r="C59" s="1223" t="s">
        <v>577</v>
      </c>
      <c r="D59" s="1224"/>
      <c r="E59" s="1225"/>
      <c r="F59" s="115">
        <v>1027</v>
      </c>
      <c r="G59" s="115">
        <v>1067</v>
      </c>
      <c r="H59" s="116">
        <v>952</v>
      </c>
    </row>
    <row r="60" spans="2:8" ht="45.75" customHeight="1" x14ac:dyDescent="0.15">
      <c r="B60" s="114"/>
      <c r="C60" s="1223" t="s">
        <v>578</v>
      </c>
      <c r="D60" s="1224"/>
      <c r="E60" s="1225"/>
      <c r="F60" s="115">
        <v>753</v>
      </c>
      <c r="G60" s="115">
        <v>754</v>
      </c>
      <c r="H60" s="116">
        <v>720</v>
      </c>
    </row>
    <row r="61" spans="2:8" ht="45.75" customHeight="1" x14ac:dyDescent="0.15">
      <c r="B61" s="114"/>
      <c r="C61" s="1223" t="s">
        <v>579</v>
      </c>
      <c r="D61" s="1224"/>
      <c r="E61" s="1225"/>
      <c r="F61" s="115">
        <v>509</v>
      </c>
      <c r="G61" s="115">
        <v>506</v>
      </c>
      <c r="H61" s="116">
        <v>504</v>
      </c>
    </row>
    <row r="62" spans="2:8" ht="45.75" customHeight="1" thickBot="1" x14ac:dyDescent="0.2">
      <c r="B62" s="117"/>
      <c r="C62" s="1226" t="s">
        <v>580</v>
      </c>
      <c r="D62" s="1227"/>
      <c r="E62" s="1228"/>
      <c r="F62" s="118">
        <v>182</v>
      </c>
      <c r="G62" s="118">
        <v>285</v>
      </c>
      <c r="H62" s="119">
        <v>480</v>
      </c>
    </row>
    <row r="63" spans="2:8" ht="52.5" customHeight="1" thickBot="1" x14ac:dyDescent="0.2">
      <c r="B63" s="120"/>
      <c r="C63" s="1229" t="s">
        <v>44</v>
      </c>
      <c r="D63" s="1229"/>
      <c r="E63" s="1230"/>
      <c r="F63" s="121">
        <v>16307</v>
      </c>
      <c r="G63" s="121">
        <v>12303</v>
      </c>
      <c r="H63" s="122">
        <v>12772</v>
      </c>
    </row>
    <row r="64" spans="2:8" ht="15" customHeight="1" x14ac:dyDescent="0.15"/>
    <row r="65" ht="0" hidden="1" customHeight="1" x14ac:dyDescent="0.15"/>
    <row r="66" ht="0" hidden="1" customHeight="1" x14ac:dyDescent="0.15"/>
  </sheetData>
  <sheetProtection algorithmName="SHA-512" hashValue="DS9GPQvtEt7m4GguEdLHGZEr6oWry1ulz6oCIQZ2kqO28IvVkoDIbBCZHv0rJM2yioVUpjdAiA1Egz9FDJHX4w==" saltValue="JmPmBQbYzkYIWZEHxjnOX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1239" customWidth="1"/>
    <col min="2" max="107" width="2.5" style="1239" customWidth="1"/>
    <col min="108" max="108" width="6.125" style="1247" customWidth="1"/>
    <col min="109" max="109" width="5.875" style="1246" customWidth="1"/>
    <col min="110" max="110" width="19.125" style="1239" hidden="1"/>
    <col min="111" max="115" width="12.625" style="1239" hidden="1"/>
    <col min="116" max="349" width="8.625" style="1239" hidden="1"/>
    <col min="350" max="355" width="14.875" style="1239" hidden="1"/>
    <col min="356" max="357" width="15.875" style="1239" hidden="1"/>
    <col min="358" max="363" width="16.125" style="1239" hidden="1"/>
    <col min="364" max="364" width="6.125" style="1239" hidden="1"/>
    <col min="365" max="365" width="3" style="1239" hidden="1"/>
    <col min="366" max="605" width="8.625" style="1239" hidden="1"/>
    <col min="606" max="611" width="14.875" style="1239" hidden="1"/>
    <col min="612" max="613" width="15.875" style="1239" hidden="1"/>
    <col min="614" max="619" width="16.125" style="1239" hidden="1"/>
    <col min="620" max="620" width="6.125" style="1239" hidden="1"/>
    <col min="621" max="621" width="3" style="1239" hidden="1"/>
    <col min="622" max="861" width="8.625" style="1239" hidden="1"/>
    <col min="862" max="867" width="14.875" style="1239" hidden="1"/>
    <col min="868" max="869" width="15.875" style="1239" hidden="1"/>
    <col min="870" max="875" width="16.125" style="1239" hidden="1"/>
    <col min="876" max="876" width="6.125" style="1239" hidden="1"/>
    <col min="877" max="877" width="3" style="1239" hidden="1"/>
    <col min="878" max="1117" width="8.625" style="1239" hidden="1"/>
    <col min="1118" max="1123" width="14.875" style="1239" hidden="1"/>
    <col min="1124" max="1125" width="15.875" style="1239" hidden="1"/>
    <col min="1126" max="1131" width="16.125" style="1239" hidden="1"/>
    <col min="1132" max="1132" width="6.125" style="1239" hidden="1"/>
    <col min="1133" max="1133" width="3" style="1239" hidden="1"/>
    <col min="1134" max="1373" width="8.625" style="1239" hidden="1"/>
    <col min="1374" max="1379" width="14.875" style="1239" hidden="1"/>
    <col min="1380" max="1381" width="15.875" style="1239" hidden="1"/>
    <col min="1382" max="1387" width="16.125" style="1239" hidden="1"/>
    <col min="1388" max="1388" width="6.125" style="1239" hidden="1"/>
    <col min="1389" max="1389" width="3" style="1239" hidden="1"/>
    <col min="1390" max="1629" width="8.625" style="1239" hidden="1"/>
    <col min="1630" max="1635" width="14.875" style="1239" hidden="1"/>
    <col min="1636" max="1637" width="15.875" style="1239" hidden="1"/>
    <col min="1638" max="1643" width="16.125" style="1239" hidden="1"/>
    <col min="1644" max="1644" width="6.125" style="1239" hidden="1"/>
    <col min="1645" max="1645" width="3" style="1239" hidden="1"/>
    <col min="1646" max="1885" width="8.625" style="1239" hidden="1"/>
    <col min="1886" max="1891" width="14.875" style="1239" hidden="1"/>
    <col min="1892" max="1893" width="15.875" style="1239" hidden="1"/>
    <col min="1894" max="1899" width="16.125" style="1239" hidden="1"/>
    <col min="1900" max="1900" width="6.125" style="1239" hidden="1"/>
    <col min="1901" max="1901" width="3" style="1239" hidden="1"/>
    <col min="1902" max="2141" width="8.625" style="1239" hidden="1"/>
    <col min="2142" max="2147" width="14.875" style="1239" hidden="1"/>
    <col min="2148" max="2149" width="15.875" style="1239" hidden="1"/>
    <col min="2150" max="2155" width="16.125" style="1239" hidden="1"/>
    <col min="2156" max="2156" width="6.125" style="1239" hidden="1"/>
    <col min="2157" max="2157" width="3" style="1239" hidden="1"/>
    <col min="2158" max="2397" width="8.625" style="1239" hidden="1"/>
    <col min="2398" max="2403" width="14.875" style="1239" hidden="1"/>
    <col min="2404" max="2405" width="15.875" style="1239" hidden="1"/>
    <col min="2406" max="2411" width="16.125" style="1239" hidden="1"/>
    <col min="2412" max="2412" width="6.125" style="1239" hidden="1"/>
    <col min="2413" max="2413" width="3" style="1239" hidden="1"/>
    <col min="2414" max="2653" width="8.625" style="1239" hidden="1"/>
    <col min="2654" max="2659" width="14.875" style="1239" hidden="1"/>
    <col min="2660" max="2661" width="15.875" style="1239" hidden="1"/>
    <col min="2662" max="2667" width="16.125" style="1239" hidden="1"/>
    <col min="2668" max="2668" width="6.125" style="1239" hidden="1"/>
    <col min="2669" max="2669" width="3" style="1239" hidden="1"/>
    <col min="2670" max="2909" width="8.625" style="1239" hidden="1"/>
    <col min="2910" max="2915" width="14.875" style="1239" hidden="1"/>
    <col min="2916" max="2917" width="15.875" style="1239" hidden="1"/>
    <col min="2918" max="2923" width="16.125" style="1239" hidden="1"/>
    <col min="2924" max="2924" width="6.125" style="1239" hidden="1"/>
    <col min="2925" max="2925" width="3" style="1239" hidden="1"/>
    <col min="2926" max="3165" width="8.625" style="1239" hidden="1"/>
    <col min="3166" max="3171" width="14.875" style="1239" hidden="1"/>
    <col min="3172" max="3173" width="15.875" style="1239" hidden="1"/>
    <col min="3174" max="3179" width="16.125" style="1239" hidden="1"/>
    <col min="3180" max="3180" width="6.125" style="1239" hidden="1"/>
    <col min="3181" max="3181" width="3" style="1239" hidden="1"/>
    <col min="3182" max="3421" width="8.625" style="1239" hidden="1"/>
    <col min="3422" max="3427" width="14.875" style="1239" hidden="1"/>
    <col min="3428" max="3429" width="15.875" style="1239" hidden="1"/>
    <col min="3430" max="3435" width="16.125" style="1239" hidden="1"/>
    <col min="3436" max="3436" width="6.125" style="1239" hidden="1"/>
    <col min="3437" max="3437" width="3" style="1239" hidden="1"/>
    <col min="3438" max="3677" width="8.625" style="1239" hidden="1"/>
    <col min="3678" max="3683" width="14.875" style="1239" hidden="1"/>
    <col min="3684" max="3685" width="15.875" style="1239" hidden="1"/>
    <col min="3686" max="3691" width="16.125" style="1239" hidden="1"/>
    <col min="3692" max="3692" width="6.125" style="1239" hidden="1"/>
    <col min="3693" max="3693" width="3" style="1239" hidden="1"/>
    <col min="3694" max="3933" width="8.625" style="1239" hidden="1"/>
    <col min="3934" max="3939" width="14.875" style="1239" hidden="1"/>
    <col min="3940" max="3941" width="15.875" style="1239" hidden="1"/>
    <col min="3942" max="3947" width="16.125" style="1239" hidden="1"/>
    <col min="3948" max="3948" width="6.125" style="1239" hidden="1"/>
    <col min="3949" max="3949" width="3" style="1239" hidden="1"/>
    <col min="3950" max="4189" width="8.625" style="1239" hidden="1"/>
    <col min="4190" max="4195" width="14.875" style="1239" hidden="1"/>
    <col min="4196" max="4197" width="15.875" style="1239" hidden="1"/>
    <col min="4198" max="4203" width="16.125" style="1239" hidden="1"/>
    <col min="4204" max="4204" width="6.125" style="1239" hidden="1"/>
    <col min="4205" max="4205" width="3" style="1239" hidden="1"/>
    <col min="4206" max="4445" width="8.625" style="1239" hidden="1"/>
    <col min="4446" max="4451" width="14.875" style="1239" hidden="1"/>
    <col min="4452" max="4453" width="15.875" style="1239" hidden="1"/>
    <col min="4454" max="4459" width="16.125" style="1239" hidden="1"/>
    <col min="4460" max="4460" width="6.125" style="1239" hidden="1"/>
    <col min="4461" max="4461" width="3" style="1239" hidden="1"/>
    <col min="4462" max="4701" width="8.625" style="1239" hidden="1"/>
    <col min="4702" max="4707" width="14.875" style="1239" hidden="1"/>
    <col min="4708" max="4709" width="15.875" style="1239" hidden="1"/>
    <col min="4710" max="4715" width="16.125" style="1239" hidden="1"/>
    <col min="4716" max="4716" width="6.125" style="1239" hidden="1"/>
    <col min="4717" max="4717" width="3" style="1239" hidden="1"/>
    <col min="4718" max="4957" width="8.625" style="1239" hidden="1"/>
    <col min="4958" max="4963" width="14.875" style="1239" hidden="1"/>
    <col min="4964" max="4965" width="15.875" style="1239" hidden="1"/>
    <col min="4966" max="4971" width="16.125" style="1239" hidden="1"/>
    <col min="4972" max="4972" width="6.125" style="1239" hidden="1"/>
    <col min="4973" max="4973" width="3" style="1239" hidden="1"/>
    <col min="4974" max="5213" width="8.625" style="1239" hidden="1"/>
    <col min="5214" max="5219" width="14.875" style="1239" hidden="1"/>
    <col min="5220" max="5221" width="15.875" style="1239" hidden="1"/>
    <col min="5222" max="5227" width="16.125" style="1239" hidden="1"/>
    <col min="5228" max="5228" width="6.125" style="1239" hidden="1"/>
    <col min="5229" max="5229" width="3" style="1239" hidden="1"/>
    <col min="5230" max="5469" width="8.625" style="1239" hidden="1"/>
    <col min="5470" max="5475" width="14.875" style="1239" hidden="1"/>
    <col min="5476" max="5477" width="15.875" style="1239" hidden="1"/>
    <col min="5478" max="5483" width="16.125" style="1239" hidden="1"/>
    <col min="5484" max="5484" width="6.125" style="1239" hidden="1"/>
    <col min="5485" max="5485" width="3" style="1239" hidden="1"/>
    <col min="5486" max="5725" width="8.625" style="1239" hidden="1"/>
    <col min="5726" max="5731" width="14.875" style="1239" hidden="1"/>
    <col min="5732" max="5733" width="15.875" style="1239" hidden="1"/>
    <col min="5734" max="5739" width="16.125" style="1239" hidden="1"/>
    <col min="5740" max="5740" width="6.125" style="1239" hidden="1"/>
    <col min="5741" max="5741" width="3" style="1239" hidden="1"/>
    <col min="5742" max="5981" width="8.625" style="1239" hidden="1"/>
    <col min="5982" max="5987" width="14.875" style="1239" hidden="1"/>
    <col min="5988" max="5989" width="15.875" style="1239" hidden="1"/>
    <col min="5990" max="5995" width="16.125" style="1239" hidden="1"/>
    <col min="5996" max="5996" width="6.125" style="1239" hidden="1"/>
    <col min="5997" max="5997" width="3" style="1239" hidden="1"/>
    <col min="5998" max="6237" width="8.625" style="1239" hidden="1"/>
    <col min="6238" max="6243" width="14.875" style="1239" hidden="1"/>
    <col min="6244" max="6245" width="15.875" style="1239" hidden="1"/>
    <col min="6246" max="6251" width="16.125" style="1239" hidden="1"/>
    <col min="6252" max="6252" width="6.125" style="1239" hidden="1"/>
    <col min="6253" max="6253" width="3" style="1239" hidden="1"/>
    <col min="6254" max="6493" width="8.625" style="1239" hidden="1"/>
    <col min="6494" max="6499" width="14.875" style="1239" hidden="1"/>
    <col min="6500" max="6501" width="15.875" style="1239" hidden="1"/>
    <col min="6502" max="6507" width="16.125" style="1239" hidden="1"/>
    <col min="6508" max="6508" width="6.125" style="1239" hidden="1"/>
    <col min="6509" max="6509" width="3" style="1239" hidden="1"/>
    <col min="6510" max="6749" width="8.625" style="1239" hidden="1"/>
    <col min="6750" max="6755" width="14.875" style="1239" hidden="1"/>
    <col min="6756" max="6757" width="15.875" style="1239" hidden="1"/>
    <col min="6758" max="6763" width="16.125" style="1239" hidden="1"/>
    <col min="6764" max="6764" width="6.125" style="1239" hidden="1"/>
    <col min="6765" max="6765" width="3" style="1239" hidden="1"/>
    <col min="6766" max="7005" width="8.625" style="1239" hidden="1"/>
    <col min="7006" max="7011" width="14.875" style="1239" hidden="1"/>
    <col min="7012" max="7013" width="15.875" style="1239" hidden="1"/>
    <col min="7014" max="7019" width="16.125" style="1239" hidden="1"/>
    <col min="7020" max="7020" width="6.125" style="1239" hidden="1"/>
    <col min="7021" max="7021" width="3" style="1239" hidden="1"/>
    <col min="7022" max="7261" width="8.625" style="1239" hidden="1"/>
    <col min="7262" max="7267" width="14.875" style="1239" hidden="1"/>
    <col min="7268" max="7269" width="15.875" style="1239" hidden="1"/>
    <col min="7270" max="7275" width="16.125" style="1239" hidden="1"/>
    <col min="7276" max="7276" width="6.125" style="1239" hidden="1"/>
    <col min="7277" max="7277" width="3" style="1239" hidden="1"/>
    <col min="7278" max="7517" width="8.625" style="1239" hidden="1"/>
    <col min="7518" max="7523" width="14.875" style="1239" hidden="1"/>
    <col min="7524" max="7525" width="15.875" style="1239" hidden="1"/>
    <col min="7526" max="7531" width="16.125" style="1239" hidden="1"/>
    <col min="7532" max="7532" width="6.125" style="1239" hidden="1"/>
    <col min="7533" max="7533" width="3" style="1239" hidden="1"/>
    <col min="7534" max="7773" width="8.625" style="1239" hidden="1"/>
    <col min="7774" max="7779" width="14.875" style="1239" hidden="1"/>
    <col min="7780" max="7781" width="15.875" style="1239" hidden="1"/>
    <col min="7782" max="7787" width="16.125" style="1239" hidden="1"/>
    <col min="7788" max="7788" width="6.125" style="1239" hidden="1"/>
    <col min="7789" max="7789" width="3" style="1239" hidden="1"/>
    <col min="7790" max="8029" width="8.625" style="1239" hidden="1"/>
    <col min="8030" max="8035" width="14.875" style="1239" hidden="1"/>
    <col min="8036" max="8037" width="15.875" style="1239" hidden="1"/>
    <col min="8038" max="8043" width="16.125" style="1239" hidden="1"/>
    <col min="8044" max="8044" width="6.125" style="1239" hidden="1"/>
    <col min="8045" max="8045" width="3" style="1239" hidden="1"/>
    <col min="8046" max="8285" width="8.625" style="1239" hidden="1"/>
    <col min="8286" max="8291" width="14.875" style="1239" hidden="1"/>
    <col min="8292" max="8293" width="15.875" style="1239" hidden="1"/>
    <col min="8294" max="8299" width="16.125" style="1239" hidden="1"/>
    <col min="8300" max="8300" width="6.125" style="1239" hidden="1"/>
    <col min="8301" max="8301" width="3" style="1239" hidden="1"/>
    <col min="8302" max="8541" width="8.625" style="1239" hidden="1"/>
    <col min="8542" max="8547" width="14.875" style="1239" hidden="1"/>
    <col min="8548" max="8549" width="15.875" style="1239" hidden="1"/>
    <col min="8550" max="8555" width="16.125" style="1239" hidden="1"/>
    <col min="8556" max="8556" width="6.125" style="1239" hidden="1"/>
    <col min="8557" max="8557" width="3" style="1239" hidden="1"/>
    <col min="8558" max="8797" width="8.625" style="1239" hidden="1"/>
    <col min="8798" max="8803" width="14.875" style="1239" hidden="1"/>
    <col min="8804" max="8805" width="15.875" style="1239" hidden="1"/>
    <col min="8806" max="8811" width="16.125" style="1239" hidden="1"/>
    <col min="8812" max="8812" width="6.125" style="1239" hidden="1"/>
    <col min="8813" max="8813" width="3" style="1239" hidden="1"/>
    <col min="8814" max="9053" width="8.625" style="1239" hidden="1"/>
    <col min="9054" max="9059" width="14.875" style="1239" hidden="1"/>
    <col min="9060" max="9061" width="15.875" style="1239" hidden="1"/>
    <col min="9062" max="9067" width="16.125" style="1239" hidden="1"/>
    <col min="9068" max="9068" width="6.125" style="1239" hidden="1"/>
    <col min="9069" max="9069" width="3" style="1239" hidden="1"/>
    <col min="9070" max="9309" width="8.625" style="1239" hidden="1"/>
    <col min="9310" max="9315" width="14.875" style="1239" hidden="1"/>
    <col min="9316" max="9317" width="15.875" style="1239" hidden="1"/>
    <col min="9318" max="9323" width="16.125" style="1239" hidden="1"/>
    <col min="9324" max="9324" width="6.125" style="1239" hidden="1"/>
    <col min="9325" max="9325" width="3" style="1239" hidden="1"/>
    <col min="9326" max="9565" width="8.625" style="1239" hidden="1"/>
    <col min="9566" max="9571" width="14.875" style="1239" hidden="1"/>
    <col min="9572" max="9573" width="15.875" style="1239" hidden="1"/>
    <col min="9574" max="9579" width="16.125" style="1239" hidden="1"/>
    <col min="9580" max="9580" width="6.125" style="1239" hidden="1"/>
    <col min="9581" max="9581" width="3" style="1239" hidden="1"/>
    <col min="9582" max="9821" width="8.625" style="1239" hidden="1"/>
    <col min="9822" max="9827" width="14.875" style="1239" hidden="1"/>
    <col min="9828" max="9829" width="15.875" style="1239" hidden="1"/>
    <col min="9830" max="9835" width="16.125" style="1239" hidden="1"/>
    <col min="9836" max="9836" width="6.125" style="1239" hidden="1"/>
    <col min="9837" max="9837" width="3" style="1239" hidden="1"/>
    <col min="9838" max="10077" width="8.625" style="1239" hidden="1"/>
    <col min="10078" max="10083" width="14.875" style="1239" hidden="1"/>
    <col min="10084" max="10085" width="15.875" style="1239" hidden="1"/>
    <col min="10086" max="10091" width="16.125" style="1239" hidden="1"/>
    <col min="10092" max="10092" width="6.125" style="1239" hidden="1"/>
    <col min="10093" max="10093" width="3" style="1239" hidden="1"/>
    <col min="10094" max="10333" width="8.625" style="1239" hidden="1"/>
    <col min="10334" max="10339" width="14.875" style="1239" hidden="1"/>
    <col min="10340" max="10341" width="15.875" style="1239" hidden="1"/>
    <col min="10342" max="10347" width="16.125" style="1239" hidden="1"/>
    <col min="10348" max="10348" width="6.125" style="1239" hidden="1"/>
    <col min="10349" max="10349" width="3" style="1239" hidden="1"/>
    <col min="10350" max="10589" width="8.625" style="1239" hidden="1"/>
    <col min="10590" max="10595" width="14.875" style="1239" hidden="1"/>
    <col min="10596" max="10597" width="15.875" style="1239" hidden="1"/>
    <col min="10598" max="10603" width="16.125" style="1239" hidden="1"/>
    <col min="10604" max="10604" width="6.125" style="1239" hidden="1"/>
    <col min="10605" max="10605" width="3" style="1239" hidden="1"/>
    <col min="10606" max="10845" width="8.625" style="1239" hidden="1"/>
    <col min="10846" max="10851" width="14.875" style="1239" hidden="1"/>
    <col min="10852" max="10853" width="15.875" style="1239" hidden="1"/>
    <col min="10854" max="10859" width="16.125" style="1239" hidden="1"/>
    <col min="10860" max="10860" width="6.125" style="1239" hidden="1"/>
    <col min="10861" max="10861" width="3" style="1239" hidden="1"/>
    <col min="10862" max="11101" width="8.625" style="1239" hidden="1"/>
    <col min="11102" max="11107" width="14.875" style="1239" hidden="1"/>
    <col min="11108" max="11109" width="15.875" style="1239" hidden="1"/>
    <col min="11110" max="11115" width="16.125" style="1239" hidden="1"/>
    <col min="11116" max="11116" width="6.125" style="1239" hidden="1"/>
    <col min="11117" max="11117" width="3" style="1239" hidden="1"/>
    <col min="11118" max="11357" width="8.625" style="1239" hidden="1"/>
    <col min="11358" max="11363" width="14.875" style="1239" hidden="1"/>
    <col min="11364" max="11365" width="15.875" style="1239" hidden="1"/>
    <col min="11366" max="11371" width="16.125" style="1239" hidden="1"/>
    <col min="11372" max="11372" width="6.125" style="1239" hidden="1"/>
    <col min="11373" max="11373" width="3" style="1239" hidden="1"/>
    <col min="11374" max="11613" width="8.625" style="1239" hidden="1"/>
    <col min="11614" max="11619" width="14.875" style="1239" hidden="1"/>
    <col min="11620" max="11621" width="15.875" style="1239" hidden="1"/>
    <col min="11622" max="11627" width="16.125" style="1239" hidden="1"/>
    <col min="11628" max="11628" width="6.125" style="1239" hidden="1"/>
    <col min="11629" max="11629" width="3" style="1239" hidden="1"/>
    <col min="11630" max="11869" width="8.625" style="1239" hidden="1"/>
    <col min="11870" max="11875" width="14.875" style="1239" hidden="1"/>
    <col min="11876" max="11877" width="15.875" style="1239" hidden="1"/>
    <col min="11878" max="11883" width="16.125" style="1239" hidden="1"/>
    <col min="11884" max="11884" width="6.125" style="1239" hidden="1"/>
    <col min="11885" max="11885" width="3" style="1239" hidden="1"/>
    <col min="11886" max="12125" width="8.625" style="1239" hidden="1"/>
    <col min="12126" max="12131" width="14.875" style="1239" hidden="1"/>
    <col min="12132" max="12133" width="15.875" style="1239" hidden="1"/>
    <col min="12134" max="12139" width="16.125" style="1239" hidden="1"/>
    <col min="12140" max="12140" width="6.125" style="1239" hidden="1"/>
    <col min="12141" max="12141" width="3" style="1239" hidden="1"/>
    <col min="12142" max="12381" width="8.625" style="1239" hidden="1"/>
    <col min="12382" max="12387" width="14.875" style="1239" hidden="1"/>
    <col min="12388" max="12389" width="15.875" style="1239" hidden="1"/>
    <col min="12390" max="12395" width="16.125" style="1239" hidden="1"/>
    <col min="12396" max="12396" width="6.125" style="1239" hidden="1"/>
    <col min="12397" max="12397" width="3" style="1239" hidden="1"/>
    <col min="12398" max="12637" width="8.625" style="1239" hidden="1"/>
    <col min="12638" max="12643" width="14.875" style="1239" hidden="1"/>
    <col min="12644" max="12645" width="15.875" style="1239" hidden="1"/>
    <col min="12646" max="12651" width="16.125" style="1239" hidden="1"/>
    <col min="12652" max="12652" width="6.125" style="1239" hidden="1"/>
    <col min="12653" max="12653" width="3" style="1239" hidden="1"/>
    <col min="12654" max="12893" width="8.625" style="1239" hidden="1"/>
    <col min="12894" max="12899" width="14.875" style="1239" hidden="1"/>
    <col min="12900" max="12901" width="15.875" style="1239" hidden="1"/>
    <col min="12902" max="12907" width="16.125" style="1239" hidden="1"/>
    <col min="12908" max="12908" width="6.125" style="1239" hidden="1"/>
    <col min="12909" max="12909" width="3" style="1239" hidden="1"/>
    <col min="12910" max="13149" width="8.625" style="1239" hidden="1"/>
    <col min="13150" max="13155" width="14.875" style="1239" hidden="1"/>
    <col min="13156" max="13157" width="15.875" style="1239" hidden="1"/>
    <col min="13158" max="13163" width="16.125" style="1239" hidden="1"/>
    <col min="13164" max="13164" width="6.125" style="1239" hidden="1"/>
    <col min="13165" max="13165" width="3" style="1239" hidden="1"/>
    <col min="13166" max="13405" width="8.625" style="1239" hidden="1"/>
    <col min="13406" max="13411" width="14.875" style="1239" hidden="1"/>
    <col min="13412" max="13413" width="15.875" style="1239" hidden="1"/>
    <col min="13414" max="13419" width="16.125" style="1239" hidden="1"/>
    <col min="13420" max="13420" width="6.125" style="1239" hidden="1"/>
    <col min="13421" max="13421" width="3" style="1239" hidden="1"/>
    <col min="13422" max="13661" width="8.625" style="1239" hidden="1"/>
    <col min="13662" max="13667" width="14.875" style="1239" hidden="1"/>
    <col min="13668" max="13669" width="15.875" style="1239" hidden="1"/>
    <col min="13670" max="13675" width="16.125" style="1239" hidden="1"/>
    <col min="13676" max="13676" width="6.125" style="1239" hidden="1"/>
    <col min="13677" max="13677" width="3" style="1239" hidden="1"/>
    <col min="13678" max="13917" width="8.625" style="1239" hidden="1"/>
    <col min="13918" max="13923" width="14.875" style="1239" hidden="1"/>
    <col min="13924" max="13925" width="15.875" style="1239" hidden="1"/>
    <col min="13926" max="13931" width="16.125" style="1239" hidden="1"/>
    <col min="13932" max="13932" width="6.125" style="1239" hidden="1"/>
    <col min="13933" max="13933" width="3" style="1239" hidden="1"/>
    <col min="13934" max="14173" width="8.625" style="1239" hidden="1"/>
    <col min="14174" max="14179" width="14.875" style="1239" hidden="1"/>
    <col min="14180" max="14181" width="15.875" style="1239" hidden="1"/>
    <col min="14182" max="14187" width="16.125" style="1239" hidden="1"/>
    <col min="14188" max="14188" width="6.125" style="1239" hidden="1"/>
    <col min="14189" max="14189" width="3" style="1239" hidden="1"/>
    <col min="14190" max="14429" width="8.625" style="1239" hidden="1"/>
    <col min="14430" max="14435" width="14.875" style="1239" hidden="1"/>
    <col min="14436" max="14437" width="15.875" style="1239" hidden="1"/>
    <col min="14438" max="14443" width="16.125" style="1239" hidden="1"/>
    <col min="14444" max="14444" width="6.125" style="1239" hidden="1"/>
    <col min="14445" max="14445" width="3" style="1239" hidden="1"/>
    <col min="14446" max="14685" width="8.625" style="1239" hidden="1"/>
    <col min="14686" max="14691" width="14.875" style="1239" hidden="1"/>
    <col min="14692" max="14693" width="15.875" style="1239" hidden="1"/>
    <col min="14694" max="14699" width="16.125" style="1239" hidden="1"/>
    <col min="14700" max="14700" width="6.125" style="1239" hidden="1"/>
    <col min="14701" max="14701" width="3" style="1239" hidden="1"/>
    <col min="14702" max="14941" width="8.625" style="1239" hidden="1"/>
    <col min="14942" max="14947" width="14.875" style="1239" hidden="1"/>
    <col min="14948" max="14949" width="15.875" style="1239" hidden="1"/>
    <col min="14950" max="14955" width="16.125" style="1239" hidden="1"/>
    <col min="14956" max="14956" width="6.125" style="1239" hidden="1"/>
    <col min="14957" max="14957" width="3" style="1239" hidden="1"/>
    <col min="14958" max="15197" width="8.625" style="1239" hidden="1"/>
    <col min="15198" max="15203" width="14.875" style="1239" hidden="1"/>
    <col min="15204" max="15205" width="15.875" style="1239" hidden="1"/>
    <col min="15206" max="15211" width="16.125" style="1239" hidden="1"/>
    <col min="15212" max="15212" width="6.125" style="1239" hidden="1"/>
    <col min="15213" max="15213" width="3" style="1239" hidden="1"/>
    <col min="15214" max="15453" width="8.625" style="1239" hidden="1"/>
    <col min="15454" max="15459" width="14.875" style="1239" hidden="1"/>
    <col min="15460" max="15461" width="15.875" style="1239" hidden="1"/>
    <col min="15462" max="15467" width="16.125" style="1239" hidden="1"/>
    <col min="15468" max="15468" width="6.125" style="1239" hidden="1"/>
    <col min="15469" max="15469" width="3" style="1239" hidden="1"/>
    <col min="15470" max="15709" width="8.625" style="1239" hidden="1"/>
    <col min="15710" max="15715" width="14.875" style="1239" hidden="1"/>
    <col min="15716" max="15717" width="15.875" style="1239" hidden="1"/>
    <col min="15718" max="15723" width="16.125" style="1239" hidden="1"/>
    <col min="15724" max="15724" width="6.125" style="1239" hidden="1"/>
    <col min="15725" max="15725" width="3" style="1239" hidden="1"/>
    <col min="15726" max="15965" width="8.625" style="1239" hidden="1"/>
    <col min="15966" max="15971" width="14.875" style="1239" hidden="1"/>
    <col min="15972" max="15973" width="15.875" style="1239" hidden="1"/>
    <col min="15974" max="15979" width="16.125" style="1239" hidden="1"/>
    <col min="15980" max="15980" width="6.125" style="1239" hidden="1"/>
    <col min="15981" max="15981" width="3" style="1239" hidden="1"/>
    <col min="15982" max="16221" width="8.625" style="1239" hidden="1"/>
    <col min="16222" max="16227" width="14.875" style="1239" hidden="1"/>
    <col min="16228" max="16229" width="15.875" style="1239" hidden="1"/>
    <col min="16230" max="16235" width="16.125" style="1239" hidden="1"/>
    <col min="16236" max="16236" width="6.125" style="1239" hidden="1"/>
    <col min="16237" max="16237" width="3" style="1239" hidden="1"/>
    <col min="16238" max="16384" width="8.625" style="1239" hidden="1"/>
  </cols>
  <sheetData>
    <row r="1" spans="1:143" ht="42.75" customHeight="1" x14ac:dyDescent="0.15">
      <c r="A1" s="1237"/>
      <c r="B1" s="1238"/>
      <c r="DD1" s="1239"/>
      <c r="DE1" s="1239"/>
    </row>
    <row r="2" spans="1:143" ht="25.5" customHeight="1" x14ac:dyDescent="0.15">
      <c r="A2" s="1240"/>
      <c r="C2" s="1240"/>
      <c r="O2" s="1240"/>
      <c r="P2" s="1240"/>
      <c r="Q2" s="1240"/>
      <c r="R2" s="1240"/>
      <c r="S2" s="1240"/>
      <c r="T2" s="1240"/>
      <c r="U2" s="1240"/>
      <c r="V2" s="1240"/>
      <c r="W2" s="1240"/>
      <c r="X2" s="1240"/>
      <c r="Y2" s="1240"/>
      <c r="Z2" s="1240"/>
      <c r="AA2" s="1240"/>
      <c r="AB2" s="1240"/>
      <c r="AC2" s="1240"/>
      <c r="AD2" s="1240"/>
      <c r="AE2" s="1240"/>
      <c r="AF2" s="1240"/>
      <c r="AG2" s="1240"/>
      <c r="AH2" s="1240"/>
      <c r="AI2" s="1240"/>
      <c r="AU2" s="1240"/>
      <c r="BG2" s="1240"/>
      <c r="BS2" s="1240"/>
      <c r="CE2" s="1240"/>
      <c r="CQ2" s="1240"/>
      <c r="DD2" s="1239"/>
      <c r="DE2" s="1239"/>
    </row>
    <row r="3" spans="1:143" ht="25.5" customHeight="1" x14ac:dyDescent="0.15">
      <c r="A3" s="1240"/>
      <c r="C3" s="1240"/>
      <c r="O3" s="1240"/>
      <c r="P3" s="1240"/>
      <c r="Q3" s="1240"/>
      <c r="R3" s="1240"/>
      <c r="S3" s="1240"/>
      <c r="T3" s="1240"/>
      <c r="U3" s="1240"/>
      <c r="V3" s="1240"/>
      <c r="W3" s="1240"/>
      <c r="X3" s="1240"/>
      <c r="Y3" s="1240"/>
      <c r="Z3" s="1240"/>
      <c r="AA3" s="1240"/>
      <c r="AB3" s="1240"/>
      <c r="AC3" s="1240"/>
      <c r="AD3" s="1240"/>
      <c r="AE3" s="1240"/>
      <c r="AF3" s="1240"/>
      <c r="AG3" s="1240"/>
      <c r="AH3" s="1240"/>
      <c r="AI3" s="1240"/>
      <c r="AU3" s="1240"/>
      <c r="BG3" s="1240"/>
      <c r="BS3" s="1240"/>
      <c r="CE3" s="1240"/>
      <c r="CQ3" s="1240"/>
      <c r="DD3" s="1239"/>
      <c r="DE3" s="1239"/>
    </row>
    <row r="4" spans="1:143" s="270" customFormat="1" x14ac:dyDescent="0.15">
      <c r="A4" s="1240"/>
      <c r="B4" s="1240"/>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1240"/>
      <c r="BK4" s="1240"/>
      <c r="BL4" s="1240"/>
      <c r="BM4" s="1240"/>
      <c r="BN4" s="1240"/>
      <c r="BO4" s="1240"/>
      <c r="BP4" s="1240"/>
      <c r="BQ4" s="1240"/>
      <c r="BR4" s="1240"/>
      <c r="BS4" s="1240"/>
      <c r="BT4" s="1240"/>
      <c r="BU4" s="1240"/>
      <c r="BV4" s="1240"/>
      <c r="BW4" s="1240"/>
      <c r="BX4" s="1240"/>
      <c r="BY4" s="1240"/>
      <c r="BZ4" s="1240"/>
      <c r="CA4" s="1240"/>
      <c r="CB4" s="1240"/>
      <c r="CC4" s="1240"/>
      <c r="CD4" s="1240"/>
      <c r="CE4" s="1240"/>
      <c r="CF4" s="1240"/>
      <c r="CG4" s="1240"/>
      <c r="CH4" s="1240"/>
      <c r="CI4" s="1240"/>
      <c r="CJ4" s="1240"/>
      <c r="CK4" s="1240"/>
      <c r="CL4" s="1240"/>
      <c r="CM4" s="1240"/>
      <c r="CN4" s="1240"/>
      <c r="CO4" s="1240"/>
      <c r="CP4" s="1240"/>
      <c r="CQ4" s="1240"/>
      <c r="CR4" s="1240"/>
      <c r="CS4" s="1240"/>
      <c r="CT4" s="1240"/>
      <c r="CU4" s="1240"/>
      <c r="CV4" s="1240"/>
      <c r="CW4" s="1240"/>
      <c r="CX4" s="1240"/>
      <c r="CY4" s="1240"/>
      <c r="CZ4" s="1240"/>
      <c r="DA4" s="1240"/>
      <c r="DB4" s="1240"/>
      <c r="DC4" s="1240"/>
      <c r="DD4" s="1240"/>
      <c r="DE4" s="1240"/>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1240"/>
      <c r="B5" s="1240"/>
      <c r="C5" s="1240"/>
      <c r="D5" s="1240"/>
      <c r="E5" s="1240"/>
      <c r="F5" s="1240"/>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0"/>
      <c r="BU5" s="1240"/>
      <c r="BV5" s="1240"/>
      <c r="BW5" s="1240"/>
      <c r="BX5" s="1240"/>
      <c r="BY5" s="1240"/>
      <c r="BZ5" s="1240"/>
      <c r="CA5" s="1240"/>
      <c r="CB5" s="1240"/>
      <c r="CC5" s="1240"/>
      <c r="CD5" s="1240"/>
      <c r="CE5" s="1240"/>
      <c r="CF5" s="1240"/>
      <c r="CG5" s="1240"/>
      <c r="CH5" s="1240"/>
      <c r="CI5" s="1240"/>
      <c r="CJ5" s="1240"/>
      <c r="CK5" s="1240"/>
      <c r="CL5" s="1240"/>
      <c r="CM5" s="1240"/>
      <c r="CN5" s="1240"/>
      <c r="CO5" s="1240"/>
      <c r="CP5" s="1240"/>
      <c r="CQ5" s="1240"/>
      <c r="CR5" s="1240"/>
      <c r="CS5" s="1240"/>
      <c r="CT5" s="1240"/>
      <c r="CU5" s="1240"/>
      <c r="CV5" s="1240"/>
      <c r="CW5" s="1240"/>
      <c r="CX5" s="1240"/>
      <c r="CY5" s="1240"/>
      <c r="CZ5" s="1240"/>
      <c r="DA5" s="1240"/>
      <c r="DB5" s="1240"/>
      <c r="DC5" s="1240"/>
      <c r="DD5" s="1240"/>
      <c r="DE5" s="1240"/>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1240"/>
      <c r="B6" s="1240"/>
      <c r="C6" s="1240"/>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40"/>
      <c r="BX6" s="1240"/>
      <c r="BY6" s="1240"/>
      <c r="BZ6" s="1240"/>
      <c r="CA6" s="1240"/>
      <c r="CB6" s="1240"/>
      <c r="CC6" s="1240"/>
      <c r="CD6" s="1240"/>
      <c r="CE6" s="1240"/>
      <c r="CF6" s="1240"/>
      <c r="CG6" s="1240"/>
      <c r="CH6" s="1240"/>
      <c r="CI6" s="1240"/>
      <c r="CJ6" s="1240"/>
      <c r="CK6" s="1240"/>
      <c r="CL6" s="1240"/>
      <c r="CM6" s="1240"/>
      <c r="CN6" s="1240"/>
      <c r="CO6" s="1240"/>
      <c r="CP6" s="1240"/>
      <c r="CQ6" s="1240"/>
      <c r="CR6" s="1240"/>
      <c r="CS6" s="1240"/>
      <c r="CT6" s="1240"/>
      <c r="CU6" s="1240"/>
      <c r="CV6" s="1240"/>
      <c r="CW6" s="1240"/>
      <c r="CX6" s="1240"/>
      <c r="CY6" s="1240"/>
      <c r="CZ6" s="1240"/>
      <c r="DA6" s="1240"/>
      <c r="DB6" s="1240"/>
      <c r="DC6" s="1240"/>
      <c r="DD6" s="1240"/>
      <c r="DE6" s="1240"/>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1240"/>
      <c r="B7" s="1240"/>
      <c r="C7" s="1240"/>
      <c r="D7" s="1240"/>
      <c r="E7" s="1240"/>
      <c r="F7" s="1240"/>
      <c r="G7" s="1240"/>
      <c r="H7" s="1240"/>
      <c r="I7" s="1240"/>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0"/>
      <c r="BX7" s="1240"/>
      <c r="BY7" s="1240"/>
      <c r="BZ7" s="1240"/>
      <c r="CA7" s="1240"/>
      <c r="CB7" s="1240"/>
      <c r="CC7" s="1240"/>
      <c r="CD7" s="1240"/>
      <c r="CE7" s="1240"/>
      <c r="CF7" s="1240"/>
      <c r="CG7" s="1240"/>
      <c r="CH7" s="1240"/>
      <c r="CI7" s="1240"/>
      <c r="CJ7" s="1240"/>
      <c r="CK7" s="1240"/>
      <c r="CL7" s="1240"/>
      <c r="CM7" s="1240"/>
      <c r="CN7" s="1240"/>
      <c r="CO7" s="1240"/>
      <c r="CP7" s="1240"/>
      <c r="CQ7" s="1240"/>
      <c r="CR7" s="1240"/>
      <c r="CS7" s="1240"/>
      <c r="CT7" s="1240"/>
      <c r="CU7" s="1240"/>
      <c r="CV7" s="1240"/>
      <c r="CW7" s="1240"/>
      <c r="CX7" s="1240"/>
      <c r="CY7" s="1240"/>
      <c r="CZ7" s="1240"/>
      <c r="DA7" s="1240"/>
      <c r="DB7" s="1240"/>
      <c r="DC7" s="1240"/>
      <c r="DD7" s="1240"/>
      <c r="DE7" s="1240"/>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1240"/>
      <c r="B8" s="1240"/>
      <c r="C8" s="1240"/>
      <c r="D8" s="1240"/>
      <c r="E8" s="1240"/>
      <c r="F8" s="1240"/>
      <c r="G8" s="1240"/>
      <c r="H8" s="1240"/>
      <c r="I8" s="1240"/>
      <c r="J8" s="1240"/>
      <c r="K8" s="1240"/>
      <c r="L8" s="1240"/>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0"/>
      <c r="BX8" s="1240"/>
      <c r="BY8" s="1240"/>
      <c r="BZ8" s="1240"/>
      <c r="CA8" s="1240"/>
      <c r="CB8" s="1240"/>
      <c r="CC8" s="1240"/>
      <c r="CD8" s="1240"/>
      <c r="CE8" s="1240"/>
      <c r="CF8" s="1240"/>
      <c r="CG8" s="1240"/>
      <c r="CH8" s="1240"/>
      <c r="CI8" s="1240"/>
      <c r="CJ8" s="1240"/>
      <c r="CK8" s="1240"/>
      <c r="CL8" s="1240"/>
      <c r="CM8" s="1240"/>
      <c r="CN8" s="1240"/>
      <c r="CO8" s="1240"/>
      <c r="CP8" s="1240"/>
      <c r="CQ8" s="1240"/>
      <c r="CR8" s="1240"/>
      <c r="CS8" s="1240"/>
      <c r="CT8" s="1240"/>
      <c r="CU8" s="1240"/>
      <c r="CV8" s="1240"/>
      <c r="CW8" s="1240"/>
      <c r="CX8" s="1240"/>
      <c r="CY8" s="1240"/>
      <c r="CZ8" s="1240"/>
      <c r="DA8" s="1240"/>
      <c r="DB8" s="1240"/>
      <c r="DC8" s="1240"/>
      <c r="DD8" s="1240"/>
      <c r="DE8" s="1240"/>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1240"/>
      <c r="B9" s="1240"/>
      <c r="C9" s="1240"/>
      <c r="D9" s="1240"/>
      <c r="E9" s="1240"/>
      <c r="F9" s="1240"/>
      <c r="G9" s="1240"/>
      <c r="H9" s="1240"/>
      <c r="I9" s="1240"/>
      <c r="J9" s="1240"/>
      <c r="K9" s="1240"/>
      <c r="L9" s="1240"/>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0"/>
      <c r="BX9" s="1240"/>
      <c r="BY9" s="1240"/>
      <c r="BZ9" s="1240"/>
      <c r="CA9" s="1240"/>
      <c r="CB9" s="1240"/>
      <c r="CC9" s="1240"/>
      <c r="CD9" s="1240"/>
      <c r="CE9" s="1240"/>
      <c r="CF9" s="1240"/>
      <c r="CG9" s="1240"/>
      <c r="CH9" s="1240"/>
      <c r="CI9" s="1240"/>
      <c r="CJ9" s="1240"/>
      <c r="CK9" s="1240"/>
      <c r="CL9" s="1240"/>
      <c r="CM9" s="1240"/>
      <c r="CN9" s="1240"/>
      <c r="CO9" s="1240"/>
      <c r="CP9" s="1240"/>
      <c r="CQ9" s="1240"/>
      <c r="CR9" s="1240"/>
      <c r="CS9" s="1240"/>
      <c r="CT9" s="1240"/>
      <c r="CU9" s="1240"/>
      <c r="CV9" s="1240"/>
      <c r="CW9" s="1240"/>
      <c r="CX9" s="1240"/>
      <c r="CY9" s="1240"/>
      <c r="CZ9" s="1240"/>
      <c r="DA9" s="1240"/>
      <c r="DB9" s="1240"/>
      <c r="DC9" s="1240"/>
      <c r="DD9" s="1240"/>
      <c r="DE9" s="1240"/>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1240"/>
      <c r="B10" s="1240"/>
      <c r="C10" s="1240"/>
      <c r="D10" s="1240"/>
      <c r="E10" s="1240"/>
      <c r="F10" s="1240"/>
      <c r="G10" s="1240"/>
      <c r="H10" s="1240"/>
      <c r="I10" s="1240"/>
      <c r="J10" s="1240"/>
      <c r="K10" s="1240"/>
      <c r="L10" s="1240"/>
      <c r="M10" s="1240"/>
      <c r="N10" s="1240"/>
      <c r="O10" s="1240"/>
      <c r="P10" s="1240"/>
      <c r="Q10" s="1240"/>
      <c r="R10" s="1240"/>
      <c r="S10" s="1240"/>
      <c r="T10" s="1240"/>
      <c r="U10" s="1240"/>
      <c r="V10" s="1240"/>
      <c r="W10" s="1240"/>
      <c r="X10" s="1240"/>
      <c r="Y10" s="1240"/>
      <c r="Z10" s="1240"/>
      <c r="AA10" s="1240"/>
      <c r="AB10" s="1240"/>
      <c r="AC10" s="1240"/>
      <c r="AD10" s="1240"/>
      <c r="AE10" s="1240"/>
      <c r="AF10" s="1240"/>
      <c r="AG10" s="1240"/>
      <c r="AH10" s="1240"/>
      <c r="AI10" s="1240"/>
      <c r="AJ10" s="1240"/>
      <c r="AK10" s="1240"/>
      <c r="AL10" s="1240"/>
      <c r="AM10" s="1240"/>
      <c r="AN10" s="1240"/>
      <c r="AO10" s="1240"/>
      <c r="AP10" s="1240"/>
      <c r="AQ10" s="1240"/>
      <c r="AR10" s="1240"/>
      <c r="AS10" s="1240"/>
      <c r="AT10" s="1240"/>
      <c r="AU10" s="1240"/>
      <c r="AV10" s="1240"/>
      <c r="AW10" s="1240"/>
      <c r="AX10" s="1240"/>
      <c r="AY10" s="1240"/>
      <c r="AZ10" s="1240"/>
      <c r="BA10" s="1240"/>
      <c r="BB10" s="1240"/>
      <c r="BC10" s="1240"/>
      <c r="BD10" s="1240"/>
      <c r="BE10" s="1240"/>
      <c r="BF10" s="1240"/>
      <c r="BG10" s="1240"/>
      <c r="BH10" s="1240"/>
      <c r="BI10" s="1240"/>
      <c r="BJ10" s="1240"/>
      <c r="BK10" s="1240"/>
      <c r="BL10" s="1240"/>
      <c r="BM10" s="1240"/>
      <c r="BN10" s="1240"/>
      <c r="BO10" s="1240"/>
      <c r="BP10" s="1240"/>
      <c r="BQ10" s="1240"/>
      <c r="BR10" s="1240"/>
      <c r="BS10" s="1240"/>
      <c r="BT10" s="1240"/>
      <c r="BU10" s="1240"/>
      <c r="BV10" s="1240"/>
      <c r="BW10" s="1240"/>
      <c r="BX10" s="1240"/>
      <c r="BY10" s="1240"/>
      <c r="BZ10" s="1240"/>
      <c r="CA10" s="1240"/>
      <c r="CB10" s="1240"/>
      <c r="CC10" s="1240"/>
      <c r="CD10" s="1240"/>
      <c r="CE10" s="1240"/>
      <c r="CF10" s="1240"/>
      <c r="CG10" s="1240"/>
      <c r="CH10" s="1240"/>
      <c r="CI10" s="1240"/>
      <c r="CJ10" s="1240"/>
      <c r="CK10" s="1240"/>
      <c r="CL10" s="1240"/>
      <c r="CM10" s="1240"/>
      <c r="CN10" s="1240"/>
      <c r="CO10" s="1240"/>
      <c r="CP10" s="1240"/>
      <c r="CQ10" s="1240"/>
      <c r="CR10" s="1240"/>
      <c r="CS10" s="1240"/>
      <c r="CT10" s="1240"/>
      <c r="CU10" s="1240"/>
      <c r="CV10" s="1240"/>
      <c r="CW10" s="1240"/>
      <c r="CX10" s="1240"/>
      <c r="CY10" s="1240"/>
      <c r="CZ10" s="1240"/>
      <c r="DA10" s="1240"/>
      <c r="DB10" s="1240"/>
      <c r="DC10" s="1240"/>
      <c r="DD10" s="1240"/>
      <c r="DE10" s="1240"/>
      <c r="DF10" s="271"/>
      <c r="DG10" s="271"/>
      <c r="DH10" s="271"/>
      <c r="DI10" s="271"/>
      <c r="DJ10" s="271"/>
      <c r="DK10" s="271"/>
      <c r="DL10" s="271"/>
      <c r="DM10" s="271"/>
      <c r="DN10" s="271"/>
      <c r="DO10" s="271"/>
      <c r="DP10" s="271"/>
      <c r="DQ10" s="271"/>
      <c r="DR10" s="271"/>
      <c r="DS10" s="271"/>
      <c r="DT10" s="271"/>
      <c r="DU10" s="271"/>
      <c r="DV10" s="271"/>
      <c r="DW10" s="271"/>
      <c r="EM10" s="270" t="s">
        <v>581</v>
      </c>
    </row>
    <row r="11" spans="1:143" s="270" customFormat="1" x14ac:dyDescent="0.15">
      <c r="A11" s="1240"/>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 r="BO11" s="1240"/>
      <c r="BP11" s="1240"/>
      <c r="BQ11" s="1240"/>
      <c r="BR11" s="1240"/>
      <c r="BS11" s="1240"/>
      <c r="BT11" s="1240"/>
      <c r="BU11" s="1240"/>
      <c r="BV11" s="1240"/>
      <c r="BW11" s="1240"/>
      <c r="BX11" s="1240"/>
      <c r="BY11" s="1240"/>
      <c r="BZ11" s="1240"/>
      <c r="CA11" s="1240"/>
      <c r="CB11" s="1240"/>
      <c r="CC11" s="1240"/>
      <c r="CD11" s="1240"/>
      <c r="CE11" s="1240"/>
      <c r="CF11" s="1240"/>
      <c r="CG11" s="1240"/>
      <c r="CH11" s="1240"/>
      <c r="CI11" s="1240"/>
      <c r="CJ11" s="1240"/>
      <c r="CK11" s="1240"/>
      <c r="CL11" s="1240"/>
      <c r="CM11" s="1240"/>
      <c r="CN11" s="1240"/>
      <c r="CO11" s="1240"/>
      <c r="CP11" s="1240"/>
      <c r="CQ11" s="1240"/>
      <c r="CR11" s="1240"/>
      <c r="CS11" s="1240"/>
      <c r="CT11" s="1240"/>
      <c r="CU11" s="1240"/>
      <c r="CV11" s="1240"/>
      <c r="CW11" s="1240"/>
      <c r="CX11" s="1240"/>
      <c r="CY11" s="1240"/>
      <c r="CZ11" s="1240"/>
      <c r="DA11" s="1240"/>
      <c r="DB11" s="1240"/>
      <c r="DC11" s="1240"/>
      <c r="DD11" s="1240"/>
      <c r="DE11" s="1240"/>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1240"/>
      <c r="B12" s="1240"/>
      <c r="C12" s="1240"/>
      <c r="D12" s="1240"/>
      <c r="E12" s="1240"/>
      <c r="F12" s="1240"/>
      <c r="G12" s="1240"/>
      <c r="H12" s="1240"/>
      <c r="I12" s="1240"/>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240"/>
      <c r="BJ12" s="1240"/>
      <c r="BK12" s="1240"/>
      <c r="BL12" s="1240"/>
      <c r="BM12" s="1240"/>
      <c r="BN12" s="1240"/>
      <c r="BO12" s="1240"/>
      <c r="BP12" s="1240"/>
      <c r="BQ12" s="1240"/>
      <c r="BR12" s="1240"/>
      <c r="BS12" s="1240"/>
      <c r="BT12" s="1240"/>
      <c r="BU12" s="1240"/>
      <c r="BV12" s="1240"/>
      <c r="BW12" s="1240"/>
      <c r="BX12" s="1240"/>
      <c r="BY12" s="1240"/>
      <c r="BZ12" s="1240"/>
      <c r="CA12" s="1240"/>
      <c r="CB12" s="1240"/>
      <c r="CC12" s="1240"/>
      <c r="CD12" s="1240"/>
      <c r="CE12" s="1240"/>
      <c r="CF12" s="1240"/>
      <c r="CG12" s="1240"/>
      <c r="CH12" s="1240"/>
      <c r="CI12" s="1240"/>
      <c r="CJ12" s="1240"/>
      <c r="CK12" s="1240"/>
      <c r="CL12" s="1240"/>
      <c r="CM12" s="1240"/>
      <c r="CN12" s="1240"/>
      <c r="CO12" s="1240"/>
      <c r="CP12" s="1240"/>
      <c r="CQ12" s="1240"/>
      <c r="CR12" s="1240"/>
      <c r="CS12" s="1240"/>
      <c r="CT12" s="1240"/>
      <c r="CU12" s="1240"/>
      <c r="CV12" s="1240"/>
      <c r="CW12" s="1240"/>
      <c r="CX12" s="1240"/>
      <c r="CY12" s="1240"/>
      <c r="CZ12" s="1240"/>
      <c r="DA12" s="1240"/>
      <c r="DB12" s="1240"/>
      <c r="DC12" s="1240"/>
      <c r="DD12" s="1240"/>
      <c r="DE12" s="1240"/>
      <c r="DF12" s="271"/>
      <c r="DG12" s="271"/>
      <c r="DH12" s="271"/>
      <c r="DI12" s="271"/>
      <c r="DJ12" s="271"/>
      <c r="DK12" s="271"/>
      <c r="DL12" s="271"/>
      <c r="DM12" s="271"/>
      <c r="DN12" s="271"/>
      <c r="DO12" s="271"/>
      <c r="DP12" s="271"/>
      <c r="DQ12" s="271"/>
      <c r="DR12" s="271"/>
      <c r="DS12" s="271"/>
      <c r="DT12" s="271"/>
      <c r="DU12" s="271"/>
      <c r="DV12" s="271"/>
      <c r="DW12" s="271"/>
      <c r="EM12" s="270" t="s">
        <v>581</v>
      </c>
    </row>
    <row r="13" spans="1:143" s="270" customFormat="1" x14ac:dyDescent="0.15">
      <c r="A13" s="1240"/>
      <c r="B13" s="1240"/>
      <c r="C13" s="1240"/>
      <c r="D13" s="1240"/>
      <c r="E13" s="1240"/>
      <c r="F13" s="1240"/>
      <c r="G13" s="1240"/>
      <c r="H13" s="1240"/>
      <c r="I13" s="1240"/>
      <c r="J13" s="1240"/>
      <c r="K13" s="1240"/>
      <c r="L13" s="1240"/>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0"/>
      <c r="BX13" s="1240"/>
      <c r="BY13" s="1240"/>
      <c r="BZ13" s="1240"/>
      <c r="CA13" s="1240"/>
      <c r="CB13" s="1240"/>
      <c r="CC13" s="1240"/>
      <c r="CD13" s="1240"/>
      <c r="CE13" s="1240"/>
      <c r="CF13" s="1240"/>
      <c r="CG13" s="1240"/>
      <c r="CH13" s="1240"/>
      <c r="CI13" s="1240"/>
      <c r="CJ13" s="1240"/>
      <c r="CK13" s="1240"/>
      <c r="CL13" s="1240"/>
      <c r="CM13" s="1240"/>
      <c r="CN13" s="1240"/>
      <c r="CO13" s="1240"/>
      <c r="CP13" s="1240"/>
      <c r="CQ13" s="1240"/>
      <c r="CR13" s="1240"/>
      <c r="CS13" s="1240"/>
      <c r="CT13" s="1240"/>
      <c r="CU13" s="1240"/>
      <c r="CV13" s="1240"/>
      <c r="CW13" s="1240"/>
      <c r="CX13" s="1240"/>
      <c r="CY13" s="1240"/>
      <c r="CZ13" s="1240"/>
      <c r="DA13" s="1240"/>
      <c r="DB13" s="1240"/>
      <c r="DC13" s="1240"/>
      <c r="DD13" s="1240"/>
      <c r="DE13" s="1240"/>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1240"/>
      <c r="B14" s="1240"/>
      <c r="C14" s="1240"/>
      <c r="D14" s="1240"/>
      <c r="E14" s="1240"/>
      <c r="F14" s="1240"/>
      <c r="G14" s="1240"/>
      <c r="H14" s="1240"/>
      <c r="I14" s="1240"/>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0"/>
      <c r="BX14" s="1240"/>
      <c r="BY14" s="1240"/>
      <c r="BZ14" s="1240"/>
      <c r="CA14" s="1240"/>
      <c r="CB14" s="1240"/>
      <c r="CC14" s="1240"/>
      <c r="CD14" s="1240"/>
      <c r="CE14" s="1240"/>
      <c r="CF14" s="1240"/>
      <c r="CG14" s="1240"/>
      <c r="CH14" s="1240"/>
      <c r="CI14" s="1240"/>
      <c r="CJ14" s="1240"/>
      <c r="CK14" s="1240"/>
      <c r="CL14" s="1240"/>
      <c r="CM14" s="1240"/>
      <c r="CN14" s="1240"/>
      <c r="CO14" s="1240"/>
      <c r="CP14" s="1240"/>
      <c r="CQ14" s="1240"/>
      <c r="CR14" s="1240"/>
      <c r="CS14" s="1240"/>
      <c r="CT14" s="1240"/>
      <c r="CU14" s="1240"/>
      <c r="CV14" s="1240"/>
      <c r="CW14" s="1240"/>
      <c r="CX14" s="1240"/>
      <c r="CY14" s="1240"/>
      <c r="CZ14" s="1240"/>
      <c r="DA14" s="1240"/>
      <c r="DB14" s="1240"/>
      <c r="DC14" s="1240"/>
      <c r="DD14" s="1240"/>
      <c r="DE14" s="1240"/>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1239"/>
      <c r="B15" s="1240"/>
      <c r="C15" s="1240"/>
      <c r="D15" s="1240"/>
      <c r="E15" s="1240"/>
      <c r="F15" s="1240"/>
      <c r="G15" s="1240"/>
      <c r="H15" s="1240"/>
      <c r="I15" s="1240"/>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R15" s="1240"/>
      <c r="AS15" s="1240"/>
      <c r="AT15" s="1240"/>
      <c r="AU15" s="1240"/>
      <c r="AV15" s="1240"/>
      <c r="AW15" s="1240"/>
      <c r="AX15" s="1240"/>
      <c r="AY15" s="1240"/>
      <c r="AZ15" s="1240"/>
      <c r="BA15" s="1240"/>
      <c r="BB15" s="1240"/>
      <c r="BC15" s="1240"/>
      <c r="BD15" s="1240"/>
      <c r="BE15" s="1240"/>
      <c r="BF15" s="1240"/>
      <c r="BG15" s="1240"/>
      <c r="BH15" s="1240"/>
      <c r="BI15" s="1240"/>
      <c r="BJ15" s="1240"/>
      <c r="BK15" s="1240"/>
      <c r="BL15" s="1240"/>
      <c r="BM15" s="1240"/>
      <c r="BN15" s="1240"/>
      <c r="BO15" s="1240"/>
      <c r="BP15" s="1240"/>
      <c r="BQ15" s="1240"/>
      <c r="BR15" s="1240"/>
      <c r="BS15" s="1240"/>
      <c r="BT15" s="1240"/>
      <c r="BU15" s="1240"/>
      <c r="BV15" s="1240"/>
      <c r="BW15" s="1240"/>
      <c r="BX15" s="1240"/>
      <c r="BY15" s="1240"/>
      <c r="BZ15" s="1240"/>
      <c r="CA15" s="1240"/>
      <c r="CB15" s="1240"/>
      <c r="CC15" s="1240"/>
      <c r="CD15" s="1240"/>
      <c r="CE15" s="1240"/>
      <c r="CF15" s="1240"/>
      <c r="CG15" s="1240"/>
      <c r="CH15" s="1240"/>
      <c r="CI15" s="1240"/>
      <c r="CJ15" s="1240"/>
      <c r="CK15" s="1240"/>
      <c r="CL15" s="1240"/>
      <c r="CM15" s="1240"/>
      <c r="CN15" s="1240"/>
      <c r="CO15" s="1240"/>
      <c r="CP15" s="1240"/>
      <c r="CQ15" s="1240"/>
      <c r="CR15" s="1240"/>
      <c r="CS15" s="1240"/>
      <c r="CT15" s="1240"/>
      <c r="CU15" s="1240"/>
      <c r="CV15" s="1240"/>
      <c r="CW15" s="1240"/>
      <c r="CX15" s="1240"/>
      <c r="CY15" s="1240"/>
      <c r="CZ15" s="1240"/>
      <c r="DA15" s="1240"/>
      <c r="DB15" s="1240"/>
      <c r="DC15" s="1240"/>
      <c r="DD15" s="1240"/>
      <c r="DE15" s="1240"/>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1239"/>
      <c r="B16" s="1240"/>
      <c r="C16" s="1240"/>
      <c r="D16" s="1240"/>
      <c r="E16" s="1240"/>
      <c r="F16" s="1240"/>
      <c r="G16" s="1240"/>
      <c r="H16" s="1240"/>
      <c r="I16" s="1240"/>
      <c r="J16" s="1240"/>
      <c r="K16" s="1240"/>
      <c r="L16" s="1240"/>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0"/>
      <c r="BX16" s="1240"/>
      <c r="BY16" s="1240"/>
      <c r="BZ16" s="1240"/>
      <c r="CA16" s="1240"/>
      <c r="CB16" s="1240"/>
      <c r="CC16" s="1240"/>
      <c r="CD16" s="1240"/>
      <c r="CE16" s="1240"/>
      <c r="CF16" s="1240"/>
      <c r="CG16" s="1240"/>
      <c r="CH16" s="1240"/>
      <c r="CI16" s="1240"/>
      <c r="CJ16" s="1240"/>
      <c r="CK16" s="1240"/>
      <c r="CL16" s="1240"/>
      <c r="CM16" s="1240"/>
      <c r="CN16" s="1240"/>
      <c r="CO16" s="1240"/>
      <c r="CP16" s="1240"/>
      <c r="CQ16" s="1240"/>
      <c r="CR16" s="1240"/>
      <c r="CS16" s="1240"/>
      <c r="CT16" s="1240"/>
      <c r="CU16" s="1240"/>
      <c r="CV16" s="1240"/>
      <c r="CW16" s="1240"/>
      <c r="CX16" s="1240"/>
      <c r="CY16" s="1240"/>
      <c r="CZ16" s="1240"/>
      <c r="DA16" s="1240"/>
      <c r="DB16" s="1240"/>
      <c r="DC16" s="1240"/>
      <c r="DD16" s="1240"/>
      <c r="DE16" s="1240"/>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1239"/>
      <c r="B17" s="1240"/>
      <c r="C17" s="1240"/>
      <c r="D17" s="1240"/>
      <c r="E17" s="1240"/>
      <c r="F17" s="1240"/>
      <c r="G17" s="1240"/>
      <c r="H17" s="1240"/>
      <c r="I17" s="1240"/>
      <c r="J17" s="1240"/>
      <c r="K17" s="1240"/>
      <c r="L17" s="1240"/>
      <c r="M17" s="1240"/>
      <c r="N17" s="1240"/>
      <c r="O17" s="1240"/>
      <c r="P17" s="1240"/>
      <c r="Q17" s="1240"/>
      <c r="R17" s="1240"/>
      <c r="S17" s="1240"/>
      <c r="T17" s="1240"/>
      <c r="U17" s="1240"/>
      <c r="V17" s="1240"/>
      <c r="W17" s="1240"/>
      <c r="X17" s="1240"/>
      <c r="Y17" s="1240"/>
      <c r="Z17" s="1240"/>
      <c r="AA17" s="1240"/>
      <c r="AB17" s="1240"/>
      <c r="AC17" s="1240"/>
      <c r="AD17" s="1240"/>
      <c r="AE17" s="1240"/>
      <c r="AF17" s="1240"/>
      <c r="AG17" s="1240"/>
      <c r="AH17" s="1240"/>
      <c r="AI17" s="1240"/>
      <c r="AJ17" s="1240"/>
      <c r="AK17" s="1240"/>
      <c r="AL17" s="1240"/>
      <c r="AM17" s="1240"/>
      <c r="AN17" s="1240"/>
      <c r="AO17" s="1240"/>
      <c r="AP17" s="1240"/>
      <c r="AQ17" s="1240"/>
      <c r="AR17" s="1240"/>
      <c r="AS17" s="1240"/>
      <c r="AT17" s="1240"/>
      <c r="AU17" s="1240"/>
      <c r="AV17" s="1240"/>
      <c r="AW17" s="1240"/>
      <c r="AX17" s="1240"/>
      <c r="AY17" s="1240"/>
      <c r="AZ17" s="1240"/>
      <c r="BA17" s="1240"/>
      <c r="BB17" s="1240"/>
      <c r="BC17" s="1240"/>
      <c r="BD17" s="1240"/>
      <c r="BE17" s="1240"/>
      <c r="BF17" s="1240"/>
      <c r="BG17" s="1240"/>
      <c r="BH17" s="1240"/>
      <c r="BI17" s="1240"/>
      <c r="BJ17" s="1240"/>
      <c r="BK17" s="1240"/>
      <c r="BL17" s="1240"/>
      <c r="BM17" s="1240"/>
      <c r="BN17" s="1240"/>
      <c r="BO17" s="1240"/>
      <c r="BP17" s="1240"/>
      <c r="BQ17" s="1240"/>
      <c r="BR17" s="1240"/>
      <c r="BS17" s="1240"/>
      <c r="BT17" s="1240"/>
      <c r="BU17" s="1240"/>
      <c r="BV17" s="1240"/>
      <c r="BW17" s="1240"/>
      <c r="BX17" s="1240"/>
      <c r="BY17" s="1240"/>
      <c r="BZ17" s="1240"/>
      <c r="CA17" s="1240"/>
      <c r="CB17" s="1240"/>
      <c r="CC17" s="1240"/>
      <c r="CD17" s="1240"/>
      <c r="CE17" s="1240"/>
      <c r="CF17" s="1240"/>
      <c r="CG17" s="1240"/>
      <c r="CH17" s="1240"/>
      <c r="CI17" s="1240"/>
      <c r="CJ17" s="1240"/>
      <c r="CK17" s="1240"/>
      <c r="CL17" s="1240"/>
      <c r="CM17" s="1240"/>
      <c r="CN17" s="1240"/>
      <c r="CO17" s="1240"/>
      <c r="CP17" s="1240"/>
      <c r="CQ17" s="1240"/>
      <c r="CR17" s="1240"/>
      <c r="CS17" s="1240"/>
      <c r="CT17" s="1240"/>
      <c r="CU17" s="1240"/>
      <c r="CV17" s="1240"/>
      <c r="CW17" s="1240"/>
      <c r="CX17" s="1240"/>
      <c r="CY17" s="1240"/>
      <c r="CZ17" s="1240"/>
      <c r="DA17" s="1240"/>
      <c r="DB17" s="1240"/>
      <c r="DC17" s="1240"/>
      <c r="DD17" s="1240"/>
      <c r="DE17" s="1240"/>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1239"/>
      <c r="B18" s="1240"/>
      <c r="C18" s="1240"/>
      <c r="D18" s="1240"/>
      <c r="E18" s="1240"/>
      <c r="F18" s="1240"/>
      <c r="G18" s="1240"/>
      <c r="H18" s="1240"/>
      <c r="I18" s="1240"/>
      <c r="J18" s="1240"/>
      <c r="K18" s="1240"/>
      <c r="L18" s="1240"/>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0"/>
      <c r="BX18" s="1240"/>
      <c r="BY18" s="1240"/>
      <c r="BZ18" s="1240"/>
      <c r="CA18" s="1240"/>
      <c r="CB18" s="1240"/>
      <c r="CC18" s="1240"/>
      <c r="CD18" s="1240"/>
      <c r="CE18" s="1240"/>
      <c r="CF18" s="1240"/>
      <c r="CG18" s="1240"/>
      <c r="CH18" s="1240"/>
      <c r="CI18" s="1240"/>
      <c r="CJ18" s="1240"/>
      <c r="CK18" s="1240"/>
      <c r="CL18" s="1240"/>
      <c r="CM18" s="1240"/>
      <c r="CN18" s="1240"/>
      <c r="CO18" s="1240"/>
      <c r="CP18" s="1240"/>
      <c r="CQ18" s="1240"/>
      <c r="CR18" s="1240"/>
      <c r="CS18" s="1240"/>
      <c r="CT18" s="1240"/>
      <c r="CU18" s="1240"/>
      <c r="CV18" s="1240"/>
      <c r="CW18" s="1240"/>
      <c r="CX18" s="1240"/>
      <c r="CY18" s="1240"/>
      <c r="CZ18" s="1240"/>
      <c r="DA18" s="1240"/>
      <c r="DB18" s="1240"/>
      <c r="DC18" s="1240"/>
      <c r="DD18" s="1240"/>
      <c r="DE18" s="1240"/>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1239"/>
      <c r="DE19" s="1239"/>
    </row>
    <row r="20" spans="1:351" x14ac:dyDescent="0.15">
      <c r="DD20" s="1239"/>
      <c r="DE20" s="1239"/>
    </row>
    <row r="21" spans="1:351" ht="17.25" x14ac:dyDescent="0.15">
      <c r="B21" s="1241"/>
      <c r="C21" s="1242"/>
      <c r="D21" s="1242"/>
      <c r="E21" s="1242"/>
      <c r="F21" s="1242"/>
      <c r="G21" s="1242"/>
      <c r="H21" s="1242"/>
      <c r="I21" s="1242"/>
      <c r="J21" s="1242"/>
      <c r="K21" s="1242"/>
      <c r="L21" s="1242"/>
      <c r="M21" s="1242"/>
      <c r="N21" s="1243"/>
      <c r="O21" s="1242"/>
      <c r="P21" s="1242"/>
      <c r="Q21" s="1242"/>
      <c r="R21" s="1242"/>
      <c r="S21" s="1242"/>
      <c r="T21" s="1242"/>
      <c r="U21" s="1242"/>
      <c r="V21" s="1242"/>
      <c r="W21" s="1242"/>
      <c r="X21" s="1242"/>
      <c r="Y21" s="1242"/>
      <c r="Z21" s="1242"/>
      <c r="AA21" s="1242"/>
      <c r="AB21" s="1242"/>
      <c r="AC21" s="1242"/>
      <c r="AD21" s="1242"/>
      <c r="AE21" s="1242"/>
      <c r="AF21" s="1242"/>
      <c r="AG21" s="1242"/>
      <c r="AH21" s="1242"/>
      <c r="AI21" s="1242"/>
      <c r="AJ21" s="1242"/>
      <c r="AK21" s="1242"/>
      <c r="AL21" s="1242"/>
      <c r="AM21" s="1242"/>
      <c r="AN21" s="1242"/>
      <c r="AO21" s="1242"/>
      <c r="AP21" s="1242"/>
      <c r="AQ21" s="1242"/>
      <c r="AR21" s="1242"/>
      <c r="AS21" s="1242"/>
      <c r="AT21" s="1243"/>
      <c r="AU21" s="1242"/>
      <c r="AV21" s="1242"/>
      <c r="AW21" s="1242"/>
      <c r="AX21" s="1242"/>
      <c r="AY21" s="1242"/>
      <c r="AZ21" s="1242"/>
      <c r="BA21" s="1242"/>
      <c r="BB21" s="1242"/>
      <c r="BC21" s="1242"/>
      <c r="BD21" s="1242"/>
      <c r="BE21" s="1242"/>
      <c r="BF21" s="1243"/>
      <c r="BG21" s="1242"/>
      <c r="BH21" s="1242"/>
      <c r="BI21" s="1242"/>
      <c r="BJ21" s="1242"/>
      <c r="BK21" s="1242"/>
      <c r="BL21" s="1242"/>
      <c r="BM21" s="1242"/>
      <c r="BN21" s="1242"/>
      <c r="BO21" s="1242"/>
      <c r="BP21" s="1242"/>
      <c r="BQ21" s="1242"/>
      <c r="BR21" s="1243"/>
      <c r="BS21" s="1242"/>
      <c r="BT21" s="1242"/>
      <c r="BU21" s="1242"/>
      <c r="BV21" s="1242"/>
      <c r="BW21" s="1242"/>
      <c r="BX21" s="1242"/>
      <c r="BY21" s="1242"/>
      <c r="BZ21" s="1242"/>
      <c r="CA21" s="1242"/>
      <c r="CB21" s="1242"/>
      <c r="CC21" s="1242"/>
      <c r="CD21" s="1243"/>
      <c r="CE21" s="1242"/>
      <c r="CF21" s="1242"/>
      <c r="CG21" s="1242"/>
      <c r="CH21" s="1242"/>
      <c r="CI21" s="1242"/>
      <c r="CJ21" s="1242"/>
      <c r="CK21" s="1242"/>
      <c r="CL21" s="1242"/>
      <c r="CM21" s="1242"/>
      <c r="CN21" s="1242"/>
      <c r="CO21" s="1242"/>
      <c r="CP21" s="1243"/>
      <c r="CQ21" s="1242"/>
      <c r="CR21" s="1242"/>
      <c r="CS21" s="1242"/>
      <c r="CT21" s="1242"/>
      <c r="CU21" s="1242"/>
      <c r="CV21" s="1242"/>
      <c r="CW21" s="1242"/>
      <c r="CX21" s="1242"/>
      <c r="CY21" s="1242"/>
      <c r="CZ21" s="1242"/>
      <c r="DA21" s="1242"/>
      <c r="DB21" s="1243"/>
      <c r="DC21" s="1242"/>
      <c r="DD21" s="1244"/>
      <c r="DE21" s="1239"/>
      <c r="MM21" s="1245"/>
    </row>
    <row r="22" spans="1:351" ht="17.25" x14ac:dyDescent="0.15">
      <c r="B22" s="1246"/>
      <c r="MM22" s="1245"/>
    </row>
    <row r="23" spans="1:351" x14ac:dyDescent="0.15">
      <c r="B23" s="1246"/>
    </row>
    <row r="24" spans="1:351" x14ac:dyDescent="0.15">
      <c r="B24" s="1246"/>
    </row>
    <row r="25" spans="1:351" x14ac:dyDescent="0.15">
      <c r="B25" s="1246"/>
    </row>
    <row r="26" spans="1:351" x14ac:dyDescent="0.15">
      <c r="B26" s="1246"/>
    </row>
    <row r="27" spans="1:351" x14ac:dyDescent="0.15">
      <c r="B27" s="1246"/>
    </row>
    <row r="28" spans="1:351" x14ac:dyDescent="0.15">
      <c r="B28" s="1246"/>
    </row>
    <row r="29" spans="1:351" x14ac:dyDescent="0.15">
      <c r="B29" s="1246"/>
    </row>
    <row r="30" spans="1:351" x14ac:dyDescent="0.15">
      <c r="B30" s="1246"/>
    </row>
    <row r="31" spans="1:351" x14ac:dyDescent="0.15">
      <c r="B31" s="1246"/>
    </row>
    <row r="32" spans="1:351" x14ac:dyDescent="0.15">
      <c r="B32" s="1246"/>
    </row>
    <row r="33" spans="2:109" x14ac:dyDescent="0.15">
      <c r="B33" s="1246"/>
    </row>
    <row r="34" spans="2:109" x14ac:dyDescent="0.15">
      <c r="B34" s="1246"/>
    </row>
    <row r="35" spans="2:109" x14ac:dyDescent="0.15">
      <c r="B35" s="1246"/>
    </row>
    <row r="36" spans="2:109" x14ac:dyDescent="0.15">
      <c r="B36" s="1246"/>
    </row>
    <row r="37" spans="2:109" x14ac:dyDescent="0.15">
      <c r="B37" s="1246"/>
    </row>
    <row r="38" spans="2:109" x14ac:dyDescent="0.15">
      <c r="B38" s="1246"/>
    </row>
    <row r="39" spans="2:109" x14ac:dyDescent="0.15">
      <c r="B39" s="1248"/>
      <c r="C39" s="1249"/>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49"/>
      <c r="AH39" s="1249"/>
      <c r="AI39" s="1249"/>
      <c r="AJ39" s="1249"/>
      <c r="AK39" s="1249"/>
      <c r="AL39" s="1249"/>
      <c r="AM39" s="1249"/>
      <c r="AN39" s="1249"/>
      <c r="AO39" s="1249"/>
      <c r="AP39" s="1249"/>
      <c r="AQ39" s="1249"/>
      <c r="AR39" s="1249"/>
      <c r="AS39" s="1249"/>
      <c r="AT39" s="1249"/>
      <c r="AU39" s="1249"/>
      <c r="AV39" s="1249"/>
      <c r="AW39" s="1249"/>
      <c r="AX39" s="1249"/>
      <c r="AY39" s="1249"/>
      <c r="AZ39" s="1249"/>
      <c r="BA39" s="1249"/>
      <c r="BB39" s="1249"/>
      <c r="BC39" s="1249"/>
      <c r="BD39" s="1249"/>
      <c r="BE39" s="1249"/>
      <c r="BF39" s="1249"/>
      <c r="BG39" s="1249"/>
      <c r="BH39" s="1249"/>
      <c r="BI39" s="1249"/>
      <c r="BJ39" s="1249"/>
      <c r="BK39" s="1249"/>
      <c r="BL39" s="1249"/>
      <c r="BM39" s="1249"/>
      <c r="BN39" s="1249"/>
      <c r="BO39" s="1249"/>
      <c r="BP39" s="1249"/>
      <c r="BQ39" s="1249"/>
      <c r="BR39" s="1249"/>
      <c r="BS39" s="1249"/>
      <c r="BT39" s="1249"/>
      <c r="BU39" s="1249"/>
      <c r="BV39" s="1249"/>
      <c r="BW39" s="1249"/>
      <c r="BX39" s="1249"/>
      <c r="BY39" s="1249"/>
      <c r="BZ39" s="1249"/>
      <c r="CA39" s="1249"/>
      <c r="CB39" s="1249"/>
      <c r="CC39" s="1249"/>
      <c r="CD39" s="1249"/>
      <c r="CE39" s="1249"/>
      <c r="CF39" s="1249"/>
      <c r="CG39" s="1249"/>
      <c r="CH39" s="1249"/>
      <c r="CI39" s="1249"/>
      <c r="CJ39" s="1249"/>
      <c r="CK39" s="1249"/>
      <c r="CL39" s="1249"/>
      <c r="CM39" s="1249"/>
      <c r="CN39" s="1249"/>
      <c r="CO39" s="1249"/>
      <c r="CP39" s="1249"/>
      <c r="CQ39" s="1249"/>
      <c r="CR39" s="1249"/>
      <c r="CS39" s="1249"/>
      <c r="CT39" s="1249"/>
      <c r="CU39" s="1249"/>
      <c r="CV39" s="1249"/>
      <c r="CW39" s="1249"/>
      <c r="CX39" s="1249"/>
      <c r="CY39" s="1249"/>
      <c r="CZ39" s="1249"/>
      <c r="DA39" s="1249"/>
      <c r="DB39" s="1249"/>
      <c r="DC39" s="1249"/>
      <c r="DD39" s="1250"/>
    </row>
    <row r="40" spans="2:109" x14ac:dyDescent="0.15">
      <c r="B40" s="1251"/>
      <c r="DD40" s="1251"/>
      <c r="DE40" s="1239"/>
    </row>
    <row r="41" spans="2:109" ht="17.25" x14ac:dyDescent="0.15">
      <c r="B41" s="1252" t="s">
        <v>582</v>
      </c>
      <c r="C41" s="1242"/>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2"/>
      <c r="AX41" s="1242"/>
      <c r="AY41" s="1242"/>
      <c r="AZ41" s="1242"/>
      <c r="BA41" s="1242"/>
      <c r="BB41" s="1242"/>
      <c r="BC41" s="1242"/>
      <c r="BD41" s="1242"/>
      <c r="BE41" s="1242"/>
      <c r="BF41" s="1242"/>
      <c r="BG41" s="1242"/>
      <c r="BH41" s="1242"/>
      <c r="BI41" s="1242"/>
      <c r="BJ41" s="1242"/>
      <c r="BK41" s="1242"/>
      <c r="BL41" s="1242"/>
      <c r="BM41" s="1242"/>
      <c r="BN41" s="1242"/>
      <c r="BO41" s="1242"/>
      <c r="BP41" s="1242"/>
      <c r="BQ41" s="1242"/>
      <c r="BR41" s="1242"/>
      <c r="BS41" s="1242"/>
      <c r="BT41" s="1242"/>
      <c r="BU41" s="1242"/>
      <c r="BV41" s="1242"/>
      <c r="BW41" s="1242"/>
      <c r="BX41" s="1242"/>
      <c r="BY41" s="1242"/>
      <c r="BZ41" s="1242"/>
      <c r="CA41" s="1242"/>
      <c r="CB41" s="1242"/>
      <c r="CC41" s="1242"/>
      <c r="CD41" s="1242"/>
      <c r="CE41" s="1242"/>
      <c r="CF41" s="1242"/>
      <c r="CG41" s="1242"/>
      <c r="CH41" s="1242"/>
      <c r="CI41" s="1242"/>
      <c r="CJ41" s="1242"/>
      <c r="CK41" s="1242"/>
      <c r="CL41" s="1242"/>
      <c r="CM41" s="1242"/>
      <c r="CN41" s="1242"/>
      <c r="CO41" s="1242"/>
      <c r="CP41" s="1242"/>
      <c r="CQ41" s="1242"/>
      <c r="CR41" s="1242"/>
      <c r="CS41" s="1242"/>
      <c r="CT41" s="1242"/>
      <c r="CU41" s="1242"/>
      <c r="CV41" s="1242"/>
      <c r="CW41" s="1242"/>
      <c r="CX41" s="1242"/>
      <c r="CY41" s="1242"/>
      <c r="CZ41" s="1242"/>
      <c r="DA41" s="1242"/>
      <c r="DB41" s="1242"/>
      <c r="DC41" s="1242"/>
      <c r="DD41" s="1244"/>
    </row>
    <row r="42" spans="2:109" x14ac:dyDescent="0.15">
      <c r="B42" s="1246"/>
      <c r="G42" s="1253"/>
      <c r="I42" s="1254"/>
      <c r="J42" s="1254"/>
      <c r="K42" s="1254"/>
      <c r="AM42" s="1253"/>
      <c r="AN42" s="1253" t="s">
        <v>583</v>
      </c>
      <c r="AP42" s="1254"/>
      <c r="AQ42" s="1254"/>
      <c r="AR42" s="1254"/>
      <c r="AY42" s="1253"/>
      <c r="BA42" s="1254"/>
      <c r="BB42" s="1254"/>
      <c r="BC42" s="1254"/>
      <c r="BK42" s="1253"/>
      <c r="BM42" s="1254"/>
      <c r="BN42" s="1254"/>
      <c r="BO42" s="1254"/>
      <c r="BW42" s="1253"/>
      <c r="BY42" s="1254"/>
      <c r="BZ42" s="1254"/>
      <c r="CA42" s="1254"/>
      <c r="CI42" s="1253"/>
      <c r="CK42" s="1254"/>
      <c r="CL42" s="1254"/>
      <c r="CM42" s="1254"/>
      <c r="CU42" s="1253"/>
      <c r="CW42" s="1254"/>
      <c r="CX42" s="1254"/>
      <c r="CY42" s="1254"/>
    </row>
    <row r="43" spans="2:109" ht="13.5" customHeight="1" x14ac:dyDescent="0.15">
      <c r="B43" s="1246"/>
      <c r="AN43" s="1255" t="s">
        <v>584</v>
      </c>
      <c r="AO43" s="1256"/>
      <c r="AP43" s="1256"/>
      <c r="AQ43" s="1256"/>
      <c r="AR43" s="1256"/>
      <c r="AS43" s="1256"/>
      <c r="AT43" s="1256"/>
      <c r="AU43" s="1256"/>
      <c r="AV43" s="1256"/>
      <c r="AW43" s="1256"/>
      <c r="AX43" s="1256"/>
      <c r="AY43" s="1256"/>
      <c r="AZ43" s="1256"/>
      <c r="BA43" s="1256"/>
      <c r="BB43" s="1256"/>
      <c r="BC43" s="1256"/>
      <c r="BD43" s="1256"/>
      <c r="BE43" s="1256"/>
      <c r="BF43" s="1256"/>
      <c r="BG43" s="1256"/>
      <c r="BH43" s="1256"/>
      <c r="BI43" s="1256"/>
      <c r="BJ43" s="1256"/>
      <c r="BK43" s="1256"/>
      <c r="BL43" s="1256"/>
      <c r="BM43" s="1256"/>
      <c r="BN43" s="1256"/>
      <c r="BO43" s="1256"/>
      <c r="BP43" s="1256"/>
      <c r="BQ43" s="1256"/>
      <c r="BR43" s="1256"/>
      <c r="BS43" s="1256"/>
      <c r="BT43" s="1256"/>
      <c r="BU43" s="1256"/>
      <c r="BV43" s="1256"/>
      <c r="BW43" s="1256"/>
      <c r="BX43" s="1256"/>
      <c r="BY43" s="1256"/>
      <c r="BZ43" s="1256"/>
      <c r="CA43" s="1256"/>
      <c r="CB43" s="1256"/>
      <c r="CC43" s="1256"/>
      <c r="CD43" s="1256"/>
      <c r="CE43" s="1256"/>
      <c r="CF43" s="1256"/>
      <c r="CG43" s="1256"/>
      <c r="CH43" s="1256"/>
      <c r="CI43" s="1256"/>
      <c r="CJ43" s="1256"/>
      <c r="CK43" s="1256"/>
      <c r="CL43" s="1256"/>
      <c r="CM43" s="1256"/>
      <c r="CN43" s="1256"/>
      <c r="CO43" s="1256"/>
      <c r="CP43" s="1256"/>
      <c r="CQ43" s="1256"/>
      <c r="CR43" s="1256"/>
      <c r="CS43" s="1256"/>
      <c r="CT43" s="1256"/>
      <c r="CU43" s="1256"/>
      <c r="CV43" s="1256"/>
      <c r="CW43" s="1256"/>
      <c r="CX43" s="1256"/>
      <c r="CY43" s="1256"/>
      <c r="CZ43" s="1256"/>
      <c r="DA43" s="1256"/>
      <c r="DB43" s="1256"/>
      <c r="DC43" s="1257"/>
    </row>
    <row r="44" spans="2:109" x14ac:dyDescent="0.15">
      <c r="B44" s="1246"/>
      <c r="AN44" s="1258"/>
      <c r="AO44" s="1259"/>
      <c r="AP44" s="1259"/>
      <c r="AQ44" s="1259"/>
      <c r="AR44" s="1259"/>
      <c r="AS44" s="1259"/>
      <c r="AT44" s="1259"/>
      <c r="AU44" s="1259"/>
      <c r="AV44" s="1259"/>
      <c r="AW44" s="1259"/>
      <c r="AX44" s="1259"/>
      <c r="AY44" s="1259"/>
      <c r="AZ44" s="1259"/>
      <c r="BA44" s="1259"/>
      <c r="BB44" s="1259"/>
      <c r="BC44" s="1259"/>
      <c r="BD44" s="1259"/>
      <c r="BE44" s="1259"/>
      <c r="BF44" s="1259"/>
      <c r="BG44" s="1259"/>
      <c r="BH44" s="1259"/>
      <c r="BI44" s="1259"/>
      <c r="BJ44" s="1259"/>
      <c r="BK44" s="1259"/>
      <c r="BL44" s="1259"/>
      <c r="BM44" s="1259"/>
      <c r="BN44" s="1259"/>
      <c r="BO44" s="1259"/>
      <c r="BP44" s="1259"/>
      <c r="BQ44" s="1259"/>
      <c r="BR44" s="1259"/>
      <c r="BS44" s="1259"/>
      <c r="BT44" s="1259"/>
      <c r="BU44" s="1259"/>
      <c r="BV44" s="1259"/>
      <c r="BW44" s="1259"/>
      <c r="BX44" s="1259"/>
      <c r="BY44" s="1259"/>
      <c r="BZ44" s="1259"/>
      <c r="CA44" s="1259"/>
      <c r="CB44" s="1259"/>
      <c r="CC44" s="1259"/>
      <c r="CD44" s="1259"/>
      <c r="CE44" s="1259"/>
      <c r="CF44" s="1259"/>
      <c r="CG44" s="1259"/>
      <c r="CH44" s="1259"/>
      <c r="CI44" s="1259"/>
      <c r="CJ44" s="1259"/>
      <c r="CK44" s="1259"/>
      <c r="CL44" s="1259"/>
      <c r="CM44" s="1259"/>
      <c r="CN44" s="1259"/>
      <c r="CO44" s="1259"/>
      <c r="CP44" s="1259"/>
      <c r="CQ44" s="1259"/>
      <c r="CR44" s="1259"/>
      <c r="CS44" s="1259"/>
      <c r="CT44" s="1259"/>
      <c r="CU44" s="1259"/>
      <c r="CV44" s="1259"/>
      <c r="CW44" s="1259"/>
      <c r="CX44" s="1259"/>
      <c r="CY44" s="1259"/>
      <c r="CZ44" s="1259"/>
      <c r="DA44" s="1259"/>
      <c r="DB44" s="1259"/>
      <c r="DC44" s="1260"/>
    </row>
    <row r="45" spans="2:109" x14ac:dyDescent="0.15">
      <c r="B45" s="1246"/>
      <c r="AN45" s="1258"/>
      <c r="AO45" s="1259"/>
      <c r="AP45" s="1259"/>
      <c r="AQ45" s="1259"/>
      <c r="AR45" s="1259"/>
      <c r="AS45" s="1259"/>
      <c r="AT45" s="1259"/>
      <c r="AU45" s="1259"/>
      <c r="AV45" s="1259"/>
      <c r="AW45" s="1259"/>
      <c r="AX45" s="1259"/>
      <c r="AY45" s="1259"/>
      <c r="AZ45" s="1259"/>
      <c r="BA45" s="1259"/>
      <c r="BB45" s="1259"/>
      <c r="BC45" s="1259"/>
      <c r="BD45" s="1259"/>
      <c r="BE45" s="1259"/>
      <c r="BF45" s="1259"/>
      <c r="BG45" s="1259"/>
      <c r="BH45" s="1259"/>
      <c r="BI45" s="1259"/>
      <c r="BJ45" s="1259"/>
      <c r="BK45" s="1259"/>
      <c r="BL45" s="1259"/>
      <c r="BM45" s="1259"/>
      <c r="BN45" s="1259"/>
      <c r="BO45" s="1259"/>
      <c r="BP45" s="1259"/>
      <c r="BQ45" s="1259"/>
      <c r="BR45" s="1259"/>
      <c r="BS45" s="1259"/>
      <c r="BT45" s="1259"/>
      <c r="BU45" s="1259"/>
      <c r="BV45" s="1259"/>
      <c r="BW45" s="1259"/>
      <c r="BX45" s="1259"/>
      <c r="BY45" s="1259"/>
      <c r="BZ45" s="1259"/>
      <c r="CA45" s="1259"/>
      <c r="CB45" s="1259"/>
      <c r="CC45" s="1259"/>
      <c r="CD45" s="1259"/>
      <c r="CE45" s="1259"/>
      <c r="CF45" s="1259"/>
      <c r="CG45" s="1259"/>
      <c r="CH45" s="1259"/>
      <c r="CI45" s="1259"/>
      <c r="CJ45" s="1259"/>
      <c r="CK45" s="1259"/>
      <c r="CL45" s="1259"/>
      <c r="CM45" s="1259"/>
      <c r="CN45" s="1259"/>
      <c r="CO45" s="1259"/>
      <c r="CP45" s="1259"/>
      <c r="CQ45" s="1259"/>
      <c r="CR45" s="1259"/>
      <c r="CS45" s="1259"/>
      <c r="CT45" s="1259"/>
      <c r="CU45" s="1259"/>
      <c r="CV45" s="1259"/>
      <c r="CW45" s="1259"/>
      <c r="CX45" s="1259"/>
      <c r="CY45" s="1259"/>
      <c r="CZ45" s="1259"/>
      <c r="DA45" s="1259"/>
      <c r="DB45" s="1259"/>
      <c r="DC45" s="1260"/>
    </row>
    <row r="46" spans="2:109" x14ac:dyDescent="0.15">
      <c r="B46" s="1246"/>
      <c r="AN46" s="1258"/>
      <c r="AO46" s="1259"/>
      <c r="AP46" s="1259"/>
      <c r="AQ46" s="1259"/>
      <c r="AR46" s="1259"/>
      <c r="AS46" s="1259"/>
      <c r="AT46" s="1259"/>
      <c r="AU46" s="1259"/>
      <c r="AV46" s="1259"/>
      <c r="AW46" s="1259"/>
      <c r="AX46" s="1259"/>
      <c r="AY46" s="1259"/>
      <c r="AZ46" s="1259"/>
      <c r="BA46" s="1259"/>
      <c r="BB46" s="1259"/>
      <c r="BC46" s="1259"/>
      <c r="BD46" s="1259"/>
      <c r="BE46" s="1259"/>
      <c r="BF46" s="1259"/>
      <c r="BG46" s="1259"/>
      <c r="BH46" s="1259"/>
      <c r="BI46" s="1259"/>
      <c r="BJ46" s="1259"/>
      <c r="BK46" s="1259"/>
      <c r="BL46" s="1259"/>
      <c r="BM46" s="1259"/>
      <c r="BN46" s="1259"/>
      <c r="BO46" s="1259"/>
      <c r="BP46" s="1259"/>
      <c r="BQ46" s="1259"/>
      <c r="BR46" s="1259"/>
      <c r="BS46" s="1259"/>
      <c r="BT46" s="1259"/>
      <c r="BU46" s="1259"/>
      <c r="BV46" s="1259"/>
      <c r="BW46" s="1259"/>
      <c r="BX46" s="1259"/>
      <c r="BY46" s="1259"/>
      <c r="BZ46" s="1259"/>
      <c r="CA46" s="1259"/>
      <c r="CB46" s="1259"/>
      <c r="CC46" s="1259"/>
      <c r="CD46" s="1259"/>
      <c r="CE46" s="1259"/>
      <c r="CF46" s="1259"/>
      <c r="CG46" s="1259"/>
      <c r="CH46" s="1259"/>
      <c r="CI46" s="1259"/>
      <c r="CJ46" s="1259"/>
      <c r="CK46" s="1259"/>
      <c r="CL46" s="1259"/>
      <c r="CM46" s="1259"/>
      <c r="CN46" s="1259"/>
      <c r="CO46" s="1259"/>
      <c r="CP46" s="1259"/>
      <c r="CQ46" s="1259"/>
      <c r="CR46" s="1259"/>
      <c r="CS46" s="1259"/>
      <c r="CT46" s="1259"/>
      <c r="CU46" s="1259"/>
      <c r="CV46" s="1259"/>
      <c r="CW46" s="1259"/>
      <c r="CX46" s="1259"/>
      <c r="CY46" s="1259"/>
      <c r="CZ46" s="1259"/>
      <c r="DA46" s="1259"/>
      <c r="DB46" s="1259"/>
      <c r="DC46" s="1260"/>
    </row>
    <row r="47" spans="2:109" x14ac:dyDescent="0.15">
      <c r="B47" s="1246"/>
      <c r="AN47" s="1261"/>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2"/>
      <c r="CQ47" s="1262"/>
      <c r="CR47" s="1262"/>
      <c r="CS47" s="1262"/>
      <c r="CT47" s="1262"/>
      <c r="CU47" s="1262"/>
      <c r="CV47" s="1262"/>
      <c r="CW47" s="1262"/>
      <c r="CX47" s="1262"/>
      <c r="CY47" s="1262"/>
      <c r="CZ47" s="1262"/>
      <c r="DA47" s="1262"/>
      <c r="DB47" s="1262"/>
      <c r="DC47" s="1263"/>
    </row>
    <row r="48" spans="2:109" x14ac:dyDescent="0.15">
      <c r="B48" s="1246"/>
      <c r="H48" s="1264"/>
      <c r="I48" s="1264"/>
      <c r="J48" s="1264"/>
      <c r="AN48" s="1264"/>
      <c r="AO48" s="1264"/>
      <c r="AP48" s="1264"/>
      <c r="AZ48" s="1264"/>
      <c r="BA48" s="1264"/>
      <c r="BB48" s="1264"/>
      <c r="BL48" s="1264"/>
      <c r="BM48" s="1264"/>
      <c r="BN48" s="1264"/>
      <c r="BX48" s="1264"/>
      <c r="BY48" s="1264"/>
      <c r="BZ48" s="1264"/>
      <c r="CJ48" s="1264"/>
      <c r="CK48" s="1264"/>
      <c r="CL48" s="1264"/>
      <c r="CV48" s="1264"/>
      <c r="CW48" s="1264"/>
      <c r="CX48" s="1264"/>
    </row>
    <row r="49" spans="1:109" x14ac:dyDescent="0.15">
      <c r="B49" s="1246"/>
      <c r="AN49" s="1239" t="s">
        <v>585</v>
      </c>
    </row>
    <row r="50" spans="1:109" x14ac:dyDescent="0.15">
      <c r="B50" s="1246"/>
      <c r="G50" s="1265"/>
      <c r="H50" s="1265"/>
      <c r="I50" s="1265"/>
      <c r="J50" s="1265"/>
      <c r="K50" s="1266"/>
      <c r="L50" s="1266"/>
      <c r="M50" s="1267"/>
      <c r="N50" s="1267"/>
      <c r="AN50" s="1268"/>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70"/>
      <c r="BP50" s="1271" t="s">
        <v>543</v>
      </c>
      <c r="BQ50" s="1271"/>
      <c r="BR50" s="1271"/>
      <c r="BS50" s="1271"/>
      <c r="BT50" s="1271"/>
      <c r="BU50" s="1271"/>
      <c r="BV50" s="1271"/>
      <c r="BW50" s="1271"/>
      <c r="BX50" s="1271" t="s">
        <v>544</v>
      </c>
      <c r="BY50" s="1271"/>
      <c r="BZ50" s="1271"/>
      <c r="CA50" s="1271"/>
      <c r="CB50" s="1271"/>
      <c r="CC50" s="1271"/>
      <c r="CD50" s="1271"/>
      <c r="CE50" s="1271"/>
      <c r="CF50" s="1271" t="s">
        <v>545</v>
      </c>
      <c r="CG50" s="1271"/>
      <c r="CH50" s="1271"/>
      <c r="CI50" s="1271"/>
      <c r="CJ50" s="1271"/>
      <c r="CK50" s="1271"/>
      <c r="CL50" s="1271"/>
      <c r="CM50" s="1271"/>
      <c r="CN50" s="1271" t="s">
        <v>546</v>
      </c>
      <c r="CO50" s="1271"/>
      <c r="CP50" s="1271"/>
      <c r="CQ50" s="1271"/>
      <c r="CR50" s="1271"/>
      <c r="CS50" s="1271"/>
      <c r="CT50" s="1271"/>
      <c r="CU50" s="1271"/>
      <c r="CV50" s="1271" t="s">
        <v>547</v>
      </c>
      <c r="CW50" s="1271"/>
      <c r="CX50" s="1271"/>
      <c r="CY50" s="1271"/>
      <c r="CZ50" s="1271"/>
      <c r="DA50" s="1271"/>
      <c r="DB50" s="1271"/>
      <c r="DC50" s="1271"/>
    </row>
    <row r="51" spans="1:109" ht="13.5" customHeight="1" x14ac:dyDescent="0.15">
      <c r="B51" s="1246"/>
      <c r="G51" s="1272"/>
      <c r="H51" s="1272"/>
      <c r="I51" s="1273"/>
      <c r="J51" s="1273"/>
      <c r="K51" s="1274"/>
      <c r="L51" s="1274"/>
      <c r="M51" s="1274"/>
      <c r="N51" s="1274"/>
      <c r="AM51" s="1264"/>
      <c r="AN51" s="1275" t="s">
        <v>586</v>
      </c>
      <c r="AO51" s="1275"/>
      <c r="AP51" s="1275"/>
      <c r="AQ51" s="1275"/>
      <c r="AR51" s="1275"/>
      <c r="AS51" s="1275"/>
      <c r="AT51" s="1275"/>
      <c r="AU51" s="1275"/>
      <c r="AV51" s="1275"/>
      <c r="AW51" s="1275"/>
      <c r="AX51" s="1275"/>
      <c r="AY51" s="1275"/>
      <c r="AZ51" s="1275"/>
      <c r="BA51" s="1275"/>
      <c r="BB51" s="1275" t="s">
        <v>587</v>
      </c>
      <c r="BC51" s="1275"/>
      <c r="BD51" s="1275"/>
      <c r="BE51" s="1275"/>
      <c r="BF51" s="1275"/>
      <c r="BG51" s="1275"/>
      <c r="BH51" s="1275"/>
      <c r="BI51" s="1275"/>
      <c r="BJ51" s="1275"/>
      <c r="BK51" s="1275"/>
      <c r="BL51" s="1275"/>
      <c r="BM51" s="1275"/>
      <c r="BN51" s="1275"/>
      <c r="BO51" s="1275"/>
      <c r="BP51" s="1276"/>
      <c r="BQ51" s="1277"/>
      <c r="BR51" s="1277"/>
      <c r="BS51" s="1277"/>
      <c r="BT51" s="1277"/>
      <c r="BU51" s="1277"/>
      <c r="BV51" s="1277"/>
      <c r="BW51" s="1277"/>
      <c r="BX51" s="1276"/>
      <c r="BY51" s="1277"/>
      <c r="BZ51" s="1277"/>
      <c r="CA51" s="1277"/>
      <c r="CB51" s="1277"/>
      <c r="CC51" s="1277"/>
      <c r="CD51" s="1277"/>
      <c r="CE51" s="1277"/>
      <c r="CF51" s="1277">
        <v>37.9</v>
      </c>
      <c r="CG51" s="1277"/>
      <c r="CH51" s="1277"/>
      <c r="CI51" s="1277"/>
      <c r="CJ51" s="1277"/>
      <c r="CK51" s="1277"/>
      <c r="CL51" s="1277"/>
      <c r="CM51" s="1277"/>
      <c r="CN51" s="1277">
        <v>36.5</v>
      </c>
      <c r="CO51" s="1277"/>
      <c r="CP51" s="1277"/>
      <c r="CQ51" s="1277"/>
      <c r="CR51" s="1277"/>
      <c r="CS51" s="1277"/>
      <c r="CT51" s="1277"/>
      <c r="CU51" s="1277"/>
      <c r="CV51" s="1277">
        <v>39</v>
      </c>
      <c r="CW51" s="1277"/>
      <c r="CX51" s="1277"/>
      <c r="CY51" s="1277"/>
      <c r="CZ51" s="1277"/>
      <c r="DA51" s="1277"/>
      <c r="DB51" s="1277"/>
      <c r="DC51" s="1277"/>
    </row>
    <row r="52" spans="1:109" x14ac:dyDescent="0.15">
      <c r="B52" s="1246"/>
      <c r="G52" s="1272"/>
      <c r="H52" s="1272"/>
      <c r="I52" s="1273"/>
      <c r="J52" s="1273"/>
      <c r="K52" s="1274"/>
      <c r="L52" s="1274"/>
      <c r="M52" s="1274"/>
      <c r="N52" s="1274"/>
      <c r="AM52" s="1264"/>
      <c r="AN52" s="1275"/>
      <c r="AO52" s="1275"/>
      <c r="AP52" s="1275"/>
      <c r="AQ52" s="1275"/>
      <c r="AR52" s="1275"/>
      <c r="AS52" s="1275"/>
      <c r="AT52" s="1275"/>
      <c r="AU52" s="1275"/>
      <c r="AV52" s="1275"/>
      <c r="AW52" s="1275"/>
      <c r="AX52" s="1275"/>
      <c r="AY52" s="1275"/>
      <c r="AZ52" s="1275"/>
      <c r="BA52" s="1275"/>
      <c r="BB52" s="1275"/>
      <c r="BC52" s="1275"/>
      <c r="BD52" s="1275"/>
      <c r="BE52" s="1275"/>
      <c r="BF52" s="1275"/>
      <c r="BG52" s="1275"/>
      <c r="BH52" s="1275"/>
      <c r="BI52" s="1275"/>
      <c r="BJ52" s="1275"/>
      <c r="BK52" s="1275"/>
      <c r="BL52" s="1275"/>
      <c r="BM52" s="1275"/>
      <c r="BN52" s="1275"/>
      <c r="BO52" s="1275"/>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1254"/>
      <c r="B53" s="1246"/>
      <c r="G53" s="1272"/>
      <c r="H53" s="1272"/>
      <c r="I53" s="1265"/>
      <c r="J53" s="1265"/>
      <c r="K53" s="1274"/>
      <c r="L53" s="1274"/>
      <c r="M53" s="1274"/>
      <c r="N53" s="1274"/>
      <c r="AM53" s="1264"/>
      <c r="AN53" s="1275"/>
      <c r="AO53" s="1275"/>
      <c r="AP53" s="1275"/>
      <c r="AQ53" s="1275"/>
      <c r="AR53" s="1275"/>
      <c r="AS53" s="1275"/>
      <c r="AT53" s="1275"/>
      <c r="AU53" s="1275"/>
      <c r="AV53" s="1275"/>
      <c r="AW53" s="1275"/>
      <c r="AX53" s="1275"/>
      <c r="AY53" s="1275"/>
      <c r="AZ53" s="1275"/>
      <c r="BA53" s="1275"/>
      <c r="BB53" s="1275" t="s">
        <v>588</v>
      </c>
      <c r="BC53" s="1275"/>
      <c r="BD53" s="1275"/>
      <c r="BE53" s="1275"/>
      <c r="BF53" s="1275"/>
      <c r="BG53" s="1275"/>
      <c r="BH53" s="1275"/>
      <c r="BI53" s="1275"/>
      <c r="BJ53" s="1275"/>
      <c r="BK53" s="1275"/>
      <c r="BL53" s="1275"/>
      <c r="BM53" s="1275"/>
      <c r="BN53" s="1275"/>
      <c r="BO53" s="1275"/>
      <c r="BP53" s="1276"/>
      <c r="BQ53" s="1277"/>
      <c r="BR53" s="1277"/>
      <c r="BS53" s="1277"/>
      <c r="BT53" s="1277"/>
      <c r="BU53" s="1277"/>
      <c r="BV53" s="1277"/>
      <c r="BW53" s="1277"/>
      <c r="BX53" s="1276"/>
      <c r="BY53" s="1277"/>
      <c r="BZ53" s="1277"/>
      <c r="CA53" s="1277"/>
      <c r="CB53" s="1277"/>
      <c r="CC53" s="1277"/>
      <c r="CD53" s="1277"/>
      <c r="CE53" s="1277"/>
      <c r="CF53" s="1277">
        <v>59.9</v>
      </c>
      <c r="CG53" s="1277"/>
      <c r="CH53" s="1277"/>
      <c r="CI53" s="1277"/>
      <c r="CJ53" s="1277"/>
      <c r="CK53" s="1277"/>
      <c r="CL53" s="1277"/>
      <c r="CM53" s="1277"/>
      <c r="CN53" s="1277">
        <v>61.8</v>
      </c>
      <c r="CO53" s="1277"/>
      <c r="CP53" s="1277"/>
      <c r="CQ53" s="1277"/>
      <c r="CR53" s="1277"/>
      <c r="CS53" s="1277"/>
      <c r="CT53" s="1277"/>
      <c r="CU53" s="1277"/>
      <c r="CV53" s="1277">
        <v>63.4</v>
      </c>
      <c r="CW53" s="1277"/>
      <c r="CX53" s="1277"/>
      <c r="CY53" s="1277"/>
      <c r="CZ53" s="1277"/>
      <c r="DA53" s="1277"/>
      <c r="DB53" s="1277"/>
      <c r="DC53" s="1277"/>
    </row>
    <row r="54" spans="1:109" x14ac:dyDescent="0.15">
      <c r="A54" s="1254"/>
      <c r="B54" s="1246"/>
      <c r="G54" s="1272"/>
      <c r="H54" s="1272"/>
      <c r="I54" s="1265"/>
      <c r="J54" s="1265"/>
      <c r="K54" s="1274"/>
      <c r="L54" s="1274"/>
      <c r="M54" s="1274"/>
      <c r="N54" s="1274"/>
      <c r="AM54" s="1264"/>
      <c r="AN54" s="1275"/>
      <c r="AO54" s="1275"/>
      <c r="AP54" s="1275"/>
      <c r="AQ54" s="1275"/>
      <c r="AR54" s="1275"/>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1254"/>
      <c r="B55" s="1246"/>
      <c r="G55" s="1265"/>
      <c r="H55" s="1265"/>
      <c r="I55" s="1265"/>
      <c r="J55" s="1265"/>
      <c r="K55" s="1274"/>
      <c r="L55" s="1274"/>
      <c r="M55" s="1274"/>
      <c r="N55" s="1274"/>
      <c r="AN55" s="1271" t="s">
        <v>589</v>
      </c>
      <c r="AO55" s="1271"/>
      <c r="AP55" s="1271"/>
      <c r="AQ55" s="1271"/>
      <c r="AR55" s="1271"/>
      <c r="AS55" s="1271"/>
      <c r="AT55" s="1271"/>
      <c r="AU55" s="1271"/>
      <c r="AV55" s="1271"/>
      <c r="AW55" s="1271"/>
      <c r="AX55" s="1271"/>
      <c r="AY55" s="1271"/>
      <c r="AZ55" s="1271"/>
      <c r="BA55" s="1271"/>
      <c r="BB55" s="1275" t="s">
        <v>587</v>
      </c>
      <c r="BC55" s="1275"/>
      <c r="BD55" s="1275"/>
      <c r="BE55" s="1275"/>
      <c r="BF55" s="1275"/>
      <c r="BG55" s="1275"/>
      <c r="BH55" s="1275"/>
      <c r="BI55" s="1275"/>
      <c r="BJ55" s="1275"/>
      <c r="BK55" s="1275"/>
      <c r="BL55" s="1275"/>
      <c r="BM55" s="1275"/>
      <c r="BN55" s="1275"/>
      <c r="BO55" s="1275"/>
      <c r="BP55" s="1276"/>
      <c r="BQ55" s="1277"/>
      <c r="BR55" s="1277"/>
      <c r="BS55" s="1277"/>
      <c r="BT55" s="1277"/>
      <c r="BU55" s="1277"/>
      <c r="BV55" s="1277"/>
      <c r="BW55" s="1277"/>
      <c r="BX55" s="1276"/>
      <c r="BY55" s="1277"/>
      <c r="BZ55" s="1277"/>
      <c r="CA55" s="1277"/>
      <c r="CB55" s="1277"/>
      <c r="CC55" s="1277"/>
      <c r="CD55" s="1277"/>
      <c r="CE55" s="1277"/>
      <c r="CF55" s="1277">
        <v>124.2</v>
      </c>
      <c r="CG55" s="1277"/>
      <c r="CH55" s="1277"/>
      <c r="CI55" s="1277"/>
      <c r="CJ55" s="1277"/>
      <c r="CK55" s="1277"/>
      <c r="CL55" s="1277"/>
      <c r="CM55" s="1277"/>
      <c r="CN55" s="1277">
        <v>115.7</v>
      </c>
      <c r="CO55" s="1277"/>
      <c r="CP55" s="1277"/>
      <c r="CQ55" s="1277"/>
      <c r="CR55" s="1277"/>
      <c r="CS55" s="1277"/>
      <c r="CT55" s="1277"/>
      <c r="CU55" s="1277"/>
      <c r="CV55" s="1277">
        <v>106</v>
      </c>
      <c r="CW55" s="1277"/>
      <c r="CX55" s="1277"/>
      <c r="CY55" s="1277"/>
      <c r="CZ55" s="1277"/>
      <c r="DA55" s="1277"/>
      <c r="DB55" s="1277"/>
      <c r="DC55" s="1277"/>
    </row>
    <row r="56" spans="1:109" x14ac:dyDescent="0.15">
      <c r="A56" s="1254"/>
      <c r="B56" s="1246"/>
      <c r="G56" s="1265"/>
      <c r="H56" s="1265"/>
      <c r="I56" s="1265"/>
      <c r="J56" s="1265"/>
      <c r="K56" s="1274"/>
      <c r="L56" s="1274"/>
      <c r="M56" s="1274"/>
      <c r="N56" s="1274"/>
      <c r="AN56" s="1271"/>
      <c r="AO56" s="1271"/>
      <c r="AP56" s="1271"/>
      <c r="AQ56" s="1271"/>
      <c r="AR56" s="1271"/>
      <c r="AS56" s="1271"/>
      <c r="AT56" s="1271"/>
      <c r="AU56" s="1271"/>
      <c r="AV56" s="1271"/>
      <c r="AW56" s="1271"/>
      <c r="AX56" s="1271"/>
      <c r="AY56" s="1271"/>
      <c r="AZ56" s="1271"/>
      <c r="BA56" s="1271"/>
      <c r="BB56" s="1275"/>
      <c r="BC56" s="1275"/>
      <c r="BD56" s="1275"/>
      <c r="BE56" s="1275"/>
      <c r="BF56" s="1275"/>
      <c r="BG56" s="1275"/>
      <c r="BH56" s="1275"/>
      <c r="BI56" s="1275"/>
      <c r="BJ56" s="1275"/>
      <c r="BK56" s="1275"/>
      <c r="BL56" s="1275"/>
      <c r="BM56" s="1275"/>
      <c r="BN56" s="1275"/>
      <c r="BO56" s="1275"/>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1254" customFormat="1" x14ac:dyDescent="0.15">
      <c r="B57" s="1278"/>
      <c r="G57" s="1265"/>
      <c r="H57" s="1265"/>
      <c r="I57" s="1279"/>
      <c r="J57" s="1279"/>
      <c r="K57" s="1274"/>
      <c r="L57" s="1274"/>
      <c r="M57" s="1274"/>
      <c r="N57" s="1274"/>
      <c r="AM57" s="1239"/>
      <c r="AN57" s="1271"/>
      <c r="AO57" s="1271"/>
      <c r="AP57" s="1271"/>
      <c r="AQ57" s="1271"/>
      <c r="AR57" s="1271"/>
      <c r="AS57" s="1271"/>
      <c r="AT57" s="1271"/>
      <c r="AU57" s="1271"/>
      <c r="AV57" s="1271"/>
      <c r="AW57" s="1271"/>
      <c r="AX57" s="1271"/>
      <c r="AY57" s="1271"/>
      <c r="AZ57" s="1271"/>
      <c r="BA57" s="1271"/>
      <c r="BB57" s="1275" t="s">
        <v>588</v>
      </c>
      <c r="BC57" s="1275"/>
      <c r="BD57" s="1275"/>
      <c r="BE57" s="1275"/>
      <c r="BF57" s="1275"/>
      <c r="BG57" s="1275"/>
      <c r="BH57" s="1275"/>
      <c r="BI57" s="1275"/>
      <c r="BJ57" s="1275"/>
      <c r="BK57" s="1275"/>
      <c r="BL57" s="1275"/>
      <c r="BM57" s="1275"/>
      <c r="BN57" s="1275"/>
      <c r="BO57" s="1275"/>
      <c r="BP57" s="1276"/>
      <c r="BQ57" s="1277"/>
      <c r="BR57" s="1277"/>
      <c r="BS57" s="1277"/>
      <c r="BT57" s="1277"/>
      <c r="BU57" s="1277"/>
      <c r="BV57" s="1277"/>
      <c r="BW57" s="1277"/>
      <c r="BX57" s="1276"/>
      <c r="BY57" s="1277"/>
      <c r="BZ57" s="1277"/>
      <c r="CA57" s="1277"/>
      <c r="CB57" s="1277"/>
      <c r="CC57" s="1277"/>
      <c r="CD57" s="1277"/>
      <c r="CE57" s="1277"/>
      <c r="CF57" s="1277">
        <v>59.4</v>
      </c>
      <c r="CG57" s="1277"/>
      <c r="CH57" s="1277"/>
      <c r="CI57" s="1277"/>
      <c r="CJ57" s="1277"/>
      <c r="CK57" s="1277"/>
      <c r="CL57" s="1277"/>
      <c r="CM57" s="1277"/>
      <c r="CN57" s="1277">
        <v>61</v>
      </c>
      <c r="CO57" s="1277"/>
      <c r="CP57" s="1277"/>
      <c r="CQ57" s="1277"/>
      <c r="CR57" s="1277"/>
      <c r="CS57" s="1277"/>
      <c r="CT57" s="1277"/>
      <c r="CU57" s="1277"/>
      <c r="CV57" s="1277">
        <v>62</v>
      </c>
      <c r="CW57" s="1277"/>
      <c r="CX57" s="1277"/>
      <c r="CY57" s="1277"/>
      <c r="CZ57" s="1277"/>
      <c r="DA57" s="1277"/>
      <c r="DB57" s="1277"/>
      <c r="DC57" s="1277"/>
      <c r="DD57" s="1280"/>
      <c r="DE57" s="1278"/>
    </row>
    <row r="58" spans="1:109" s="1254" customFormat="1" x14ac:dyDescent="0.15">
      <c r="A58" s="1239"/>
      <c r="B58" s="1278"/>
      <c r="G58" s="1265"/>
      <c r="H58" s="1265"/>
      <c r="I58" s="1279"/>
      <c r="J58" s="1279"/>
      <c r="K58" s="1274"/>
      <c r="L58" s="1274"/>
      <c r="M58" s="1274"/>
      <c r="N58" s="1274"/>
      <c r="AM58" s="1239"/>
      <c r="AN58" s="1271"/>
      <c r="AO58" s="1271"/>
      <c r="AP58" s="1271"/>
      <c r="AQ58" s="1271"/>
      <c r="AR58" s="1271"/>
      <c r="AS58" s="1271"/>
      <c r="AT58" s="1271"/>
      <c r="AU58" s="1271"/>
      <c r="AV58" s="1271"/>
      <c r="AW58" s="1271"/>
      <c r="AX58" s="1271"/>
      <c r="AY58" s="1271"/>
      <c r="AZ58" s="1271"/>
      <c r="BA58" s="1271"/>
      <c r="BB58" s="1275"/>
      <c r="BC58" s="1275"/>
      <c r="BD58" s="1275"/>
      <c r="BE58" s="1275"/>
      <c r="BF58" s="1275"/>
      <c r="BG58" s="1275"/>
      <c r="BH58" s="1275"/>
      <c r="BI58" s="1275"/>
      <c r="BJ58" s="1275"/>
      <c r="BK58" s="1275"/>
      <c r="BL58" s="1275"/>
      <c r="BM58" s="1275"/>
      <c r="BN58" s="1275"/>
      <c r="BO58" s="1275"/>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1280"/>
      <c r="DE58" s="1278"/>
    </row>
    <row r="59" spans="1:109" s="1254" customFormat="1" x14ac:dyDescent="0.15">
      <c r="A59" s="1239"/>
      <c r="B59" s="1278"/>
      <c r="K59" s="1281"/>
      <c r="L59" s="1281"/>
      <c r="M59" s="1281"/>
      <c r="N59" s="1281"/>
      <c r="AQ59" s="1281"/>
      <c r="AR59" s="1281"/>
      <c r="AS59" s="1281"/>
      <c r="AT59" s="1281"/>
      <c r="BC59" s="1281"/>
      <c r="BD59" s="1281"/>
      <c r="BE59" s="1281"/>
      <c r="BF59" s="1281"/>
      <c r="BO59" s="1281"/>
      <c r="BP59" s="1281"/>
      <c r="BQ59" s="1281"/>
      <c r="BR59" s="1281"/>
      <c r="CA59" s="1281"/>
      <c r="CB59" s="1281"/>
      <c r="CC59" s="1281"/>
      <c r="CD59" s="1281"/>
      <c r="CM59" s="1281"/>
      <c r="CN59" s="1281"/>
      <c r="CO59" s="1281"/>
      <c r="CP59" s="1281"/>
      <c r="CY59" s="1281"/>
      <c r="CZ59" s="1281"/>
      <c r="DA59" s="1281"/>
      <c r="DB59" s="1281"/>
      <c r="DC59" s="1281"/>
      <c r="DD59" s="1280"/>
      <c r="DE59" s="1278"/>
    </row>
    <row r="60" spans="1:109" s="1254" customFormat="1" x14ac:dyDescent="0.15">
      <c r="A60" s="1239"/>
      <c r="B60" s="1278"/>
      <c r="K60" s="1281"/>
      <c r="L60" s="1281"/>
      <c r="M60" s="1281"/>
      <c r="N60" s="1281"/>
      <c r="AQ60" s="1281"/>
      <c r="AR60" s="1281"/>
      <c r="AS60" s="1281"/>
      <c r="AT60" s="1281"/>
      <c r="BC60" s="1281"/>
      <c r="BD60" s="1281"/>
      <c r="BE60" s="1281"/>
      <c r="BF60" s="1281"/>
      <c r="BO60" s="1281"/>
      <c r="BP60" s="1281"/>
      <c r="BQ60" s="1281"/>
      <c r="BR60" s="1281"/>
      <c r="CA60" s="1281"/>
      <c r="CB60" s="1281"/>
      <c r="CC60" s="1281"/>
      <c r="CD60" s="1281"/>
      <c r="CM60" s="1281"/>
      <c r="CN60" s="1281"/>
      <c r="CO60" s="1281"/>
      <c r="CP60" s="1281"/>
      <c r="CY60" s="1281"/>
      <c r="CZ60" s="1281"/>
      <c r="DA60" s="1281"/>
      <c r="DB60" s="1281"/>
      <c r="DC60" s="1281"/>
      <c r="DD60" s="1280"/>
      <c r="DE60" s="1278"/>
    </row>
    <row r="61" spans="1:109" s="1254" customFormat="1" x14ac:dyDescent="0.15">
      <c r="A61" s="1239"/>
      <c r="B61" s="1282"/>
      <c r="C61" s="1283"/>
      <c r="D61" s="1283"/>
      <c r="E61" s="1283"/>
      <c r="F61" s="1283"/>
      <c r="G61" s="1283"/>
      <c r="H61" s="1283"/>
      <c r="I61" s="1283"/>
      <c r="J61" s="1283"/>
      <c r="K61" s="1283"/>
      <c r="L61" s="1283"/>
      <c r="M61" s="1284"/>
      <c r="N61" s="1284"/>
      <c r="O61" s="1283"/>
      <c r="P61" s="1283"/>
      <c r="Q61" s="1283"/>
      <c r="R61" s="1283"/>
      <c r="S61" s="1283"/>
      <c r="T61" s="1283"/>
      <c r="U61" s="1283"/>
      <c r="V61" s="1283"/>
      <c r="W61" s="1283"/>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4"/>
      <c r="AT61" s="1284"/>
      <c r="AU61" s="1283"/>
      <c r="AV61" s="1283"/>
      <c r="AW61" s="1283"/>
      <c r="AX61" s="1283"/>
      <c r="AY61" s="1283"/>
      <c r="AZ61" s="1283"/>
      <c r="BA61" s="1283"/>
      <c r="BB61" s="1283"/>
      <c r="BC61" s="1283"/>
      <c r="BD61" s="1283"/>
      <c r="BE61" s="1284"/>
      <c r="BF61" s="1284"/>
      <c r="BG61" s="1283"/>
      <c r="BH61" s="1283"/>
      <c r="BI61" s="1283"/>
      <c r="BJ61" s="1283"/>
      <c r="BK61" s="1283"/>
      <c r="BL61" s="1283"/>
      <c r="BM61" s="1283"/>
      <c r="BN61" s="1283"/>
      <c r="BO61" s="1283"/>
      <c r="BP61" s="1283"/>
      <c r="BQ61" s="1284"/>
      <c r="BR61" s="1284"/>
      <c r="BS61" s="1283"/>
      <c r="BT61" s="1283"/>
      <c r="BU61" s="1283"/>
      <c r="BV61" s="1283"/>
      <c r="BW61" s="1283"/>
      <c r="BX61" s="1283"/>
      <c r="BY61" s="1283"/>
      <c r="BZ61" s="1283"/>
      <c r="CA61" s="1283"/>
      <c r="CB61" s="1283"/>
      <c r="CC61" s="1284"/>
      <c r="CD61" s="1284"/>
      <c r="CE61" s="1283"/>
      <c r="CF61" s="1283"/>
      <c r="CG61" s="1283"/>
      <c r="CH61" s="1283"/>
      <c r="CI61" s="1283"/>
      <c r="CJ61" s="1283"/>
      <c r="CK61" s="1283"/>
      <c r="CL61" s="1283"/>
      <c r="CM61" s="1283"/>
      <c r="CN61" s="1283"/>
      <c r="CO61" s="1284"/>
      <c r="CP61" s="1284"/>
      <c r="CQ61" s="1283"/>
      <c r="CR61" s="1283"/>
      <c r="CS61" s="1283"/>
      <c r="CT61" s="1283"/>
      <c r="CU61" s="1283"/>
      <c r="CV61" s="1283"/>
      <c r="CW61" s="1283"/>
      <c r="CX61" s="1283"/>
      <c r="CY61" s="1283"/>
      <c r="CZ61" s="1283"/>
      <c r="DA61" s="1284"/>
      <c r="DB61" s="1284"/>
      <c r="DC61" s="1284"/>
      <c r="DD61" s="1285"/>
      <c r="DE61" s="1278"/>
    </row>
    <row r="62" spans="1:109" x14ac:dyDescent="0.15">
      <c r="B62" s="1251"/>
      <c r="C62" s="1251"/>
      <c r="D62" s="1251"/>
      <c r="E62" s="1251"/>
      <c r="F62" s="1251"/>
      <c r="G62" s="1251"/>
      <c r="H62" s="1251"/>
      <c r="I62" s="1251"/>
      <c r="J62" s="1251"/>
      <c r="K62" s="1251"/>
      <c r="L62" s="1251"/>
      <c r="M62" s="1251"/>
      <c r="N62" s="1251"/>
      <c r="O62" s="1251"/>
      <c r="P62" s="1251"/>
      <c r="Q62" s="1251"/>
      <c r="R62" s="1251"/>
      <c r="S62" s="1251"/>
      <c r="T62" s="1251"/>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D62" s="1251"/>
      <c r="BE62" s="1251"/>
      <c r="BF62" s="1251"/>
      <c r="BG62" s="1251"/>
      <c r="BH62" s="1251"/>
      <c r="BI62" s="1251"/>
      <c r="BJ62" s="1251"/>
      <c r="BK62" s="1251"/>
      <c r="BL62" s="1251"/>
      <c r="BM62" s="1251"/>
      <c r="BN62" s="1251"/>
      <c r="BO62" s="1251"/>
      <c r="BP62" s="1251"/>
      <c r="BQ62" s="1251"/>
      <c r="BR62" s="1251"/>
      <c r="BS62" s="1251"/>
      <c r="BT62" s="1251"/>
      <c r="BU62" s="1251"/>
      <c r="BV62" s="1251"/>
      <c r="BW62" s="1251"/>
      <c r="BX62" s="1251"/>
      <c r="BY62" s="1251"/>
      <c r="BZ62" s="1251"/>
      <c r="CA62" s="1251"/>
      <c r="CB62" s="1251"/>
      <c r="CC62" s="1251"/>
      <c r="CD62" s="1251"/>
      <c r="CE62" s="1251"/>
      <c r="CF62" s="1251"/>
      <c r="CG62" s="1251"/>
      <c r="CH62" s="1251"/>
      <c r="CI62" s="1251"/>
      <c r="CJ62" s="1251"/>
      <c r="CK62" s="1251"/>
      <c r="CL62" s="1251"/>
      <c r="CM62" s="1251"/>
      <c r="CN62" s="1251"/>
      <c r="CO62" s="1251"/>
      <c r="CP62" s="1251"/>
      <c r="CQ62" s="1251"/>
      <c r="CR62" s="1251"/>
      <c r="CS62" s="1251"/>
      <c r="CT62" s="1251"/>
      <c r="CU62" s="1251"/>
      <c r="CV62" s="1251"/>
      <c r="CW62" s="1251"/>
      <c r="CX62" s="1251"/>
      <c r="CY62" s="1251"/>
      <c r="CZ62" s="1251"/>
      <c r="DA62" s="1251"/>
      <c r="DB62" s="1251"/>
      <c r="DC62" s="1251"/>
      <c r="DD62" s="1251"/>
      <c r="DE62" s="1239"/>
    </row>
    <row r="63" spans="1:109" ht="17.25" x14ac:dyDescent="0.15">
      <c r="B63" s="1286" t="s">
        <v>590</v>
      </c>
    </row>
    <row r="64" spans="1:109" x14ac:dyDescent="0.15">
      <c r="B64" s="1246"/>
      <c r="G64" s="1253"/>
      <c r="I64" s="1287"/>
      <c r="J64" s="1287"/>
      <c r="K64" s="1287"/>
      <c r="L64" s="1287"/>
      <c r="M64" s="1287"/>
      <c r="N64" s="1288"/>
      <c r="AM64" s="1253"/>
      <c r="AN64" s="1253" t="s">
        <v>583</v>
      </c>
      <c r="AP64" s="1254"/>
      <c r="AQ64" s="1254"/>
      <c r="AR64" s="1254"/>
      <c r="AY64" s="1253"/>
      <c r="BA64" s="1254"/>
      <c r="BB64" s="1254"/>
      <c r="BC64" s="1254"/>
      <c r="BK64" s="1253"/>
      <c r="BM64" s="1254"/>
      <c r="BN64" s="1254"/>
      <c r="BO64" s="1254"/>
      <c r="BW64" s="1253"/>
      <c r="BY64" s="1254"/>
      <c r="BZ64" s="1254"/>
      <c r="CA64" s="1254"/>
      <c r="CI64" s="1253"/>
      <c r="CK64" s="1254"/>
      <c r="CL64" s="1254"/>
      <c r="CM64" s="1254"/>
      <c r="CU64" s="1253"/>
      <c r="CW64" s="1254"/>
      <c r="CX64" s="1254"/>
      <c r="CY64" s="1254"/>
    </row>
    <row r="65" spans="2:107" x14ac:dyDescent="0.15">
      <c r="B65" s="1246"/>
      <c r="AN65" s="1289" t="s">
        <v>591</v>
      </c>
      <c r="AO65" s="1256"/>
      <c r="AP65" s="1256"/>
      <c r="AQ65" s="1256"/>
      <c r="AR65" s="1256"/>
      <c r="AS65" s="1256"/>
      <c r="AT65" s="1256"/>
      <c r="AU65" s="1256"/>
      <c r="AV65" s="1256"/>
      <c r="AW65" s="1256"/>
      <c r="AX65" s="1256"/>
      <c r="AY65" s="1256"/>
      <c r="AZ65" s="1256"/>
      <c r="BA65" s="1256"/>
      <c r="BB65" s="1256"/>
      <c r="BC65" s="1256"/>
      <c r="BD65" s="1256"/>
      <c r="BE65" s="1256"/>
      <c r="BF65" s="1256"/>
      <c r="BG65" s="1256"/>
      <c r="BH65" s="1256"/>
      <c r="BI65" s="1256"/>
      <c r="BJ65" s="1256"/>
      <c r="BK65" s="1256"/>
      <c r="BL65" s="1256"/>
      <c r="BM65" s="1256"/>
      <c r="BN65" s="1256"/>
      <c r="BO65" s="1256"/>
      <c r="BP65" s="1256"/>
      <c r="BQ65" s="1256"/>
      <c r="BR65" s="1256"/>
      <c r="BS65" s="1256"/>
      <c r="BT65" s="1256"/>
      <c r="BU65" s="1256"/>
      <c r="BV65" s="1256"/>
      <c r="BW65" s="1256"/>
      <c r="BX65" s="1256"/>
      <c r="BY65" s="1256"/>
      <c r="BZ65" s="1256"/>
      <c r="CA65" s="1256"/>
      <c r="CB65" s="1256"/>
      <c r="CC65" s="1256"/>
      <c r="CD65" s="1256"/>
      <c r="CE65" s="1256"/>
      <c r="CF65" s="1256"/>
      <c r="CG65" s="1256"/>
      <c r="CH65" s="1256"/>
      <c r="CI65" s="1256"/>
      <c r="CJ65" s="1256"/>
      <c r="CK65" s="1256"/>
      <c r="CL65" s="1256"/>
      <c r="CM65" s="1256"/>
      <c r="CN65" s="1256"/>
      <c r="CO65" s="1256"/>
      <c r="CP65" s="1256"/>
      <c r="CQ65" s="1256"/>
      <c r="CR65" s="1256"/>
      <c r="CS65" s="1256"/>
      <c r="CT65" s="1256"/>
      <c r="CU65" s="1256"/>
      <c r="CV65" s="1256"/>
      <c r="CW65" s="1256"/>
      <c r="CX65" s="1256"/>
      <c r="CY65" s="1256"/>
      <c r="CZ65" s="1256"/>
      <c r="DA65" s="1256"/>
      <c r="DB65" s="1256"/>
      <c r="DC65" s="1257"/>
    </row>
    <row r="66" spans="2:107" x14ac:dyDescent="0.15">
      <c r="B66" s="1246"/>
      <c r="AN66" s="1258"/>
      <c r="AO66" s="1259"/>
      <c r="AP66" s="1259"/>
      <c r="AQ66" s="1259"/>
      <c r="AR66" s="1259"/>
      <c r="AS66" s="1259"/>
      <c r="AT66" s="1259"/>
      <c r="AU66" s="1259"/>
      <c r="AV66" s="1259"/>
      <c r="AW66" s="1259"/>
      <c r="AX66" s="1259"/>
      <c r="AY66" s="1259"/>
      <c r="AZ66" s="1259"/>
      <c r="BA66" s="1259"/>
      <c r="BB66" s="1259"/>
      <c r="BC66" s="1259"/>
      <c r="BD66" s="1259"/>
      <c r="BE66" s="1259"/>
      <c r="BF66" s="1259"/>
      <c r="BG66" s="1259"/>
      <c r="BH66" s="1259"/>
      <c r="BI66" s="1259"/>
      <c r="BJ66" s="1259"/>
      <c r="BK66" s="1259"/>
      <c r="BL66" s="1259"/>
      <c r="BM66" s="1259"/>
      <c r="BN66" s="1259"/>
      <c r="BO66" s="1259"/>
      <c r="BP66" s="1259"/>
      <c r="BQ66" s="1259"/>
      <c r="BR66" s="1259"/>
      <c r="BS66" s="1259"/>
      <c r="BT66" s="1259"/>
      <c r="BU66" s="1259"/>
      <c r="BV66" s="1259"/>
      <c r="BW66" s="1259"/>
      <c r="BX66" s="1259"/>
      <c r="BY66" s="1259"/>
      <c r="BZ66" s="1259"/>
      <c r="CA66" s="1259"/>
      <c r="CB66" s="1259"/>
      <c r="CC66" s="1259"/>
      <c r="CD66" s="1259"/>
      <c r="CE66" s="1259"/>
      <c r="CF66" s="1259"/>
      <c r="CG66" s="1259"/>
      <c r="CH66" s="1259"/>
      <c r="CI66" s="1259"/>
      <c r="CJ66" s="1259"/>
      <c r="CK66" s="1259"/>
      <c r="CL66" s="1259"/>
      <c r="CM66" s="1259"/>
      <c r="CN66" s="1259"/>
      <c r="CO66" s="1259"/>
      <c r="CP66" s="1259"/>
      <c r="CQ66" s="1259"/>
      <c r="CR66" s="1259"/>
      <c r="CS66" s="1259"/>
      <c r="CT66" s="1259"/>
      <c r="CU66" s="1259"/>
      <c r="CV66" s="1259"/>
      <c r="CW66" s="1259"/>
      <c r="CX66" s="1259"/>
      <c r="CY66" s="1259"/>
      <c r="CZ66" s="1259"/>
      <c r="DA66" s="1259"/>
      <c r="DB66" s="1259"/>
      <c r="DC66" s="1260"/>
    </row>
    <row r="67" spans="2:107" x14ac:dyDescent="0.15">
      <c r="B67" s="1246"/>
      <c r="AN67" s="1258"/>
      <c r="AO67" s="1259"/>
      <c r="AP67" s="1259"/>
      <c r="AQ67" s="1259"/>
      <c r="AR67" s="1259"/>
      <c r="AS67" s="1259"/>
      <c r="AT67" s="1259"/>
      <c r="AU67" s="1259"/>
      <c r="AV67" s="1259"/>
      <c r="AW67" s="1259"/>
      <c r="AX67" s="1259"/>
      <c r="AY67" s="1259"/>
      <c r="AZ67" s="1259"/>
      <c r="BA67" s="1259"/>
      <c r="BB67" s="1259"/>
      <c r="BC67" s="1259"/>
      <c r="BD67" s="1259"/>
      <c r="BE67" s="1259"/>
      <c r="BF67" s="1259"/>
      <c r="BG67" s="1259"/>
      <c r="BH67" s="1259"/>
      <c r="BI67" s="1259"/>
      <c r="BJ67" s="1259"/>
      <c r="BK67" s="1259"/>
      <c r="BL67" s="1259"/>
      <c r="BM67" s="1259"/>
      <c r="BN67" s="1259"/>
      <c r="BO67" s="1259"/>
      <c r="BP67" s="1259"/>
      <c r="BQ67" s="1259"/>
      <c r="BR67" s="1259"/>
      <c r="BS67" s="1259"/>
      <c r="BT67" s="1259"/>
      <c r="BU67" s="1259"/>
      <c r="BV67" s="1259"/>
      <c r="BW67" s="1259"/>
      <c r="BX67" s="1259"/>
      <c r="BY67" s="1259"/>
      <c r="BZ67" s="1259"/>
      <c r="CA67" s="1259"/>
      <c r="CB67" s="1259"/>
      <c r="CC67" s="1259"/>
      <c r="CD67" s="1259"/>
      <c r="CE67" s="1259"/>
      <c r="CF67" s="1259"/>
      <c r="CG67" s="1259"/>
      <c r="CH67" s="1259"/>
      <c r="CI67" s="1259"/>
      <c r="CJ67" s="1259"/>
      <c r="CK67" s="1259"/>
      <c r="CL67" s="1259"/>
      <c r="CM67" s="1259"/>
      <c r="CN67" s="1259"/>
      <c r="CO67" s="1259"/>
      <c r="CP67" s="1259"/>
      <c r="CQ67" s="1259"/>
      <c r="CR67" s="1259"/>
      <c r="CS67" s="1259"/>
      <c r="CT67" s="1259"/>
      <c r="CU67" s="1259"/>
      <c r="CV67" s="1259"/>
      <c r="CW67" s="1259"/>
      <c r="CX67" s="1259"/>
      <c r="CY67" s="1259"/>
      <c r="CZ67" s="1259"/>
      <c r="DA67" s="1259"/>
      <c r="DB67" s="1259"/>
      <c r="DC67" s="1260"/>
    </row>
    <row r="68" spans="2:107" x14ac:dyDescent="0.15">
      <c r="B68" s="1246"/>
      <c r="AN68" s="1258"/>
      <c r="AO68" s="1259"/>
      <c r="AP68" s="1259"/>
      <c r="AQ68" s="1259"/>
      <c r="AR68" s="1259"/>
      <c r="AS68" s="1259"/>
      <c r="AT68" s="1259"/>
      <c r="AU68" s="1259"/>
      <c r="AV68" s="1259"/>
      <c r="AW68" s="1259"/>
      <c r="AX68" s="1259"/>
      <c r="AY68" s="1259"/>
      <c r="AZ68" s="1259"/>
      <c r="BA68" s="1259"/>
      <c r="BB68" s="1259"/>
      <c r="BC68" s="1259"/>
      <c r="BD68" s="1259"/>
      <c r="BE68" s="1259"/>
      <c r="BF68" s="1259"/>
      <c r="BG68" s="1259"/>
      <c r="BH68" s="1259"/>
      <c r="BI68" s="1259"/>
      <c r="BJ68" s="1259"/>
      <c r="BK68" s="1259"/>
      <c r="BL68" s="1259"/>
      <c r="BM68" s="1259"/>
      <c r="BN68" s="1259"/>
      <c r="BO68" s="1259"/>
      <c r="BP68" s="1259"/>
      <c r="BQ68" s="1259"/>
      <c r="BR68" s="1259"/>
      <c r="BS68" s="1259"/>
      <c r="BT68" s="1259"/>
      <c r="BU68" s="1259"/>
      <c r="BV68" s="1259"/>
      <c r="BW68" s="1259"/>
      <c r="BX68" s="1259"/>
      <c r="BY68" s="1259"/>
      <c r="BZ68" s="1259"/>
      <c r="CA68" s="1259"/>
      <c r="CB68" s="1259"/>
      <c r="CC68" s="1259"/>
      <c r="CD68" s="1259"/>
      <c r="CE68" s="1259"/>
      <c r="CF68" s="1259"/>
      <c r="CG68" s="1259"/>
      <c r="CH68" s="1259"/>
      <c r="CI68" s="1259"/>
      <c r="CJ68" s="1259"/>
      <c r="CK68" s="1259"/>
      <c r="CL68" s="1259"/>
      <c r="CM68" s="1259"/>
      <c r="CN68" s="1259"/>
      <c r="CO68" s="1259"/>
      <c r="CP68" s="1259"/>
      <c r="CQ68" s="1259"/>
      <c r="CR68" s="1259"/>
      <c r="CS68" s="1259"/>
      <c r="CT68" s="1259"/>
      <c r="CU68" s="1259"/>
      <c r="CV68" s="1259"/>
      <c r="CW68" s="1259"/>
      <c r="CX68" s="1259"/>
      <c r="CY68" s="1259"/>
      <c r="CZ68" s="1259"/>
      <c r="DA68" s="1259"/>
      <c r="DB68" s="1259"/>
      <c r="DC68" s="1260"/>
    </row>
    <row r="69" spans="2:107" x14ac:dyDescent="0.15">
      <c r="B69" s="1246"/>
      <c r="AN69" s="1261"/>
      <c r="AO69" s="1262"/>
      <c r="AP69" s="1262"/>
      <c r="AQ69" s="1262"/>
      <c r="AR69" s="1262"/>
      <c r="AS69" s="1262"/>
      <c r="AT69" s="1262"/>
      <c r="AU69" s="1262"/>
      <c r="AV69" s="1262"/>
      <c r="AW69" s="1262"/>
      <c r="AX69" s="1262"/>
      <c r="AY69" s="1262"/>
      <c r="AZ69" s="1262"/>
      <c r="BA69" s="1262"/>
      <c r="BB69" s="1262"/>
      <c r="BC69" s="1262"/>
      <c r="BD69" s="1262"/>
      <c r="BE69" s="1262"/>
      <c r="BF69" s="1262"/>
      <c r="BG69" s="1262"/>
      <c r="BH69" s="1262"/>
      <c r="BI69" s="1262"/>
      <c r="BJ69" s="1262"/>
      <c r="BK69" s="1262"/>
      <c r="BL69" s="1262"/>
      <c r="BM69" s="1262"/>
      <c r="BN69" s="1262"/>
      <c r="BO69" s="1262"/>
      <c r="BP69" s="1262"/>
      <c r="BQ69" s="1262"/>
      <c r="BR69" s="1262"/>
      <c r="BS69" s="1262"/>
      <c r="BT69" s="1262"/>
      <c r="BU69" s="1262"/>
      <c r="BV69" s="1262"/>
      <c r="BW69" s="1262"/>
      <c r="BX69" s="1262"/>
      <c r="BY69" s="1262"/>
      <c r="BZ69" s="1262"/>
      <c r="CA69" s="1262"/>
      <c r="CB69" s="1262"/>
      <c r="CC69" s="1262"/>
      <c r="CD69" s="1262"/>
      <c r="CE69" s="1262"/>
      <c r="CF69" s="1262"/>
      <c r="CG69" s="1262"/>
      <c r="CH69" s="1262"/>
      <c r="CI69" s="1262"/>
      <c r="CJ69" s="1262"/>
      <c r="CK69" s="1262"/>
      <c r="CL69" s="1262"/>
      <c r="CM69" s="1262"/>
      <c r="CN69" s="1262"/>
      <c r="CO69" s="1262"/>
      <c r="CP69" s="1262"/>
      <c r="CQ69" s="1262"/>
      <c r="CR69" s="1262"/>
      <c r="CS69" s="1262"/>
      <c r="CT69" s="1262"/>
      <c r="CU69" s="1262"/>
      <c r="CV69" s="1262"/>
      <c r="CW69" s="1262"/>
      <c r="CX69" s="1262"/>
      <c r="CY69" s="1262"/>
      <c r="CZ69" s="1262"/>
      <c r="DA69" s="1262"/>
      <c r="DB69" s="1262"/>
      <c r="DC69" s="1263"/>
    </row>
    <row r="70" spans="2:107" x14ac:dyDescent="0.15">
      <c r="B70" s="1246"/>
      <c r="H70" s="1290"/>
      <c r="I70" s="1290"/>
      <c r="J70" s="1291"/>
      <c r="K70" s="1291"/>
      <c r="L70" s="1292"/>
      <c r="M70" s="1291"/>
      <c r="N70" s="1292"/>
      <c r="AN70" s="1264"/>
      <c r="AO70" s="1264"/>
      <c r="AP70" s="1264"/>
      <c r="AZ70" s="1264"/>
      <c r="BA70" s="1264"/>
      <c r="BB70" s="1264"/>
      <c r="BL70" s="1264"/>
      <c r="BM70" s="1264"/>
      <c r="BN70" s="1264"/>
      <c r="BX70" s="1264"/>
      <c r="BY70" s="1264"/>
      <c r="BZ70" s="1264"/>
      <c r="CJ70" s="1264"/>
      <c r="CK70" s="1264"/>
      <c r="CL70" s="1264"/>
      <c r="CV70" s="1264"/>
      <c r="CW70" s="1264"/>
      <c r="CX70" s="1264"/>
    </row>
    <row r="71" spans="2:107" x14ac:dyDescent="0.15">
      <c r="B71" s="1246"/>
      <c r="G71" s="1293"/>
      <c r="I71" s="1294"/>
      <c r="J71" s="1291"/>
      <c r="K71" s="1291"/>
      <c r="L71" s="1292"/>
      <c r="M71" s="1291"/>
      <c r="N71" s="1292"/>
      <c r="AM71" s="1293"/>
      <c r="AN71" s="1239" t="s">
        <v>585</v>
      </c>
    </row>
    <row r="72" spans="2:107" x14ac:dyDescent="0.15">
      <c r="B72" s="1246"/>
      <c r="G72" s="1265"/>
      <c r="H72" s="1265"/>
      <c r="I72" s="1265"/>
      <c r="J72" s="1265"/>
      <c r="K72" s="1266"/>
      <c r="L72" s="1266"/>
      <c r="M72" s="1267"/>
      <c r="N72" s="1267"/>
      <c r="AN72" s="1268"/>
      <c r="AO72" s="1269"/>
      <c r="AP72" s="1269"/>
      <c r="AQ72" s="1269"/>
      <c r="AR72" s="1269"/>
      <c r="AS72" s="1269"/>
      <c r="AT72" s="1269"/>
      <c r="AU72" s="1269"/>
      <c r="AV72" s="1269"/>
      <c r="AW72" s="1269"/>
      <c r="AX72" s="1269"/>
      <c r="AY72" s="1269"/>
      <c r="AZ72" s="1269"/>
      <c r="BA72" s="1269"/>
      <c r="BB72" s="1269"/>
      <c r="BC72" s="1269"/>
      <c r="BD72" s="1269"/>
      <c r="BE72" s="1269"/>
      <c r="BF72" s="1269"/>
      <c r="BG72" s="1269"/>
      <c r="BH72" s="1269"/>
      <c r="BI72" s="1269"/>
      <c r="BJ72" s="1269"/>
      <c r="BK72" s="1269"/>
      <c r="BL72" s="1269"/>
      <c r="BM72" s="1269"/>
      <c r="BN72" s="1269"/>
      <c r="BO72" s="1270"/>
      <c r="BP72" s="1271" t="s">
        <v>543</v>
      </c>
      <c r="BQ72" s="1271"/>
      <c r="BR72" s="1271"/>
      <c r="BS72" s="1271"/>
      <c r="BT72" s="1271"/>
      <c r="BU72" s="1271"/>
      <c r="BV72" s="1271"/>
      <c r="BW72" s="1271"/>
      <c r="BX72" s="1271" t="s">
        <v>544</v>
      </c>
      <c r="BY72" s="1271"/>
      <c r="BZ72" s="1271"/>
      <c r="CA72" s="1271"/>
      <c r="CB72" s="1271"/>
      <c r="CC72" s="1271"/>
      <c r="CD72" s="1271"/>
      <c r="CE72" s="1271"/>
      <c r="CF72" s="1271" t="s">
        <v>545</v>
      </c>
      <c r="CG72" s="1271"/>
      <c r="CH72" s="1271"/>
      <c r="CI72" s="1271"/>
      <c r="CJ72" s="1271"/>
      <c r="CK72" s="1271"/>
      <c r="CL72" s="1271"/>
      <c r="CM72" s="1271"/>
      <c r="CN72" s="1271" t="s">
        <v>546</v>
      </c>
      <c r="CO72" s="1271"/>
      <c r="CP72" s="1271"/>
      <c r="CQ72" s="1271"/>
      <c r="CR72" s="1271"/>
      <c r="CS72" s="1271"/>
      <c r="CT72" s="1271"/>
      <c r="CU72" s="1271"/>
      <c r="CV72" s="1271" t="s">
        <v>547</v>
      </c>
      <c r="CW72" s="1271"/>
      <c r="CX72" s="1271"/>
      <c r="CY72" s="1271"/>
      <c r="CZ72" s="1271"/>
      <c r="DA72" s="1271"/>
      <c r="DB72" s="1271"/>
      <c r="DC72" s="1271"/>
    </row>
    <row r="73" spans="2:107" x14ac:dyDescent="0.15">
      <c r="B73" s="1246"/>
      <c r="G73" s="1272"/>
      <c r="H73" s="1272"/>
      <c r="I73" s="1272"/>
      <c r="J73" s="1272"/>
      <c r="K73" s="1295"/>
      <c r="L73" s="1295"/>
      <c r="M73" s="1295"/>
      <c r="N73" s="1295"/>
      <c r="AM73" s="1264"/>
      <c r="AN73" s="1275" t="s">
        <v>586</v>
      </c>
      <c r="AO73" s="1275"/>
      <c r="AP73" s="1275"/>
      <c r="AQ73" s="1275"/>
      <c r="AR73" s="1275"/>
      <c r="AS73" s="1275"/>
      <c r="AT73" s="1275"/>
      <c r="AU73" s="1275"/>
      <c r="AV73" s="1275"/>
      <c r="AW73" s="1275"/>
      <c r="AX73" s="1275"/>
      <c r="AY73" s="1275"/>
      <c r="AZ73" s="1275"/>
      <c r="BA73" s="1275"/>
      <c r="BB73" s="1275" t="s">
        <v>587</v>
      </c>
      <c r="BC73" s="1275"/>
      <c r="BD73" s="1275"/>
      <c r="BE73" s="1275"/>
      <c r="BF73" s="1275"/>
      <c r="BG73" s="1275"/>
      <c r="BH73" s="1275"/>
      <c r="BI73" s="1275"/>
      <c r="BJ73" s="1275"/>
      <c r="BK73" s="1275"/>
      <c r="BL73" s="1275"/>
      <c r="BM73" s="1275"/>
      <c r="BN73" s="1275"/>
      <c r="BO73" s="1275"/>
      <c r="BP73" s="1277">
        <v>39.799999999999997</v>
      </c>
      <c r="BQ73" s="1277"/>
      <c r="BR73" s="1277"/>
      <c r="BS73" s="1277"/>
      <c r="BT73" s="1277"/>
      <c r="BU73" s="1277"/>
      <c r="BV73" s="1277"/>
      <c r="BW73" s="1277"/>
      <c r="BX73" s="1277">
        <v>40.200000000000003</v>
      </c>
      <c r="BY73" s="1277"/>
      <c r="BZ73" s="1277"/>
      <c r="CA73" s="1277"/>
      <c r="CB73" s="1277"/>
      <c r="CC73" s="1277"/>
      <c r="CD73" s="1277"/>
      <c r="CE73" s="1277"/>
      <c r="CF73" s="1277">
        <v>37.9</v>
      </c>
      <c r="CG73" s="1277"/>
      <c r="CH73" s="1277"/>
      <c r="CI73" s="1277"/>
      <c r="CJ73" s="1277"/>
      <c r="CK73" s="1277"/>
      <c r="CL73" s="1277"/>
      <c r="CM73" s="1277"/>
      <c r="CN73" s="1277">
        <v>36.5</v>
      </c>
      <c r="CO73" s="1277"/>
      <c r="CP73" s="1277"/>
      <c r="CQ73" s="1277"/>
      <c r="CR73" s="1277"/>
      <c r="CS73" s="1277"/>
      <c r="CT73" s="1277"/>
      <c r="CU73" s="1277"/>
      <c r="CV73" s="1277">
        <v>39</v>
      </c>
      <c r="CW73" s="1277"/>
      <c r="CX73" s="1277"/>
      <c r="CY73" s="1277"/>
      <c r="CZ73" s="1277"/>
      <c r="DA73" s="1277"/>
      <c r="DB73" s="1277"/>
      <c r="DC73" s="1277"/>
    </row>
    <row r="74" spans="2:107" x14ac:dyDescent="0.15">
      <c r="B74" s="1246"/>
      <c r="G74" s="1272"/>
      <c r="H74" s="1272"/>
      <c r="I74" s="1272"/>
      <c r="J74" s="1272"/>
      <c r="K74" s="1295"/>
      <c r="L74" s="1295"/>
      <c r="M74" s="1295"/>
      <c r="N74" s="1295"/>
      <c r="AM74" s="1264"/>
      <c r="AN74" s="1275"/>
      <c r="AO74" s="1275"/>
      <c r="AP74" s="1275"/>
      <c r="AQ74" s="1275"/>
      <c r="AR74" s="1275"/>
      <c r="AS74" s="1275"/>
      <c r="AT74" s="1275"/>
      <c r="AU74" s="1275"/>
      <c r="AV74" s="1275"/>
      <c r="AW74" s="1275"/>
      <c r="AX74" s="1275"/>
      <c r="AY74" s="1275"/>
      <c r="AZ74" s="1275"/>
      <c r="BA74" s="1275"/>
      <c r="BB74" s="1275"/>
      <c r="BC74" s="1275"/>
      <c r="BD74" s="1275"/>
      <c r="BE74" s="1275"/>
      <c r="BF74" s="1275"/>
      <c r="BG74" s="1275"/>
      <c r="BH74" s="1275"/>
      <c r="BI74" s="1275"/>
      <c r="BJ74" s="1275"/>
      <c r="BK74" s="1275"/>
      <c r="BL74" s="1275"/>
      <c r="BM74" s="1275"/>
      <c r="BN74" s="1275"/>
      <c r="BO74" s="1275"/>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1246"/>
      <c r="G75" s="1272"/>
      <c r="H75" s="1272"/>
      <c r="I75" s="1265"/>
      <c r="J75" s="1265"/>
      <c r="K75" s="1274"/>
      <c r="L75" s="1274"/>
      <c r="M75" s="1274"/>
      <c r="N75" s="1274"/>
      <c r="AM75" s="1264"/>
      <c r="AN75" s="1275"/>
      <c r="AO75" s="1275"/>
      <c r="AP75" s="1275"/>
      <c r="AQ75" s="1275"/>
      <c r="AR75" s="1275"/>
      <c r="AS75" s="1275"/>
      <c r="AT75" s="1275"/>
      <c r="AU75" s="1275"/>
      <c r="AV75" s="1275"/>
      <c r="AW75" s="1275"/>
      <c r="AX75" s="1275"/>
      <c r="AY75" s="1275"/>
      <c r="AZ75" s="1275"/>
      <c r="BA75" s="1275"/>
      <c r="BB75" s="1275" t="s">
        <v>592</v>
      </c>
      <c r="BC75" s="1275"/>
      <c r="BD75" s="1275"/>
      <c r="BE75" s="1275"/>
      <c r="BF75" s="1275"/>
      <c r="BG75" s="1275"/>
      <c r="BH75" s="1275"/>
      <c r="BI75" s="1275"/>
      <c r="BJ75" s="1275"/>
      <c r="BK75" s="1275"/>
      <c r="BL75" s="1275"/>
      <c r="BM75" s="1275"/>
      <c r="BN75" s="1275"/>
      <c r="BO75" s="1275"/>
      <c r="BP75" s="1277">
        <v>3.9</v>
      </c>
      <c r="BQ75" s="1277"/>
      <c r="BR75" s="1277"/>
      <c r="BS75" s="1277"/>
      <c r="BT75" s="1277"/>
      <c r="BU75" s="1277"/>
      <c r="BV75" s="1277"/>
      <c r="BW75" s="1277"/>
      <c r="BX75" s="1277">
        <v>3.4</v>
      </c>
      <c r="BY75" s="1277"/>
      <c r="BZ75" s="1277"/>
      <c r="CA75" s="1277"/>
      <c r="CB75" s="1277"/>
      <c r="CC75" s="1277"/>
      <c r="CD75" s="1277"/>
      <c r="CE75" s="1277"/>
      <c r="CF75" s="1277">
        <v>3.2</v>
      </c>
      <c r="CG75" s="1277"/>
      <c r="CH75" s="1277"/>
      <c r="CI75" s="1277"/>
      <c r="CJ75" s="1277"/>
      <c r="CK75" s="1277"/>
      <c r="CL75" s="1277"/>
      <c r="CM75" s="1277"/>
      <c r="CN75" s="1277">
        <v>2.9</v>
      </c>
      <c r="CO75" s="1277"/>
      <c r="CP75" s="1277"/>
      <c r="CQ75" s="1277"/>
      <c r="CR75" s="1277"/>
      <c r="CS75" s="1277"/>
      <c r="CT75" s="1277"/>
      <c r="CU75" s="1277"/>
      <c r="CV75" s="1277">
        <v>2.9</v>
      </c>
      <c r="CW75" s="1277"/>
      <c r="CX75" s="1277"/>
      <c r="CY75" s="1277"/>
      <c r="CZ75" s="1277"/>
      <c r="DA75" s="1277"/>
      <c r="DB75" s="1277"/>
      <c r="DC75" s="1277"/>
    </row>
    <row r="76" spans="2:107" x14ac:dyDescent="0.15">
      <c r="B76" s="1246"/>
      <c r="G76" s="1272"/>
      <c r="H76" s="1272"/>
      <c r="I76" s="1265"/>
      <c r="J76" s="1265"/>
      <c r="K76" s="1274"/>
      <c r="L76" s="1274"/>
      <c r="M76" s="1274"/>
      <c r="N76" s="1274"/>
      <c r="AM76" s="1264"/>
      <c r="AN76" s="1275"/>
      <c r="AO76" s="1275"/>
      <c r="AP76" s="1275"/>
      <c r="AQ76" s="1275"/>
      <c r="AR76" s="1275"/>
      <c r="AS76" s="1275"/>
      <c r="AT76" s="1275"/>
      <c r="AU76" s="1275"/>
      <c r="AV76" s="1275"/>
      <c r="AW76" s="1275"/>
      <c r="AX76" s="1275"/>
      <c r="AY76" s="1275"/>
      <c r="AZ76" s="1275"/>
      <c r="BA76" s="1275"/>
      <c r="BB76" s="1275"/>
      <c r="BC76" s="1275"/>
      <c r="BD76" s="1275"/>
      <c r="BE76" s="1275"/>
      <c r="BF76" s="1275"/>
      <c r="BG76" s="1275"/>
      <c r="BH76" s="1275"/>
      <c r="BI76" s="1275"/>
      <c r="BJ76" s="1275"/>
      <c r="BK76" s="1275"/>
      <c r="BL76" s="1275"/>
      <c r="BM76" s="1275"/>
      <c r="BN76" s="1275"/>
      <c r="BO76" s="1275"/>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1246"/>
      <c r="G77" s="1265"/>
      <c r="H77" s="1265"/>
      <c r="I77" s="1265"/>
      <c r="J77" s="1265"/>
      <c r="K77" s="1295"/>
      <c r="L77" s="1295"/>
      <c r="M77" s="1295"/>
      <c r="N77" s="1295"/>
      <c r="AN77" s="1271" t="s">
        <v>589</v>
      </c>
      <c r="AO77" s="1271"/>
      <c r="AP77" s="1271"/>
      <c r="AQ77" s="1271"/>
      <c r="AR77" s="1271"/>
      <c r="AS77" s="1271"/>
      <c r="AT77" s="1271"/>
      <c r="AU77" s="1271"/>
      <c r="AV77" s="1271"/>
      <c r="AW77" s="1271"/>
      <c r="AX77" s="1271"/>
      <c r="AY77" s="1271"/>
      <c r="AZ77" s="1271"/>
      <c r="BA77" s="1271"/>
      <c r="BB77" s="1275" t="s">
        <v>587</v>
      </c>
      <c r="BC77" s="1275"/>
      <c r="BD77" s="1275"/>
      <c r="BE77" s="1275"/>
      <c r="BF77" s="1275"/>
      <c r="BG77" s="1275"/>
      <c r="BH77" s="1275"/>
      <c r="BI77" s="1275"/>
      <c r="BJ77" s="1275"/>
      <c r="BK77" s="1275"/>
      <c r="BL77" s="1275"/>
      <c r="BM77" s="1275"/>
      <c r="BN77" s="1275"/>
      <c r="BO77" s="1275"/>
      <c r="BP77" s="1277">
        <v>139</v>
      </c>
      <c r="BQ77" s="1277"/>
      <c r="BR77" s="1277"/>
      <c r="BS77" s="1277"/>
      <c r="BT77" s="1277"/>
      <c r="BU77" s="1277"/>
      <c r="BV77" s="1277"/>
      <c r="BW77" s="1277"/>
      <c r="BX77" s="1277">
        <v>132.4</v>
      </c>
      <c r="BY77" s="1277"/>
      <c r="BZ77" s="1277"/>
      <c r="CA77" s="1277"/>
      <c r="CB77" s="1277"/>
      <c r="CC77" s="1277"/>
      <c r="CD77" s="1277"/>
      <c r="CE77" s="1277"/>
      <c r="CF77" s="1277">
        <v>124.2</v>
      </c>
      <c r="CG77" s="1277"/>
      <c r="CH77" s="1277"/>
      <c r="CI77" s="1277"/>
      <c r="CJ77" s="1277"/>
      <c r="CK77" s="1277"/>
      <c r="CL77" s="1277"/>
      <c r="CM77" s="1277"/>
      <c r="CN77" s="1277">
        <v>115.7</v>
      </c>
      <c r="CO77" s="1277"/>
      <c r="CP77" s="1277"/>
      <c r="CQ77" s="1277"/>
      <c r="CR77" s="1277"/>
      <c r="CS77" s="1277"/>
      <c r="CT77" s="1277"/>
      <c r="CU77" s="1277"/>
      <c r="CV77" s="1277">
        <v>106</v>
      </c>
      <c r="CW77" s="1277"/>
      <c r="CX77" s="1277"/>
      <c r="CY77" s="1277"/>
      <c r="CZ77" s="1277"/>
      <c r="DA77" s="1277"/>
      <c r="DB77" s="1277"/>
      <c r="DC77" s="1277"/>
    </row>
    <row r="78" spans="2:107" x14ac:dyDescent="0.15">
      <c r="B78" s="1246"/>
      <c r="G78" s="1265"/>
      <c r="H78" s="1265"/>
      <c r="I78" s="1265"/>
      <c r="J78" s="1265"/>
      <c r="K78" s="1295"/>
      <c r="L78" s="1295"/>
      <c r="M78" s="1295"/>
      <c r="N78" s="1295"/>
      <c r="AN78" s="1271"/>
      <c r="AO78" s="1271"/>
      <c r="AP78" s="1271"/>
      <c r="AQ78" s="1271"/>
      <c r="AR78" s="1271"/>
      <c r="AS78" s="1271"/>
      <c r="AT78" s="1271"/>
      <c r="AU78" s="1271"/>
      <c r="AV78" s="1271"/>
      <c r="AW78" s="1271"/>
      <c r="AX78" s="1271"/>
      <c r="AY78" s="1271"/>
      <c r="AZ78" s="1271"/>
      <c r="BA78" s="1271"/>
      <c r="BB78" s="1275"/>
      <c r="BC78" s="1275"/>
      <c r="BD78" s="1275"/>
      <c r="BE78" s="1275"/>
      <c r="BF78" s="1275"/>
      <c r="BG78" s="1275"/>
      <c r="BH78" s="1275"/>
      <c r="BI78" s="1275"/>
      <c r="BJ78" s="1275"/>
      <c r="BK78" s="1275"/>
      <c r="BL78" s="1275"/>
      <c r="BM78" s="1275"/>
      <c r="BN78" s="1275"/>
      <c r="BO78" s="1275"/>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1246"/>
      <c r="G79" s="1265"/>
      <c r="H79" s="1265"/>
      <c r="I79" s="1279"/>
      <c r="J79" s="1279"/>
      <c r="K79" s="1296"/>
      <c r="L79" s="1296"/>
      <c r="M79" s="1296"/>
      <c r="N79" s="1296"/>
      <c r="AN79" s="1271"/>
      <c r="AO79" s="1271"/>
      <c r="AP79" s="1271"/>
      <c r="AQ79" s="1271"/>
      <c r="AR79" s="1271"/>
      <c r="AS79" s="1271"/>
      <c r="AT79" s="1271"/>
      <c r="AU79" s="1271"/>
      <c r="AV79" s="1271"/>
      <c r="AW79" s="1271"/>
      <c r="AX79" s="1271"/>
      <c r="AY79" s="1271"/>
      <c r="AZ79" s="1271"/>
      <c r="BA79" s="1271"/>
      <c r="BB79" s="1275" t="s">
        <v>592</v>
      </c>
      <c r="BC79" s="1275"/>
      <c r="BD79" s="1275"/>
      <c r="BE79" s="1275"/>
      <c r="BF79" s="1275"/>
      <c r="BG79" s="1275"/>
      <c r="BH79" s="1275"/>
      <c r="BI79" s="1275"/>
      <c r="BJ79" s="1275"/>
      <c r="BK79" s="1275"/>
      <c r="BL79" s="1275"/>
      <c r="BM79" s="1275"/>
      <c r="BN79" s="1275"/>
      <c r="BO79" s="1275"/>
      <c r="BP79" s="1277">
        <v>11.2</v>
      </c>
      <c r="BQ79" s="1277"/>
      <c r="BR79" s="1277"/>
      <c r="BS79" s="1277"/>
      <c r="BT79" s="1277"/>
      <c r="BU79" s="1277"/>
      <c r="BV79" s="1277"/>
      <c r="BW79" s="1277"/>
      <c r="BX79" s="1277">
        <v>11.2</v>
      </c>
      <c r="BY79" s="1277"/>
      <c r="BZ79" s="1277"/>
      <c r="CA79" s="1277"/>
      <c r="CB79" s="1277"/>
      <c r="CC79" s="1277"/>
      <c r="CD79" s="1277"/>
      <c r="CE79" s="1277"/>
      <c r="CF79" s="1277">
        <v>10.9</v>
      </c>
      <c r="CG79" s="1277"/>
      <c r="CH79" s="1277"/>
      <c r="CI79" s="1277"/>
      <c r="CJ79" s="1277"/>
      <c r="CK79" s="1277"/>
      <c r="CL79" s="1277"/>
      <c r="CM79" s="1277"/>
      <c r="CN79" s="1277">
        <v>10.3</v>
      </c>
      <c r="CO79" s="1277"/>
      <c r="CP79" s="1277"/>
      <c r="CQ79" s="1277"/>
      <c r="CR79" s="1277"/>
      <c r="CS79" s="1277"/>
      <c r="CT79" s="1277"/>
      <c r="CU79" s="1277"/>
      <c r="CV79" s="1277">
        <v>9</v>
      </c>
      <c r="CW79" s="1277"/>
      <c r="CX79" s="1277"/>
      <c r="CY79" s="1277"/>
      <c r="CZ79" s="1277"/>
      <c r="DA79" s="1277"/>
      <c r="DB79" s="1277"/>
      <c r="DC79" s="1277"/>
    </row>
    <row r="80" spans="2:107" x14ac:dyDescent="0.15">
      <c r="B80" s="1246"/>
      <c r="G80" s="1265"/>
      <c r="H80" s="1265"/>
      <c r="I80" s="1279"/>
      <c r="J80" s="1279"/>
      <c r="K80" s="1296"/>
      <c r="L80" s="1296"/>
      <c r="M80" s="1296"/>
      <c r="N80" s="1296"/>
      <c r="AN80" s="1271"/>
      <c r="AO80" s="1271"/>
      <c r="AP80" s="1271"/>
      <c r="AQ80" s="1271"/>
      <c r="AR80" s="1271"/>
      <c r="AS80" s="1271"/>
      <c r="AT80" s="1271"/>
      <c r="AU80" s="1271"/>
      <c r="AV80" s="1271"/>
      <c r="AW80" s="1271"/>
      <c r="AX80" s="1271"/>
      <c r="AY80" s="1271"/>
      <c r="AZ80" s="1271"/>
      <c r="BA80" s="1271"/>
      <c r="BB80" s="1275"/>
      <c r="BC80" s="1275"/>
      <c r="BD80" s="1275"/>
      <c r="BE80" s="1275"/>
      <c r="BF80" s="1275"/>
      <c r="BG80" s="1275"/>
      <c r="BH80" s="1275"/>
      <c r="BI80" s="1275"/>
      <c r="BJ80" s="1275"/>
      <c r="BK80" s="1275"/>
      <c r="BL80" s="1275"/>
      <c r="BM80" s="1275"/>
      <c r="BN80" s="1275"/>
      <c r="BO80" s="1275"/>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1246"/>
    </row>
    <row r="82" spans="2:109" ht="17.25" x14ac:dyDescent="0.15">
      <c r="B82" s="1246"/>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x14ac:dyDescent="0.15">
      <c r="B83" s="1248"/>
      <c r="C83" s="1249"/>
      <c r="D83" s="1249"/>
      <c r="E83" s="1249"/>
      <c r="F83" s="1249"/>
      <c r="G83" s="1249"/>
      <c r="H83" s="1249"/>
      <c r="I83" s="1249"/>
      <c r="J83" s="1249"/>
      <c r="K83" s="1249"/>
      <c r="L83" s="1249"/>
      <c r="M83" s="1249"/>
      <c r="N83" s="1249"/>
      <c r="O83" s="1249"/>
      <c r="P83" s="1249"/>
      <c r="Q83" s="1249"/>
      <c r="R83" s="1249"/>
      <c r="S83" s="1249"/>
      <c r="T83" s="1249"/>
      <c r="U83" s="1249"/>
      <c r="V83" s="1249"/>
      <c r="W83" s="1249"/>
      <c r="X83" s="1249"/>
      <c r="Y83" s="1249"/>
      <c r="Z83" s="1249"/>
      <c r="AA83" s="1249"/>
      <c r="AB83" s="1249"/>
      <c r="AC83" s="1249"/>
      <c r="AD83" s="1249"/>
      <c r="AE83" s="1249"/>
      <c r="AF83" s="1249"/>
      <c r="AG83" s="1249"/>
      <c r="AH83" s="1249"/>
      <c r="AI83" s="1249"/>
      <c r="AJ83" s="1249"/>
      <c r="AK83" s="1249"/>
      <c r="AL83" s="1249"/>
      <c r="AM83" s="1249"/>
      <c r="AN83" s="1249"/>
      <c r="AO83" s="1249"/>
      <c r="AP83" s="1249"/>
      <c r="AQ83" s="1249"/>
      <c r="AR83" s="1249"/>
      <c r="AS83" s="1249"/>
      <c r="AT83" s="1249"/>
      <c r="AU83" s="1249"/>
      <c r="AV83" s="1249"/>
      <c r="AW83" s="1249"/>
      <c r="AX83" s="1249"/>
      <c r="AY83" s="1249"/>
      <c r="AZ83" s="1249"/>
      <c r="BA83" s="1249"/>
      <c r="BB83" s="1249"/>
      <c r="BC83" s="1249"/>
      <c r="BD83" s="1249"/>
      <c r="BE83" s="1249"/>
      <c r="BF83" s="1249"/>
      <c r="BG83" s="1249"/>
      <c r="BH83" s="1249"/>
      <c r="BI83" s="1249"/>
      <c r="BJ83" s="1249"/>
      <c r="BK83" s="1249"/>
      <c r="BL83" s="1249"/>
      <c r="BM83" s="1249"/>
      <c r="BN83" s="1249"/>
      <c r="BO83" s="1249"/>
      <c r="BP83" s="1249"/>
      <c r="BQ83" s="1249"/>
      <c r="BR83" s="1249"/>
      <c r="BS83" s="1249"/>
      <c r="BT83" s="1249"/>
      <c r="BU83" s="1249"/>
      <c r="BV83" s="1249"/>
      <c r="BW83" s="1249"/>
      <c r="BX83" s="1249"/>
      <c r="BY83" s="1249"/>
      <c r="BZ83" s="1249"/>
      <c r="CA83" s="1249"/>
      <c r="CB83" s="1249"/>
      <c r="CC83" s="1249"/>
      <c r="CD83" s="1249"/>
      <c r="CE83" s="1249"/>
      <c r="CF83" s="1249"/>
      <c r="CG83" s="1249"/>
      <c r="CH83" s="1249"/>
      <c r="CI83" s="1249"/>
      <c r="CJ83" s="1249"/>
      <c r="CK83" s="1249"/>
      <c r="CL83" s="1249"/>
      <c r="CM83" s="1249"/>
      <c r="CN83" s="1249"/>
      <c r="CO83" s="1249"/>
      <c r="CP83" s="1249"/>
      <c r="CQ83" s="1249"/>
      <c r="CR83" s="1249"/>
      <c r="CS83" s="1249"/>
      <c r="CT83" s="1249"/>
      <c r="CU83" s="1249"/>
      <c r="CV83" s="1249"/>
      <c r="CW83" s="1249"/>
      <c r="CX83" s="1249"/>
      <c r="CY83" s="1249"/>
      <c r="CZ83" s="1249"/>
      <c r="DA83" s="1249"/>
      <c r="DB83" s="1249"/>
      <c r="DC83" s="1249"/>
      <c r="DD83" s="1250"/>
    </row>
    <row r="84" spans="2:109" x14ac:dyDescent="0.15">
      <c r="DD84" s="1239"/>
      <c r="DE84" s="1239"/>
    </row>
    <row r="85" spans="2:109" x14ac:dyDescent="0.15">
      <c r="DD85" s="1239"/>
      <c r="DE85" s="1239"/>
    </row>
    <row r="86" spans="2:109" hidden="1" x14ac:dyDescent="0.15">
      <c r="DD86" s="1239"/>
      <c r="DE86" s="1239"/>
    </row>
    <row r="87" spans="2:109" hidden="1" x14ac:dyDescent="0.15">
      <c r="K87" s="1298"/>
      <c r="AQ87" s="1298"/>
      <c r="BC87" s="1298"/>
      <c r="BO87" s="1298"/>
      <c r="CA87" s="1298"/>
      <c r="CM87" s="1298"/>
      <c r="CY87" s="1298"/>
      <c r="DD87" s="1239"/>
      <c r="DE87" s="1239"/>
    </row>
    <row r="88" spans="2:109" hidden="1" x14ac:dyDescent="0.15">
      <c r="DD88" s="1239"/>
      <c r="DE88" s="1239"/>
    </row>
    <row r="89" spans="2:109" hidden="1" x14ac:dyDescent="0.15">
      <c r="DD89" s="1239"/>
      <c r="DE89" s="1239"/>
    </row>
    <row r="90" spans="2:109" hidden="1" x14ac:dyDescent="0.15">
      <c r="DD90" s="1239"/>
      <c r="DE90" s="1239"/>
    </row>
    <row r="91" spans="2:109" hidden="1" x14ac:dyDescent="0.15">
      <c r="DD91" s="1239"/>
      <c r="DE91" s="1239"/>
    </row>
    <row r="92" spans="2:109" ht="13.5" hidden="1" customHeight="1" x14ac:dyDescent="0.15">
      <c r="DD92" s="1239"/>
      <c r="DE92" s="1239"/>
    </row>
    <row r="93" spans="2:109" ht="13.5" hidden="1" customHeight="1" x14ac:dyDescent="0.15">
      <c r="DD93" s="1239"/>
      <c r="DE93" s="1239"/>
    </row>
    <row r="94" spans="2:109" ht="13.5" hidden="1" customHeight="1" x14ac:dyDescent="0.15">
      <c r="DD94" s="1239"/>
      <c r="DE94" s="1239"/>
    </row>
    <row r="95" spans="2:109" ht="13.5" hidden="1" customHeight="1" x14ac:dyDescent="0.15">
      <c r="DD95" s="1239"/>
      <c r="DE95" s="1239"/>
    </row>
    <row r="96" spans="2:109" ht="13.5" hidden="1" customHeight="1" x14ac:dyDescent="0.15">
      <c r="DD96" s="1239"/>
      <c r="DE96" s="1239"/>
    </row>
    <row r="97" spans="108:109" ht="13.5" hidden="1" customHeight="1" x14ac:dyDescent="0.15">
      <c r="DD97" s="1239"/>
      <c r="DE97" s="1239"/>
    </row>
    <row r="98" spans="108:109" ht="13.5" hidden="1" customHeight="1" x14ac:dyDescent="0.15">
      <c r="DD98" s="1239"/>
      <c r="DE98" s="1239"/>
    </row>
    <row r="99" spans="108:109" ht="13.5" hidden="1" customHeight="1" x14ac:dyDescent="0.15">
      <c r="DD99" s="1239"/>
      <c r="DE99" s="1239"/>
    </row>
    <row r="100" spans="108:109" ht="13.5" hidden="1" customHeight="1" x14ac:dyDescent="0.15">
      <c r="DD100" s="1239"/>
      <c r="DE100" s="1239"/>
    </row>
    <row r="101" spans="108:109" ht="13.5" hidden="1" customHeight="1" x14ac:dyDescent="0.15">
      <c r="DD101" s="1239"/>
      <c r="DE101" s="1239"/>
    </row>
    <row r="102" spans="108:109" ht="13.5" hidden="1" customHeight="1" x14ac:dyDescent="0.15">
      <c r="DD102" s="1239"/>
      <c r="DE102" s="1239"/>
    </row>
    <row r="103" spans="108:109" ht="13.5" hidden="1" customHeight="1" x14ac:dyDescent="0.15">
      <c r="DD103" s="1239"/>
      <c r="DE103" s="1239"/>
    </row>
    <row r="104" spans="108:109" ht="13.5" hidden="1" customHeight="1" x14ac:dyDescent="0.15">
      <c r="DD104" s="1239"/>
      <c r="DE104" s="1239"/>
    </row>
    <row r="105" spans="108:109" ht="13.5" hidden="1" customHeight="1" x14ac:dyDescent="0.15">
      <c r="DD105" s="1239"/>
      <c r="DE105" s="1239"/>
    </row>
    <row r="106" spans="108:109" ht="13.5" hidden="1" customHeight="1" x14ac:dyDescent="0.15">
      <c r="DD106" s="1239"/>
      <c r="DE106" s="1239"/>
    </row>
    <row r="107" spans="108:109" ht="13.5" hidden="1" customHeight="1" x14ac:dyDescent="0.15">
      <c r="DD107" s="1239"/>
      <c r="DE107" s="1239"/>
    </row>
    <row r="108" spans="108:109" ht="13.5" hidden="1" customHeight="1" x14ac:dyDescent="0.15">
      <c r="DD108" s="1239"/>
      <c r="DE108" s="1239"/>
    </row>
    <row r="109" spans="108:109" ht="13.5" hidden="1" customHeight="1" x14ac:dyDescent="0.15">
      <c r="DD109" s="1239"/>
      <c r="DE109" s="1239"/>
    </row>
    <row r="110" spans="108:109" ht="13.5" hidden="1" customHeight="1" x14ac:dyDescent="0.15">
      <c r="DD110" s="1239"/>
      <c r="DE110" s="1239"/>
    </row>
    <row r="111" spans="108:109" ht="13.5" hidden="1" customHeight="1" x14ac:dyDescent="0.15">
      <c r="DD111" s="1239"/>
      <c r="DE111" s="1239"/>
    </row>
    <row r="112" spans="108:109" ht="13.5" hidden="1" customHeight="1" x14ac:dyDescent="0.15">
      <c r="DD112" s="1239"/>
      <c r="DE112" s="1239"/>
    </row>
    <row r="113" spans="108:109" ht="13.5" hidden="1" customHeight="1" x14ac:dyDescent="0.15">
      <c r="DD113" s="1239"/>
      <c r="DE113" s="1239"/>
    </row>
    <row r="114" spans="108:109" ht="13.5" hidden="1" customHeight="1" x14ac:dyDescent="0.15">
      <c r="DD114" s="1239"/>
      <c r="DE114" s="1239"/>
    </row>
    <row r="115" spans="108:109" ht="13.5" hidden="1" customHeight="1" x14ac:dyDescent="0.15">
      <c r="DD115" s="1239"/>
      <c r="DE115" s="1239"/>
    </row>
    <row r="116" spans="108:109" ht="13.5" hidden="1" customHeight="1" x14ac:dyDescent="0.15">
      <c r="DD116" s="1239"/>
      <c r="DE116" s="1239"/>
    </row>
    <row r="117" spans="108:109" ht="13.5" hidden="1" customHeight="1" x14ac:dyDescent="0.15">
      <c r="DD117" s="1239"/>
      <c r="DE117" s="1239"/>
    </row>
    <row r="118" spans="108:109" ht="13.5" hidden="1" customHeight="1" x14ac:dyDescent="0.15">
      <c r="DD118" s="1239"/>
      <c r="DE118" s="1239"/>
    </row>
    <row r="119" spans="108:109" ht="13.5" hidden="1" customHeight="1" x14ac:dyDescent="0.15">
      <c r="DD119" s="1239"/>
      <c r="DE119" s="1239"/>
    </row>
    <row r="120" spans="108:109" ht="13.5" hidden="1" customHeight="1" x14ac:dyDescent="0.15">
      <c r="DD120" s="1239"/>
      <c r="DE120" s="1239"/>
    </row>
    <row r="121" spans="108:109" ht="13.5" hidden="1" customHeight="1" x14ac:dyDescent="0.15">
      <c r="DD121" s="1239"/>
      <c r="DE121" s="1239"/>
    </row>
    <row r="122" spans="108:109" ht="13.5" hidden="1" customHeight="1" x14ac:dyDescent="0.15">
      <c r="DD122" s="1239"/>
      <c r="DE122" s="1239"/>
    </row>
    <row r="123" spans="108:109" ht="13.5" hidden="1" customHeight="1" x14ac:dyDescent="0.15">
      <c r="DD123" s="1239"/>
      <c r="DE123" s="1239"/>
    </row>
    <row r="124" spans="108:109" ht="13.5" hidden="1" customHeight="1" x14ac:dyDescent="0.15">
      <c r="DD124" s="1239"/>
      <c r="DE124" s="1239"/>
    </row>
    <row r="125" spans="108:109" ht="13.5" hidden="1" customHeight="1" x14ac:dyDescent="0.15">
      <c r="DD125" s="1239"/>
      <c r="DE125" s="1239"/>
    </row>
    <row r="126" spans="108:109" ht="13.5" hidden="1" customHeight="1" x14ac:dyDescent="0.15">
      <c r="DD126" s="1239"/>
      <c r="DE126" s="1239"/>
    </row>
    <row r="127" spans="108:109" ht="13.5" hidden="1" customHeight="1" x14ac:dyDescent="0.15">
      <c r="DD127" s="1239"/>
      <c r="DE127" s="1239"/>
    </row>
    <row r="128" spans="108:109" ht="13.5" hidden="1" customHeight="1" x14ac:dyDescent="0.15">
      <c r="DD128" s="1239"/>
      <c r="DE128" s="1239"/>
    </row>
    <row r="129" spans="108:109" ht="13.5" hidden="1" customHeight="1" x14ac:dyDescent="0.15">
      <c r="DD129" s="1239"/>
      <c r="DE129" s="1239"/>
    </row>
    <row r="130" spans="108:109" ht="13.5" hidden="1" customHeight="1" x14ac:dyDescent="0.15">
      <c r="DD130" s="1239"/>
      <c r="DE130" s="1239"/>
    </row>
    <row r="131" spans="108:109" ht="13.5" hidden="1" customHeight="1" x14ac:dyDescent="0.15">
      <c r="DD131" s="1239"/>
      <c r="DE131" s="1239"/>
    </row>
    <row r="132" spans="108:109" ht="13.5" hidden="1" customHeight="1" x14ac:dyDescent="0.15">
      <c r="DD132" s="1239"/>
      <c r="DE132" s="1239"/>
    </row>
    <row r="133" spans="108:109" ht="13.5" hidden="1" customHeight="1" x14ac:dyDescent="0.15">
      <c r="DD133" s="1239"/>
      <c r="DE133" s="1239"/>
    </row>
    <row r="134" spans="108:109" ht="13.5" hidden="1" customHeight="1" x14ac:dyDescent="0.15">
      <c r="DD134" s="1239"/>
      <c r="DE134" s="1239"/>
    </row>
    <row r="135" spans="108:109" ht="13.5" hidden="1" customHeight="1" x14ac:dyDescent="0.15">
      <c r="DD135" s="1239"/>
      <c r="DE135" s="1239"/>
    </row>
    <row r="136" spans="108:109" ht="13.5" hidden="1" customHeight="1" x14ac:dyDescent="0.15">
      <c r="DD136" s="1239"/>
      <c r="DE136" s="1239"/>
    </row>
    <row r="137" spans="108:109" ht="13.5" hidden="1" customHeight="1" x14ac:dyDescent="0.15">
      <c r="DD137" s="1239"/>
      <c r="DE137" s="1239"/>
    </row>
    <row r="138" spans="108:109" ht="13.5" hidden="1" customHeight="1" x14ac:dyDescent="0.15">
      <c r="DD138" s="1239"/>
      <c r="DE138" s="1239"/>
    </row>
    <row r="139" spans="108:109" ht="13.5" hidden="1" customHeight="1" x14ac:dyDescent="0.15">
      <c r="DD139" s="1239"/>
      <c r="DE139" s="1239"/>
    </row>
    <row r="140" spans="108:109" ht="13.5" hidden="1" customHeight="1" x14ac:dyDescent="0.15">
      <c r="DD140" s="1239"/>
      <c r="DE140" s="1239"/>
    </row>
    <row r="141" spans="108:109" ht="13.5" hidden="1" customHeight="1" x14ac:dyDescent="0.15">
      <c r="DD141" s="1239"/>
      <c r="DE141" s="1239"/>
    </row>
    <row r="142" spans="108:109" ht="13.5" hidden="1" customHeight="1" x14ac:dyDescent="0.15">
      <c r="DD142" s="1239"/>
      <c r="DE142" s="1239"/>
    </row>
    <row r="143" spans="108:109" ht="13.5" hidden="1" customHeight="1" x14ac:dyDescent="0.15">
      <c r="DD143" s="1239"/>
      <c r="DE143" s="1239"/>
    </row>
    <row r="144" spans="108:109" ht="13.5" hidden="1" customHeight="1" x14ac:dyDescent="0.15">
      <c r="DD144" s="1239"/>
      <c r="DE144" s="1239"/>
    </row>
    <row r="145" spans="108:109" ht="13.5" hidden="1" customHeight="1" x14ac:dyDescent="0.15">
      <c r="DD145" s="1239"/>
      <c r="DE145" s="1239"/>
    </row>
    <row r="146" spans="108:109" ht="13.5" hidden="1" customHeight="1" x14ac:dyDescent="0.15">
      <c r="DD146" s="1239"/>
      <c r="DE146" s="1239"/>
    </row>
    <row r="147" spans="108:109" ht="13.5" hidden="1" customHeight="1" x14ac:dyDescent="0.15">
      <c r="DD147" s="1239"/>
      <c r="DE147" s="1239"/>
    </row>
    <row r="148" spans="108:109" ht="13.5" hidden="1" customHeight="1" x14ac:dyDescent="0.15">
      <c r="DD148" s="1239"/>
      <c r="DE148" s="1239"/>
    </row>
    <row r="149" spans="108:109" ht="13.5" hidden="1" customHeight="1" x14ac:dyDescent="0.15">
      <c r="DD149" s="1239"/>
      <c r="DE149" s="1239"/>
    </row>
    <row r="150" spans="108:109" ht="13.5" hidden="1" customHeight="1" x14ac:dyDescent="0.15">
      <c r="DD150" s="1239"/>
      <c r="DE150" s="1239"/>
    </row>
    <row r="151" spans="108:109" ht="13.5" hidden="1" customHeight="1" x14ac:dyDescent="0.15">
      <c r="DD151" s="1239"/>
      <c r="DE151" s="1239"/>
    </row>
    <row r="152" spans="108:109" ht="13.5" hidden="1" customHeight="1" x14ac:dyDescent="0.15">
      <c r="DD152" s="1239"/>
      <c r="DE152" s="1239"/>
    </row>
    <row r="153" spans="108:109" ht="13.5" hidden="1" customHeight="1" x14ac:dyDescent="0.15">
      <c r="DD153" s="1239"/>
      <c r="DE153" s="1239"/>
    </row>
    <row r="154" spans="108:109" ht="13.5" hidden="1" customHeight="1" x14ac:dyDescent="0.15">
      <c r="DD154" s="1239"/>
      <c r="DE154" s="1239"/>
    </row>
    <row r="155" spans="108:109" ht="13.5" hidden="1" customHeight="1" x14ac:dyDescent="0.15">
      <c r="DD155" s="1239"/>
      <c r="DE155" s="1239"/>
    </row>
    <row r="156" spans="108:109" ht="13.5" hidden="1" customHeight="1" x14ac:dyDescent="0.15">
      <c r="DD156" s="1239"/>
      <c r="DE156" s="1239"/>
    </row>
    <row r="157" spans="108:109" ht="13.5" hidden="1" customHeight="1" x14ac:dyDescent="0.15">
      <c r="DD157" s="1239"/>
      <c r="DE157" s="1239"/>
    </row>
    <row r="158" spans="108:109" ht="13.5" hidden="1" customHeight="1" x14ac:dyDescent="0.15">
      <c r="DD158" s="1239"/>
      <c r="DE158" s="1239"/>
    </row>
    <row r="159" spans="108:109" ht="13.5" hidden="1" customHeight="1" x14ac:dyDescent="0.15">
      <c r="DD159" s="1239"/>
      <c r="DE159" s="1239"/>
    </row>
    <row r="160" spans="108:109" ht="13.5" hidden="1" customHeight="1" x14ac:dyDescent="0.15">
      <c r="DD160" s="1239"/>
      <c r="DE160" s="123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ggOdYnf6ZAjfExugfgfy7NzkjpCADTIrsKP0ibIYCVL3toHdEQa9eqyARmxW2zixD+NuHwyD5uJ04rx+uEAIOw==" saltValue="SbMTFsFbX+GWgzSoF+SlU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488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adN3lmvKNBz63W4w9LfbHtacpePuTiJTPYsOlLts0bJ1GmGnnPx7xURbvPjwr0uVs5CCsozSHPUiIkKJfmaFzA==" saltValue="PZrahSgnaQD65XQW0zDgTQ==" spinCount="100000" sheet="1" objects="1" scenarios="1"/>
  <dataConsolidate/>
  <phoneticPr fontId="2"/>
  <printOptions horizontalCentered="1" verticalCentered="1"/>
  <pageMargins left="0" right="0" top="0.19685039370078741" bottom="0" header="0.39370078740157483" footer="0"/>
  <pageSetup paperSize="9" scale="35"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488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3yjGfhA1aHdZ7mMCx4eUnIpn8pHfPsYfGWXY7yFEuQWp6Wa1Wmr3BX31EHiPA1wjOjK6YD+jZGIoKZKkjQIxBQ==" saltValue="p0IkZ3elzcgbUYW5jCbMAw==" spinCount="100000" sheet="1" objects="1" scenarios="1"/>
  <dataConsolidate/>
  <phoneticPr fontId="2"/>
  <printOptions horizontalCentered="1" verticalCentered="1"/>
  <pageMargins left="0" right="0" top="0.19685039370078741" bottom="0" header="0.39370078740157483" footer="0"/>
  <pageSetup paperSize="9" scale="35"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45</v>
      </c>
      <c r="E2" s="134"/>
      <c r="F2" s="135" t="s">
        <v>540</v>
      </c>
      <c r="G2" s="136"/>
      <c r="H2" s="137"/>
    </row>
    <row r="3" spans="1:8" x14ac:dyDescent="0.15">
      <c r="A3" s="133" t="s">
        <v>533</v>
      </c>
      <c r="B3" s="138"/>
      <c r="C3" s="139"/>
      <c r="D3" s="140">
        <v>45453</v>
      </c>
      <c r="E3" s="141"/>
      <c r="F3" s="142">
        <v>50848</v>
      </c>
      <c r="G3" s="143"/>
      <c r="H3" s="144"/>
    </row>
    <row r="4" spans="1:8" x14ac:dyDescent="0.15">
      <c r="A4" s="145"/>
      <c r="B4" s="146"/>
      <c r="C4" s="147"/>
      <c r="D4" s="148">
        <v>22205</v>
      </c>
      <c r="E4" s="149"/>
      <c r="F4" s="150">
        <v>22583</v>
      </c>
      <c r="G4" s="151"/>
      <c r="H4" s="152"/>
    </row>
    <row r="5" spans="1:8" x14ac:dyDescent="0.15">
      <c r="A5" s="133" t="s">
        <v>535</v>
      </c>
      <c r="B5" s="138"/>
      <c r="C5" s="139"/>
      <c r="D5" s="140">
        <v>42531</v>
      </c>
      <c r="E5" s="141"/>
      <c r="F5" s="142">
        <v>53572</v>
      </c>
      <c r="G5" s="143"/>
      <c r="H5" s="144"/>
    </row>
    <row r="6" spans="1:8" x14ac:dyDescent="0.15">
      <c r="A6" s="145"/>
      <c r="B6" s="146"/>
      <c r="C6" s="147"/>
      <c r="D6" s="148">
        <v>22878</v>
      </c>
      <c r="E6" s="149"/>
      <c r="F6" s="150">
        <v>25259</v>
      </c>
      <c r="G6" s="151"/>
      <c r="H6" s="152"/>
    </row>
    <row r="7" spans="1:8" x14ac:dyDescent="0.15">
      <c r="A7" s="133" t="s">
        <v>536</v>
      </c>
      <c r="B7" s="138"/>
      <c r="C7" s="139"/>
      <c r="D7" s="140">
        <v>33612</v>
      </c>
      <c r="E7" s="141"/>
      <c r="F7" s="142">
        <v>51898</v>
      </c>
      <c r="G7" s="143"/>
      <c r="H7" s="144"/>
    </row>
    <row r="8" spans="1:8" x14ac:dyDescent="0.15">
      <c r="A8" s="145"/>
      <c r="B8" s="146"/>
      <c r="C8" s="147"/>
      <c r="D8" s="148">
        <v>17252</v>
      </c>
      <c r="E8" s="149"/>
      <c r="F8" s="150">
        <v>25986</v>
      </c>
      <c r="G8" s="151"/>
      <c r="H8" s="152"/>
    </row>
    <row r="9" spans="1:8" x14ac:dyDescent="0.15">
      <c r="A9" s="133" t="s">
        <v>537</v>
      </c>
      <c r="B9" s="138"/>
      <c r="C9" s="139"/>
      <c r="D9" s="140">
        <v>24118</v>
      </c>
      <c r="E9" s="141"/>
      <c r="F9" s="142">
        <v>51684</v>
      </c>
      <c r="G9" s="143"/>
      <c r="H9" s="144"/>
    </row>
    <row r="10" spans="1:8" x14ac:dyDescent="0.15">
      <c r="A10" s="145"/>
      <c r="B10" s="146"/>
      <c r="C10" s="147"/>
      <c r="D10" s="148">
        <v>13072</v>
      </c>
      <c r="E10" s="149"/>
      <c r="F10" s="150">
        <v>26671</v>
      </c>
      <c r="G10" s="151"/>
      <c r="H10" s="152"/>
    </row>
    <row r="11" spans="1:8" x14ac:dyDescent="0.15">
      <c r="A11" s="133" t="s">
        <v>538</v>
      </c>
      <c r="B11" s="138"/>
      <c r="C11" s="139"/>
      <c r="D11" s="140">
        <v>26829</v>
      </c>
      <c r="E11" s="141"/>
      <c r="F11" s="142">
        <v>52897</v>
      </c>
      <c r="G11" s="143"/>
      <c r="H11" s="144"/>
    </row>
    <row r="12" spans="1:8" x14ac:dyDescent="0.15">
      <c r="A12" s="145"/>
      <c r="B12" s="146"/>
      <c r="C12" s="153"/>
      <c r="D12" s="148">
        <v>14885</v>
      </c>
      <c r="E12" s="149"/>
      <c r="F12" s="150">
        <v>27013</v>
      </c>
      <c r="G12" s="151"/>
      <c r="H12" s="152"/>
    </row>
    <row r="13" spans="1:8" x14ac:dyDescent="0.15">
      <c r="A13" s="133"/>
      <c r="B13" s="138"/>
      <c r="C13" s="154"/>
      <c r="D13" s="155">
        <v>34509</v>
      </c>
      <c r="E13" s="156"/>
      <c r="F13" s="157">
        <v>52180</v>
      </c>
      <c r="G13" s="158"/>
      <c r="H13" s="144"/>
    </row>
    <row r="14" spans="1:8" x14ac:dyDescent="0.15">
      <c r="A14" s="145"/>
      <c r="B14" s="146"/>
      <c r="C14" s="147"/>
      <c r="D14" s="148">
        <v>18058</v>
      </c>
      <c r="E14" s="149"/>
      <c r="F14" s="150">
        <v>25502</v>
      </c>
      <c r="G14" s="151"/>
      <c r="H14" s="152"/>
    </row>
    <row r="17" spans="1:11" x14ac:dyDescent="0.15">
      <c r="A17" s="129" t="s">
        <v>46</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47</v>
      </c>
      <c r="B19" s="159">
        <f>ROUND(VALUE(SUBSTITUTE(実質収支比率等に係る経年分析!F$48,"▲","-")),2)</f>
        <v>5.03</v>
      </c>
      <c r="C19" s="159">
        <f>ROUND(VALUE(SUBSTITUTE(実質収支比率等に係る経年分析!G$48,"▲","-")),2)</f>
        <v>4.93</v>
      </c>
      <c r="D19" s="159">
        <f>ROUND(VALUE(SUBSTITUTE(実質収支比率等に係る経年分析!H$48,"▲","-")),2)</f>
        <v>5.07</v>
      </c>
      <c r="E19" s="159">
        <f>ROUND(VALUE(SUBSTITUTE(実質収支比率等に係る経年分析!I$48,"▲","-")),2)</f>
        <v>4.47</v>
      </c>
      <c r="F19" s="159">
        <f>ROUND(VALUE(SUBSTITUTE(実質収支比率等に係る経年分析!J$48,"▲","-")),2)</f>
        <v>4.66</v>
      </c>
    </row>
    <row r="20" spans="1:11" x14ac:dyDescent="0.15">
      <c r="A20" s="159" t="s">
        <v>48</v>
      </c>
      <c r="B20" s="159">
        <f>ROUND(VALUE(SUBSTITUTE(実質収支比率等に係る経年分析!F$47,"▲","-")),2)</f>
        <v>9.6999999999999993</v>
      </c>
      <c r="C20" s="159">
        <f>ROUND(VALUE(SUBSTITUTE(実質収支比率等に係る経年分析!G$47,"▲","-")),2)</f>
        <v>8.82</v>
      </c>
      <c r="D20" s="159">
        <f>ROUND(VALUE(SUBSTITUTE(実質収支比率等に係る経年分析!H$47,"▲","-")),2)</f>
        <v>7.86</v>
      </c>
      <c r="E20" s="159">
        <f>ROUND(VALUE(SUBSTITUTE(実質収支比率等に係る経年分析!I$47,"▲","-")),2)</f>
        <v>4.9000000000000004</v>
      </c>
      <c r="F20" s="159">
        <f>ROUND(VALUE(SUBSTITUTE(実質収支比率等に係る経年分析!J$47,"▲","-")),2)</f>
        <v>3.7</v>
      </c>
    </row>
    <row r="21" spans="1:11" x14ac:dyDescent="0.15">
      <c r="A21" s="159" t="s">
        <v>49</v>
      </c>
      <c r="B21" s="159">
        <f>IF(ISNUMBER(VALUE(SUBSTITUTE(実質収支比率等に係る経年分析!F$49,"▲","-"))),ROUND(VALUE(SUBSTITUTE(実質収支比率等に係る経年分析!F$49,"▲","-")),2),NA())</f>
        <v>-1.54</v>
      </c>
      <c r="C21" s="159">
        <f>IF(ISNUMBER(VALUE(SUBSTITUTE(実質収支比率等に係る経年分析!G$49,"▲","-"))),ROUND(VALUE(SUBSTITUTE(実質収支比率等に係る経年分析!G$49,"▲","-")),2),NA())</f>
        <v>-3.69</v>
      </c>
      <c r="D21" s="159">
        <f>IF(ISNUMBER(VALUE(SUBSTITUTE(実質収支比率等に係る経年分析!H$49,"▲","-"))),ROUND(VALUE(SUBSTITUTE(実質収支比率等に係る経年分析!H$49,"▲","-")),2),NA())</f>
        <v>-3.34</v>
      </c>
      <c r="E21" s="159">
        <f>IF(ISNUMBER(VALUE(SUBSTITUTE(実質収支比率等に係る経年分析!I$49,"▲","-"))),ROUND(VALUE(SUBSTITUTE(実質収支比率等に係る経年分析!I$49,"▲","-")),2),NA())</f>
        <v>-6.38</v>
      </c>
      <c r="F21" s="159">
        <f>IF(ISNUMBER(VALUE(SUBSTITUTE(実質収支比率等に係る経年分析!J$49,"▲","-"))),ROUND(VALUE(SUBSTITUTE(実質収支比率等に係る経年分析!J$49,"▲","-")),2),NA())</f>
        <v>-1.89</v>
      </c>
    </row>
    <row r="24" spans="1:11" x14ac:dyDescent="0.15">
      <c r="A24" s="129" t="s">
        <v>50</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51</v>
      </c>
      <c r="C26" s="160" t="s">
        <v>52</v>
      </c>
      <c r="D26" s="160" t="s">
        <v>51</v>
      </c>
      <c r="E26" s="160" t="s">
        <v>52</v>
      </c>
      <c r="F26" s="160" t="s">
        <v>51</v>
      </c>
      <c r="G26" s="160" t="s">
        <v>52</v>
      </c>
      <c r="H26" s="160" t="s">
        <v>51</v>
      </c>
      <c r="I26" s="160" t="s">
        <v>52</v>
      </c>
      <c r="J26" s="160" t="s">
        <v>51</v>
      </c>
      <c r="K26" s="160" t="s">
        <v>52</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0.01</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国民健康保険事業特別会計（直営診療勘定）</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x14ac:dyDescent="0.15">
      <c r="A30" s="160" t="str">
        <f>IF(連結実質赤字比率に係る赤字・黒字の構成分析!C$40="",NA(),連結実質赤字比率に係る赤字・黒字の構成分析!C$40)</f>
        <v>簡易水道事業特別会計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0.02</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0.02</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0.02</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0.03</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0.01</v>
      </c>
    </row>
    <row r="31" spans="1:11" x14ac:dyDescent="0.15">
      <c r="A31" s="160" t="str">
        <f>IF(連結実質赤字比率に係る赤字・黒字の構成分析!C$39="",NA(),連結実質赤字比率に係る赤字・黒字の構成分析!C$39)</f>
        <v>自動車駐車場事業特別会計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0.25</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0.16</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0.13</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0.12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0.06</v>
      </c>
    </row>
    <row r="32" spans="1:11" x14ac:dyDescent="0.15">
      <c r="A32" s="160" t="str">
        <f>IF(連結実質赤字比率に係る赤字・黒字の構成分析!C$38="",NA(),連結実質赤字比率に係る赤字・黒字の構成分析!C$38)</f>
        <v>後期高齢者医療事業特別会計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0.08</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0.09</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0.09</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0.31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0.2</v>
      </c>
    </row>
    <row r="33" spans="1:16" x14ac:dyDescent="0.15">
      <c r="A33" s="160" t="str">
        <f>IF(連結実質赤字比率に係る赤字・黒字の構成分析!C$37="",NA(),連結実質赤字比率に係る赤字・黒字の構成分析!C$37)</f>
        <v>介護保険事業特別会計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0.43</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0.22</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0.41</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0.68</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0.38</v>
      </c>
    </row>
    <row r="34" spans="1:16" x14ac:dyDescent="0.15">
      <c r="A34" s="160" t="str">
        <f>IF(連結実質赤字比率に係る赤字・黒字の構成分析!C$36="",NA(),連結実質赤字比率に係る赤字・黒字の構成分析!C$36)</f>
        <v>下水道事業会計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0.44</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0.37</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0.21</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0.72</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0.68</v>
      </c>
    </row>
    <row r="35" spans="1:16" x14ac:dyDescent="0.15">
      <c r="A35" s="160" t="str">
        <f>IF(連結実質赤字比率に係る赤字・黒字の構成分析!C$35="",NA(),連結実質赤字比率に係る赤字・黒字の構成分析!C$35)</f>
        <v>国民健康保険事業特別会計（事業勘定）</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1.33</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1.1100000000000001</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1.06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1.44</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2.1</v>
      </c>
    </row>
    <row r="36" spans="1:16" x14ac:dyDescent="0.15">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5.0199999999999996</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4.92</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5.0599999999999996</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4.51</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4.76</v>
      </c>
    </row>
    <row r="39" spans="1:16" x14ac:dyDescent="0.15">
      <c r="A39" s="129" t="s">
        <v>53</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15">
      <c r="A42" s="161" t="s">
        <v>56</v>
      </c>
      <c r="B42" s="161"/>
      <c r="C42" s="161"/>
      <c r="D42" s="161">
        <f>'実質公債費比率（分子）の構造'!K$52</f>
        <v>23409</v>
      </c>
      <c r="E42" s="161"/>
      <c r="F42" s="161"/>
      <c r="G42" s="161">
        <f>'実質公債費比率（分子）の構造'!L$52</f>
        <v>24960</v>
      </c>
      <c r="H42" s="161"/>
      <c r="I42" s="161"/>
      <c r="J42" s="161">
        <f>'実質公債費比率（分子）の構造'!M$52</f>
        <v>24935</v>
      </c>
      <c r="K42" s="161"/>
      <c r="L42" s="161"/>
      <c r="M42" s="161">
        <f>'実質公債費比率（分子）の構造'!N$52</f>
        <v>25834</v>
      </c>
      <c r="N42" s="161"/>
      <c r="O42" s="161"/>
      <c r="P42" s="161">
        <f>'実質公債費比率（分子）の構造'!O$52</f>
        <v>26060</v>
      </c>
    </row>
    <row r="43" spans="1:16" x14ac:dyDescent="0.15">
      <c r="A43" s="161" t="s">
        <v>57</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58</v>
      </c>
      <c r="B44" s="161">
        <f>'実質公債費比率（分子）の構造'!K$50</f>
        <v>1485</v>
      </c>
      <c r="C44" s="161"/>
      <c r="D44" s="161"/>
      <c r="E44" s="161">
        <f>'実質公債費比率（分子）の構造'!L$50</f>
        <v>1472</v>
      </c>
      <c r="F44" s="161"/>
      <c r="G44" s="161"/>
      <c r="H44" s="161">
        <f>'実質公債費比率（分子）の構造'!M$50</f>
        <v>1366</v>
      </c>
      <c r="I44" s="161"/>
      <c r="J44" s="161"/>
      <c r="K44" s="161">
        <f>'実質公債費比率（分子）の構造'!N$50</f>
        <v>979</v>
      </c>
      <c r="L44" s="161"/>
      <c r="M44" s="161"/>
      <c r="N44" s="161">
        <f>'実質公債費比率（分子）の構造'!O$50</f>
        <v>977</v>
      </c>
      <c r="O44" s="161"/>
      <c r="P44" s="161"/>
    </row>
    <row r="45" spans="1:16" x14ac:dyDescent="0.15">
      <c r="A45" s="161" t="s">
        <v>59</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15">
      <c r="A46" s="161" t="s">
        <v>60</v>
      </c>
      <c r="B46" s="161">
        <f>'実質公債費比率（分子）の構造'!K$48</f>
        <v>4260</v>
      </c>
      <c r="C46" s="161"/>
      <c r="D46" s="161"/>
      <c r="E46" s="161">
        <f>'実質公債費比率（分子）の構造'!L$48</f>
        <v>4178</v>
      </c>
      <c r="F46" s="161"/>
      <c r="G46" s="161"/>
      <c r="H46" s="161">
        <f>'実質公債費比率（分子）の構造'!M$48</f>
        <v>4329</v>
      </c>
      <c r="I46" s="161"/>
      <c r="J46" s="161"/>
      <c r="K46" s="161">
        <f>'実質公債費比率（分子）の構造'!N$48</f>
        <v>4571</v>
      </c>
      <c r="L46" s="161"/>
      <c r="M46" s="161"/>
      <c r="N46" s="161">
        <f>'実質公債費比率（分子）の構造'!O$48</f>
        <v>4451</v>
      </c>
      <c r="O46" s="161"/>
      <c r="P46" s="161"/>
    </row>
    <row r="47" spans="1:16" x14ac:dyDescent="0.15">
      <c r="A47" s="161" t="s">
        <v>61</v>
      </c>
      <c r="B47" s="161">
        <f>'実質公債費比率（分子）の構造'!K$47</f>
        <v>1167</v>
      </c>
      <c r="C47" s="161"/>
      <c r="D47" s="161"/>
      <c r="E47" s="161">
        <f>'実質公債費比率（分子）の構造'!L$47</f>
        <v>1500</v>
      </c>
      <c r="F47" s="161"/>
      <c r="G47" s="161"/>
      <c r="H47" s="161">
        <f>'実質公債費比率（分子）の構造'!M$47</f>
        <v>1833</v>
      </c>
      <c r="I47" s="161"/>
      <c r="J47" s="161"/>
      <c r="K47" s="161">
        <f>'実質公債費比率（分子）の構造'!N$47</f>
        <v>2160</v>
      </c>
      <c r="L47" s="161"/>
      <c r="M47" s="161"/>
      <c r="N47" s="161">
        <f>'実質公債費比率（分子）の構造'!O$47</f>
        <v>2460</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21465</v>
      </c>
      <c r="C49" s="161"/>
      <c r="D49" s="161"/>
      <c r="E49" s="161">
        <f>'実質公債費比率（分子）の構造'!L$45</f>
        <v>21210</v>
      </c>
      <c r="F49" s="161"/>
      <c r="G49" s="161"/>
      <c r="H49" s="161">
        <f>'実質公債費比率（分子）の構造'!M$45</f>
        <v>21100</v>
      </c>
      <c r="I49" s="161"/>
      <c r="J49" s="161"/>
      <c r="K49" s="161">
        <f>'実質公債費比率（分子）の構造'!N$45</f>
        <v>21827</v>
      </c>
      <c r="L49" s="161"/>
      <c r="M49" s="161"/>
      <c r="N49" s="161">
        <f>'実質公債費比率（分子）の構造'!O$45</f>
        <v>22371</v>
      </c>
      <c r="O49" s="161"/>
      <c r="P49" s="161"/>
    </row>
    <row r="50" spans="1:16" x14ac:dyDescent="0.15">
      <c r="A50" s="161" t="s">
        <v>64</v>
      </c>
      <c r="B50" s="161" t="e">
        <f>NA()</f>
        <v>#N/A</v>
      </c>
      <c r="C50" s="161">
        <f>IF(ISNUMBER('実質公債費比率（分子）の構造'!K$53),'実質公債費比率（分子）の構造'!K$53,NA())</f>
        <v>4968</v>
      </c>
      <c r="D50" s="161" t="e">
        <f>NA()</f>
        <v>#N/A</v>
      </c>
      <c r="E50" s="161" t="e">
        <f>NA()</f>
        <v>#N/A</v>
      </c>
      <c r="F50" s="161">
        <f>IF(ISNUMBER('実質公債費比率（分子）の構造'!L$53),'実質公債費比率（分子）の構造'!L$53,NA())</f>
        <v>3400</v>
      </c>
      <c r="G50" s="161" t="e">
        <f>NA()</f>
        <v>#N/A</v>
      </c>
      <c r="H50" s="161" t="e">
        <f>NA()</f>
        <v>#N/A</v>
      </c>
      <c r="I50" s="161">
        <f>IF(ISNUMBER('実質公債費比率（分子）の構造'!M$53),'実質公債費比率（分子）の構造'!M$53,NA())</f>
        <v>3693</v>
      </c>
      <c r="J50" s="161" t="e">
        <f>NA()</f>
        <v>#N/A</v>
      </c>
      <c r="K50" s="161" t="e">
        <f>NA()</f>
        <v>#N/A</v>
      </c>
      <c r="L50" s="161">
        <f>IF(ISNUMBER('実質公債費比率（分子）の構造'!N$53),'実質公債費比率（分子）の構造'!N$53,NA())</f>
        <v>3703</v>
      </c>
      <c r="M50" s="161" t="e">
        <f>NA()</f>
        <v>#N/A</v>
      </c>
      <c r="N50" s="161" t="e">
        <f>NA()</f>
        <v>#N/A</v>
      </c>
      <c r="O50" s="161">
        <f>IF(ISNUMBER('実質公債費比率（分子）の構造'!O$53),'実質公債費比率（分子）の構造'!O$53,NA())</f>
        <v>4199</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36</v>
      </c>
      <c r="B56" s="160"/>
      <c r="C56" s="160"/>
      <c r="D56" s="160">
        <f>'将来負担比率（分子）の構造'!I$52</f>
        <v>211738</v>
      </c>
      <c r="E56" s="160"/>
      <c r="F56" s="160"/>
      <c r="G56" s="160">
        <f>'将来負担比率（分子）の構造'!J$52</f>
        <v>219547</v>
      </c>
      <c r="H56" s="160"/>
      <c r="I56" s="160"/>
      <c r="J56" s="160">
        <f>'将来負担比率（分子）の構造'!K$52</f>
        <v>221372</v>
      </c>
      <c r="K56" s="160"/>
      <c r="L56" s="160"/>
      <c r="M56" s="160">
        <f>'将来負担比率（分子）の構造'!L$52</f>
        <v>222324</v>
      </c>
      <c r="N56" s="160"/>
      <c r="O56" s="160"/>
      <c r="P56" s="160">
        <f>'将来負担比率（分子）の構造'!M$52</f>
        <v>227998</v>
      </c>
    </row>
    <row r="57" spans="1:16" x14ac:dyDescent="0.15">
      <c r="A57" s="160" t="s">
        <v>35</v>
      </c>
      <c r="B57" s="160"/>
      <c r="C57" s="160"/>
      <c r="D57" s="160">
        <f>'将来負担比率（分子）の構造'!I$51</f>
        <v>91428</v>
      </c>
      <c r="E57" s="160"/>
      <c r="F57" s="160"/>
      <c r="G57" s="160">
        <f>'将来負担比率（分子）の構造'!J$51</f>
        <v>87667</v>
      </c>
      <c r="H57" s="160"/>
      <c r="I57" s="160"/>
      <c r="J57" s="160">
        <f>'将来負担比率（分子）の構造'!K$51</f>
        <v>82545</v>
      </c>
      <c r="K57" s="160"/>
      <c r="L57" s="160"/>
      <c r="M57" s="160">
        <f>'将来負担比率（分子）の構造'!L$51</f>
        <v>78352</v>
      </c>
      <c r="N57" s="160"/>
      <c r="O57" s="160"/>
      <c r="P57" s="160">
        <f>'将来負担比率（分子）の構造'!M$51</f>
        <v>73694</v>
      </c>
    </row>
    <row r="58" spans="1:16" x14ac:dyDescent="0.15">
      <c r="A58" s="160" t="s">
        <v>34</v>
      </c>
      <c r="B58" s="160"/>
      <c r="C58" s="160"/>
      <c r="D58" s="160">
        <f>'将来負担比率（分子）の構造'!I$50</f>
        <v>25847</v>
      </c>
      <c r="E58" s="160"/>
      <c r="F58" s="160"/>
      <c r="G58" s="160">
        <f>'将来負担比率（分子）の構造'!J$50</f>
        <v>26076</v>
      </c>
      <c r="H58" s="160"/>
      <c r="I58" s="160"/>
      <c r="J58" s="160">
        <f>'将来負担比率（分子）の構造'!K$50</f>
        <v>26426</v>
      </c>
      <c r="K58" s="160"/>
      <c r="L58" s="160"/>
      <c r="M58" s="160">
        <f>'将来負担比率（分子）の構造'!L$50</f>
        <v>25043</v>
      </c>
      <c r="N58" s="160"/>
      <c r="O58" s="160"/>
      <c r="P58" s="160">
        <f>'将来負担比率（分子）の構造'!M$50</f>
        <v>28669</v>
      </c>
    </row>
    <row r="59" spans="1:16" x14ac:dyDescent="0.15">
      <c r="A59" s="160" t="s">
        <v>32</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29</v>
      </c>
      <c r="B61" s="160">
        <f>'将来負担比率（分子）の構造'!I$46</f>
        <v>2773</v>
      </c>
      <c r="C61" s="160"/>
      <c r="D61" s="160"/>
      <c r="E61" s="160">
        <f>'将来負担比率（分子）の構造'!J$46</f>
        <v>3027</v>
      </c>
      <c r="F61" s="160"/>
      <c r="G61" s="160"/>
      <c r="H61" s="160">
        <f>'将来負担比率（分子）の構造'!K$46</f>
        <v>2603</v>
      </c>
      <c r="I61" s="160"/>
      <c r="J61" s="160"/>
      <c r="K61" s="160">
        <f>'将来負担比率（分子）の構造'!L$46</f>
        <v>2612</v>
      </c>
      <c r="L61" s="160"/>
      <c r="M61" s="160"/>
      <c r="N61" s="160">
        <f>'将来負担比率（分子）の構造'!M$46</f>
        <v>2462</v>
      </c>
      <c r="O61" s="160"/>
      <c r="P61" s="160"/>
    </row>
    <row r="62" spans="1:16" x14ac:dyDescent="0.15">
      <c r="A62" s="160" t="s">
        <v>28</v>
      </c>
      <c r="B62" s="160">
        <f>'将来負担比率（分子）の構造'!I$45</f>
        <v>38453</v>
      </c>
      <c r="C62" s="160"/>
      <c r="D62" s="160"/>
      <c r="E62" s="160">
        <f>'将来負担比率（分子）の構造'!J$45</f>
        <v>35157</v>
      </c>
      <c r="F62" s="160"/>
      <c r="G62" s="160"/>
      <c r="H62" s="160">
        <f>'将来負担比率（分子）の構造'!K$45</f>
        <v>32428</v>
      </c>
      <c r="I62" s="160"/>
      <c r="J62" s="160"/>
      <c r="K62" s="160">
        <f>'将来負担比率（分子）の構造'!L$45</f>
        <v>31721</v>
      </c>
      <c r="L62" s="160"/>
      <c r="M62" s="160"/>
      <c r="N62" s="160">
        <f>'将来負担比率（分子）の構造'!M$45</f>
        <v>46361</v>
      </c>
      <c r="O62" s="160"/>
      <c r="P62" s="160"/>
    </row>
    <row r="63" spans="1:16" x14ac:dyDescent="0.15">
      <c r="A63" s="160" t="s">
        <v>27</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x14ac:dyDescent="0.15">
      <c r="A64" s="160" t="s">
        <v>26</v>
      </c>
      <c r="B64" s="160">
        <f>'将来負担比率（分子）の構造'!I$43</f>
        <v>48059</v>
      </c>
      <c r="C64" s="160"/>
      <c r="D64" s="160"/>
      <c r="E64" s="160">
        <f>'将来負担比率（分子）の構造'!J$43</f>
        <v>45796</v>
      </c>
      <c r="F64" s="160"/>
      <c r="G64" s="160"/>
      <c r="H64" s="160">
        <f>'将来負担比率（分子）の構造'!K$43</f>
        <v>43155</v>
      </c>
      <c r="I64" s="160"/>
      <c r="J64" s="160"/>
      <c r="K64" s="160">
        <f>'将来負担比率（分子）の構造'!L$43</f>
        <v>41289</v>
      </c>
      <c r="L64" s="160"/>
      <c r="M64" s="160"/>
      <c r="N64" s="160">
        <f>'将来負担比率（分子）の構造'!M$43</f>
        <v>40798</v>
      </c>
      <c r="O64" s="160"/>
      <c r="P64" s="160"/>
    </row>
    <row r="65" spans="1:16" x14ac:dyDescent="0.15">
      <c r="A65" s="160" t="s">
        <v>25</v>
      </c>
      <c r="B65" s="160">
        <f>'将来負担比率（分子）の構造'!I$42</f>
        <v>34541</v>
      </c>
      <c r="C65" s="160"/>
      <c r="D65" s="160"/>
      <c r="E65" s="160">
        <f>'将来負担比率（分子）の構造'!J$42</f>
        <v>31542</v>
      </c>
      <c r="F65" s="160"/>
      <c r="G65" s="160"/>
      <c r="H65" s="160">
        <f>'将来負担比率（分子）の構造'!K$42</f>
        <v>28798</v>
      </c>
      <c r="I65" s="160"/>
      <c r="J65" s="160"/>
      <c r="K65" s="160">
        <f>'将来負担比率（分子）の構造'!L$42</f>
        <v>26353</v>
      </c>
      <c r="L65" s="160"/>
      <c r="M65" s="160"/>
      <c r="N65" s="160">
        <f>'将来負担比率（分子）の構造'!M$42</f>
        <v>23816</v>
      </c>
      <c r="O65" s="160"/>
      <c r="P65" s="160"/>
    </row>
    <row r="66" spans="1:16" x14ac:dyDescent="0.15">
      <c r="A66" s="160" t="s">
        <v>24</v>
      </c>
      <c r="B66" s="160">
        <f>'将来負担比率（分子）の構造'!I$41</f>
        <v>253620</v>
      </c>
      <c r="C66" s="160"/>
      <c r="D66" s="160"/>
      <c r="E66" s="160">
        <f>'将来負担比率（分子）の構造'!J$41</f>
        <v>266630</v>
      </c>
      <c r="F66" s="160"/>
      <c r="G66" s="160"/>
      <c r="H66" s="160">
        <f>'将来負担比率（分子）の構造'!K$41</f>
        <v>270808</v>
      </c>
      <c r="I66" s="160"/>
      <c r="J66" s="160"/>
      <c r="K66" s="160">
        <f>'将来負担比率（分子）の構造'!L$41</f>
        <v>269193</v>
      </c>
      <c r="L66" s="160"/>
      <c r="M66" s="160"/>
      <c r="N66" s="160">
        <f>'将来負担比率（分子）の構造'!M$41</f>
        <v>275797</v>
      </c>
      <c r="O66" s="160"/>
      <c r="P66" s="160"/>
    </row>
    <row r="67" spans="1:16" x14ac:dyDescent="0.15">
      <c r="A67" s="160" t="s">
        <v>68</v>
      </c>
      <c r="B67" s="160" t="e">
        <f>NA()</f>
        <v>#N/A</v>
      </c>
      <c r="C67" s="160">
        <f>IF(ISNUMBER('将来負担比率（分子）の構造'!I$53), IF('将来負担比率（分子）の構造'!I$53 &lt; 0, 0, '将来負担比率（分子）の構造'!I$53), NA())</f>
        <v>48434</v>
      </c>
      <c r="D67" s="160" t="e">
        <f>NA()</f>
        <v>#N/A</v>
      </c>
      <c r="E67" s="160" t="e">
        <f>NA()</f>
        <v>#N/A</v>
      </c>
      <c r="F67" s="160">
        <f>IF(ISNUMBER('将来負担比率（分子）の構造'!J$53), IF('将来負担比率（分子）の構造'!J$53 &lt; 0, 0, '将来負担比率（分子）の構造'!J$53), NA())</f>
        <v>48863</v>
      </c>
      <c r="G67" s="160" t="e">
        <f>NA()</f>
        <v>#N/A</v>
      </c>
      <c r="H67" s="160" t="e">
        <f>NA()</f>
        <v>#N/A</v>
      </c>
      <c r="I67" s="160">
        <f>IF(ISNUMBER('将来負担比率（分子）の構造'!K$53), IF('将来負担比率（分子）の構造'!K$53 &lt; 0, 0, '将来負担比率（分子）の構造'!K$53), NA())</f>
        <v>47450</v>
      </c>
      <c r="J67" s="160" t="e">
        <f>NA()</f>
        <v>#N/A</v>
      </c>
      <c r="K67" s="160" t="e">
        <f>NA()</f>
        <v>#N/A</v>
      </c>
      <c r="L67" s="160">
        <f>IF(ISNUMBER('将来負担比率（分子）の構造'!L$53), IF('将来負担比率（分子）の構造'!L$53 &lt; 0, 0, '将来負担比率（分子）の構造'!L$53), NA())</f>
        <v>45450</v>
      </c>
      <c r="M67" s="160" t="e">
        <f>NA()</f>
        <v>#N/A</v>
      </c>
      <c r="N67" s="160" t="e">
        <f>NA()</f>
        <v>#N/A</v>
      </c>
      <c r="O67" s="160">
        <f>IF(ISNUMBER('将来負担比率（分子）の構造'!M$53), IF('将来負担比率（分子）の構造'!M$53 &lt; 0, 0, '将来負担比率（分子）の構造'!M$53), NA())</f>
        <v>58873</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11125</v>
      </c>
      <c r="C72" s="164">
        <f>基金残高に係る経年分析!G55</f>
        <v>6933</v>
      </c>
      <c r="D72" s="164">
        <f>基金残高に係る経年分析!H55</f>
        <v>6238</v>
      </c>
    </row>
    <row r="73" spans="1:16" x14ac:dyDescent="0.15">
      <c r="A73" s="163" t="s">
        <v>71</v>
      </c>
      <c r="B73" s="164">
        <f>基金残高に係る経年分析!F56</f>
        <v>123</v>
      </c>
      <c r="C73" s="164">
        <f>基金残高に係る経年分析!G56</f>
        <v>156</v>
      </c>
      <c r="D73" s="164">
        <f>基金残高に係る経年分析!H56</f>
        <v>293</v>
      </c>
    </row>
    <row r="74" spans="1:16" x14ac:dyDescent="0.15">
      <c r="A74" s="163" t="s">
        <v>72</v>
      </c>
      <c r="B74" s="164">
        <f>基金残高に係る経年分析!F57</f>
        <v>5058</v>
      </c>
      <c r="C74" s="164">
        <f>基金残高に係る経年分析!G57</f>
        <v>5214</v>
      </c>
      <c r="D74" s="164">
        <f>基金残高に係る経年分析!H57</f>
        <v>6241</v>
      </c>
    </row>
  </sheetData>
  <sheetProtection algorithmName="SHA-512" hashValue="1ovOdq5tAz6v1AaCToeGuZwo8yMQ4mKx477bjWoitRPU0EPuaNkIqZFhwUdUSRgOa7V6065jTYEx44dqTM5lIA==" saltValue="hWADf3NGzHDHNFPWnKVe8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206</v>
      </c>
      <c r="DI1" s="598"/>
      <c r="DJ1" s="598"/>
      <c r="DK1" s="598"/>
      <c r="DL1" s="598"/>
      <c r="DM1" s="598"/>
      <c r="DN1" s="599"/>
      <c r="DO1" s="205"/>
      <c r="DP1" s="597" t="s">
        <v>207</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x14ac:dyDescent="0.15">
      <c r="B2" s="206" t="s">
        <v>208</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00" t="s">
        <v>209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210</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211</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15">
      <c r="B4" s="600" t="s">
        <v>1</v>
      </c>
      <c r="C4" s="601"/>
      <c r="D4" s="601"/>
      <c r="E4" s="601"/>
      <c r="F4" s="601"/>
      <c r="G4" s="601"/>
      <c r="H4" s="601"/>
      <c r="I4" s="601"/>
      <c r="J4" s="601"/>
      <c r="K4" s="601"/>
      <c r="L4" s="601"/>
      <c r="M4" s="601"/>
      <c r="N4" s="601"/>
      <c r="O4" s="601"/>
      <c r="P4" s="601"/>
      <c r="Q4" s="602"/>
      <c r="R4" s="600" t="s">
        <v>212</v>
      </c>
      <c r="S4" s="601"/>
      <c r="T4" s="601"/>
      <c r="U4" s="601"/>
      <c r="V4" s="601"/>
      <c r="W4" s="601"/>
      <c r="X4" s="601"/>
      <c r="Y4" s="602"/>
      <c r="Z4" s="600" t="s">
        <v>213</v>
      </c>
      <c r="AA4" s="601"/>
      <c r="AB4" s="601"/>
      <c r="AC4" s="602"/>
      <c r="AD4" s="600" t="s">
        <v>214</v>
      </c>
      <c r="AE4" s="601"/>
      <c r="AF4" s="601"/>
      <c r="AG4" s="601"/>
      <c r="AH4" s="601"/>
      <c r="AI4" s="601"/>
      <c r="AJ4" s="601"/>
      <c r="AK4" s="602"/>
      <c r="AL4" s="600" t="s">
        <v>213</v>
      </c>
      <c r="AM4" s="601"/>
      <c r="AN4" s="601"/>
      <c r="AO4" s="602"/>
      <c r="AP4" s="606" t="s">
        <v>215</v>
      </c>
      <c r="AQ4" s="606"/>
      <c r="AR4" s="606"/>
      <c r="AS4" s="606"/>
      <c r="AT4" s="606"/>
      <c r="AU4" s="606"/>
      <c r="AV4" s="606"/>
      <c r="AW4" s="606"/>
      <c r="AX4" s="606"/>
      <c r="AY4" s="606"/>
      <c r="AZ4" s="606"/>
      <c r="BA4" s="606"/>
      <c r="BB4" s="606"/>
      <c r="BC4" s="606"/>
      <c r="BD4" s="606"/>
      <c r="BE4" s="606"/>
      <c r="BF4" s="606"/>
      <c r="BG4" s="606" t="s">
        <v>216</v>
      </c>
      <c r="BH4" s="606"/>
      <c r="BI4" s="606"/>
      <c r="BJ4" s="606"/>
      <c r="BK4" s="606"/>
      <c r="BL4" s="606"/>
      <c r="BM4" s="606"/>
      <c r="BN4" s="606"/>
      <c r="BO4" s="606" t="s">
        <v>213</v>
      </c>
      <c r="BP4" s="606"/>
      <c r="BQ4" s="606"/>
      <c r="BR4" s="606"/>
      <c r="BS4" s="606" t="s">
        <v>217</v>
      </c>
      <c r="BT4" s="606"/>
      <c r="BU4" s="606"/>
      <c r="BV4" s="606"/>
      <c r="BW4" s="606"/>
      <c r="BX4" s="606"/>
      <c r="BY4" s="606"/>
      <c r="BZ4" s="606"/>
      <c r="CA4" s="606"/>
      <c r="CB4" s="606"/>
      <c r="CD4" s="603" t="s">
        <v>218</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x14ac:dyDescent="0.15">
      <c r="B5" s="607" t="s">
        <v>219</v>
      </c>
      <c r="C5" s="608"/>
      <c r="D5" s="608"/>
      <c r="E5" s="608"/>
      <c r="F5" s="608"/>
      <c r="G5" s="608"/>
      <c r="H5" s="608"/>
      <c r="I5" s="608"/>
      <c r="J5" s="608"/>
      <c r="K5" s="608"/>
      <c r="L5" s="608"/>
      <c r="M5" s="608"/>
      <c r="N5" s="608"/>
      <c r="O5" s="608"/>
      <c r="P5" s="608"/>
      <c r="Q5" s="609"/>
      <c r="R5" s="610">
        <v>114349520</v>
      </c>
      <c r="S5" s="611"/>
      <c r="T5" s="611"/>
      <c r="U5" s="611"/>
      <c r="V5" s="611"/>
      <c r="W5" s="611"/>
      <c r="X5" s="611"/>
      <c r="Y5" s="612"/>
      <c r="Z5" s="613">
        <v>39.1</v>
      </c>
      <c r="AA5" s="613"/>
      <c r="AB5" s="613"/>
      <c r="AC5" s="613"/>
      <c r="AD5" s="614">
        <v>105296189</v>
      </c>
      <c r="AE5" s="614"/>
      <c r="AF5" s="614"/>
      <c r="AG5" s="614"/>
      <c r="AH5" s="614"/>
      <c r="AI5" s="614"/>
      <c r="AJ5" s="614"/>
      <c r="AK5" s="614"/>
      <c r="AL5" s="615">
        <v>68.3</v>
      </c>
      <c r="AM5" s="616"/>
      <c r="AN5" s="616"/>
      <c r="AO5" s="617"/>
      <c r="AP5" s="607" t="s">
        <v>220</v>
      </c>
      <c r="AQ5" s="608"/>
      <c r="AR5" s="608"/>
      <c r="AS5" s="608"/>
      <c r="AT5" s="608"/>
      <c r="AU5" s="608"/>
      <c r="AV5" s="608"/>
      <c r="AW5" s="608"/>
      <c r="AX5" s="608"/>
      <c r="AY5" s="608"/>
      <c r="AZ5" s="608"/>
      <c r="BA5" s="608"/>
      <c r="BB5" s="608"/>
      <c r="BC5" s="608"/>
      <c r="BD5" s="608"/>
      <c r="BE5" s="608"/>
      <c r="BF5" s="609"/>
      <c r="BG5" s="621">
        <v>102105109</v>
      </c>
      <c r="BH5" s="622"/>
      <c r="BI5" s="622"/>
      <c r="BJ5" s="622"/>
      <c r="BK5" s="622"/>
      <c r="BL5" s="622"/>
      <c r="BM5" s="622"/>
      <c r="BN5" s="623"/>
      <c r="BO5" s="624">
        <v>89.3</v>
      </c>
      <c r="BP5" s="624"/>
      <c r="BQ5" s="624"/>
      <c r="BR5" s="624"/>
      <c r="BS5" s="625">
        <v>539397</v>
      </c>
      <c r="BT5" s="625"/>
      <c r="BU5" s="625"/>
      <c r="BV5" s="625"/>
      <c r="BW5" s="625"/>
      <c r="BX5" s="625"/>
      <c r="BY5" s="625"/>
      <c r="BZ5" s="625"/>
      <c r="CA5" s="625"/>
      <c r="CB5" s="629"/>
      <c r="CD5" s="603" t="s">
        <v>215</v>
      </c>
      <c r="CE5" s="604"/>
      <c r="CF5" s="604"/>
      <c r="CG5" s="604"/>
      <c r="CH5" s="604"/>
      <c r="CI5" s="604"/>
      <c r="CJ5" s="604"/>
      <c r="CK5" s="604"/>
      <c r="CL5" s="604"/>
      <c r="CM5" s="604"/>
      <c r="CN5" s="604"/>
      <c r="CO5" s="604"/>
      <c r="CP5" s="604"/>
      <c r="CQ5" s="605"/>
      <c r="CR5" s="603" t="s">
        <v>221</v>
      </c>
      <c r="CS5" s="604"/>
      <c r="CT5" s="604"/>
      <c r="CU5" s="604"/>
      <c r="CV5" s="604"/>
      <c r="CW5" s="604"/>
      <c r="CX5" s="604"/>
      <c r="CY5" s="605"/>
      <c r="CZ5" s="603" t="s">
        <v>213</v>
      </c>
      <c r="DA5" s="604"/>
      <c r="DB5" s="604"/>
      <c r="DC5" s="605"/>
      <c r="DD5" s="603" t="s">
        <v>222</v>
      </c>
      <c r="DE5" s="604"/>
      <c r="DF5" s="604"/>
      <c r="DG5" s="604"/>
      <c r="DH5" s="604"/>
      <c r="DI5" s="604"/>
      <c r="DJ5" s="604"/>
      <c r="DK5" s="604"/>
      <c r="DL5" s="604"/>
      <c r="DM5" s="604"/>
      <c r="DN5" s="604"/>
      <c r="DO5" s="604"/>
      <c r="DP5" s="605"/>
      <c r="DQ5" s="603" t="s">
        <v>223</v>
      </c>
      <c r="DR5" s="604"/>
      <c r="DS5" s="604"/>
      <c r="DT5" s="604"/>
      <c r="DU5" s="604"/>
      <c r="DV5" s="604"/>
      <c r="DW5" s="604"/>
      <c r="DX5" s="604"/>
      <c r="DY5" s="604"/>
      <c r="DZ5" s="604"/>
      <c r="EA5" s="604"/>
      <c r="EB5" s="604"/>
      <c r="EC5" s="605"/>
    </row>
    <row r="6" spans="2:143" ht="11.25" customHeight="1" x14ac:dyDescent="0.15">
      <c r="B6" s="618" t="s">
        <v>224</v>
      </c>
      <c r="C6" s="619"/>
      <c r="D6" s="619"/>
      <c r="E6" s="619"/>
      <c r="F6" s="619"/>
      <c r="G6" s="619"/>
      <c r="H6" s="619"/>
      <c r="I6" s="619"/>
      <c r="J6" s="619"/>
      <c r="K6" s="619"/>
      <c r="L6" s="619"/>
      <c r="M6" s="619"/>
      <c r="N6" s="619"/>
      <c r="O6" s="619"/>
      <c r="P6" s="619"/>
      <c r="Q6" s="620"/>
      <c r="R6" s="621">
        <v>1700626</v>
      </c>
      <c r="S6" s="622"/>
      <c r="T6" s="622"/>
      <c r="U6" s="622"/>
      <c r="V6" s="622"/>
      <c r="W6" s="622"/>
      <c r="X6" s="622"/>
      <c r="Y6" s="623"/>
      <c r="Z6" s="624">
        <v>0.6</v>
      </c>
      <c r="AA6" s="624"/>
      <c r="AB6" s="624"/>
      <c r="AC6" s="624"/>
      <c r="AD6" s="625">
        <v>1700626</v>
      </c>
      <c r="AE6" s="625"/>
      <c r="AF6" s="625"/>
      <c r="AG6" s="625"/>
      <c r="AH6" s="625"/>
      <c r="AI6" s="625"/>
      <c r="AJ6" s="625"/>
      <c r="AK6" s="625"/>
      <c r="AL6" s="626">
        <v>1.1000000000000001</v>
      </c>
      <c r="AM6" s="627"/>
      <c r="AN6" s="627"/>
      <c r="AO6" s="628"/>
      <c r="AP6" s="618" t="s">
        <v>225</v>
      </c>
      <c r="AQ6" s="619"/>
      <c r="AR6" s="619"/>
      <c r="AS6" s="619"/>
      <c r="AT6" s="619"/>
      <c r="AU6" s="619"/>
      <c r="AV6" s="619"/>
      <c r="AW6" s="619"/>
      <c r="AX6" s="619"/>
      <c r="AY6" s="619"/>
      <c r="AZ6" s="619"/>
      <c r="BA6" s="619"/>
      <c r="BB6" s="619"/>
      <c r="BC6" s="619"/>
      <c r="BD6" s="619"/>
      <c r="BE6" s="619"/>
      <c r="BF6" s="620"/>
      <c r="BG6" s="621">
        <v>102105109</v>
      </c>
      <c r="BH6" s="622"/>
      <c r="BI6" s="622"/>
      <c r="BJ6" s="622"/>
      <c r="BK6" s="622"/>
      <c r="BL6" s="622"/>
      <c r="BM6" s="622"/>
      <c r="BN6" s="623"/>
      <c r="BO6" s="624">
        <v>89.3</v>
      </c>
      <c r="BP6" s="624"/>
      <c r="BQ6" s="624"/>
      <c r="BR6" s="624"/>
      <c r="BS6" s="625">
        <v>539397</v>
      </c>
      <c r="BT6" s="625"/>
      <c r="BU6" s="625"/>
      <c r="BV6" s="625"/>
      <c r="BW6" s="625"/>
      <c r="BX6" s="625"/>
      <c r="BY6" s="625"/>
      <c r="BZ6" s="625"/>
      <c r="CA6" s="625"/>
      <c r="CB6" s="629"/>
      <c r="CD6" s="632" t="s">
        <v>226</v>
      </c>
      <c r="CE6" s="633"/>
      <c r="CF6" s="633"/>
      <c r="CG6" s="633"/>
      <c r="CH6" s="633"/>
      <c r="CI6" s="633"/>
      <c r="CJ6" s="633"/>
      <c r="CK6" s="633"/>
      <c r="CL6" s="633"/>
      <c r="CM6" s="633"/>
      <c r="CN6" s="633"/>
      <c r="CO6" s="633"/>
      <c r="CP6" s="633"/>
      <c r="CQ6" s="634"/>
      <c r="CR6" s="621">
        <v>935640</v>
      </c>
      <c r="CS6" s="622"/>
      <c r="CT6" s="622"/>
      <c r="CU6" s="622"/>
      <c r="CV6" s="622"/>
      <c r="CW6" s="622"/>
      <c r="CX6" s="622"/>
      <c r="CY6" s="623"/>
      <c r="CZ6" s="615">
        <v>0.3</v>
      </c>
      <c r="DA6" s="616"/>
      <c r="DB6" s="616"/>
      <c r="DC6" s="635"/>
      <c r="DD6" s="630" t="s">
        <v>227</v>
      </c>
      <c r="DE6" s="622"/>
      <c r="DF6" s="622"/>
      <c r="DG6" s="622"/>
      <c r="DH6" s="622"/>
      <c r="DI6" s="622"/>
      <c r="DJ6" s="622"/>
      <c r="DK6" s="622"/>
      <c r="DL6" s="622"/>
      <c r="DM6" s="622"/>
      <c r="DN6" s="622"/>
      <c r="DO6" s="622"/>
      <c r="DP6" s="623"/>
      <c r="DQ6" s="630">
        <v>935451</v>
      </c>
      <c r="DR6" s="622"/>
      <c r="DS6" s="622"/>
      <c r="DT6" s="622"/>
      <c r="DU6" s="622"/>
      <c r="DV6" s="622"/>
      <c r="DW6" s="622"/>
      <c r="DX6" s="622"/>
      <c r="DY6" s="622"/>
      <c r="DZ6" s="622"/>
      <c r="EA6" s="622"/>
      <c r="EB6" s="622"/>
      <c r="EC6" s="631"/>
    </row>
    <row r="7" spans="2:143" ht="11.25" customHeight="1" x14ac:dyDescent="0.15">
      <c r="B7" s="618" t="s">
        <v>228</v>
      </c>
      <c r="C7" s="619"/>
      <c r="D7" s="619"/>
      <c r="E7" s="619"/>
      <c r="F7" s="619"/>
      <c r="G7" s="619"/>
      <c r="H7" s="619"/>
      <c r="I7" s="619"/>
      <c r="J7" s="619"/>
      <c r="K7" s="619"/>
      <c r="L7" s="619"/>
      <c r="M7" s="619"/>
      <c r="N7" s="619"/>
      <c r="O7" s="619"/>
      <c r="P7" s="619"/>
      <c r="Q7" s="620"/>
      <c r="R7" s="621">
        <v>135125</v>
      </c>
      <c r="S7" s="622"/>
      <c r="T7" s="622"/>
      <c r="U7" s="622"/>
      <c r="V7" s="622"/>
      <c r="W7" s="622"/>
      <c r="X7" s="622"/>
      <c r="Y7" s="623"/>
      <c r="Z7" s="624">
        <v>0</v>
      </c>
      <c r="AA7" s="624"/>
      <c r="AB7" s="624"/>
      <c r="AC7" s="624"/>
      <c r="AD7" s="625">
        <v>135125</v>
      </c>
      <c r="AE7" s="625"/>
      <c r="AF7" s="625"/>
      <c r="AG7" s="625"/>
      <c r="AH7" s="625"/>
      <c r="AI7" s="625"/>
      <c r="AJ7" s="625"/>
      <c r="AK7" s="625"/>
      <c r="AL7" s="626">
        <v>0.1</v>
      </c>
      <c r="AM7" s="627"/>
      <c r="AN7" s="627"/>
      <c r="AO7" s="628"/>
      <c r="AP7" s="618" t="s">
        <v>229</v>
      </c>
      <c r="AQ7" s="619"/>
      <c r="AR7" s="619"/>
      <c r="AS7" s="619"/>
      <c r="AT7" s="619"/>
      <c r="AU7" s="619"/>
      <c r="AV7" s="619"/>
      <c r="AW7" s="619"/>
      <c r="AX7" s="619"/>
      <c r="AY7" s="619"/>
      <c r="AZ7" s="619"/>
      <c r="BA7" s="619"/>
      <c r="BB7" s="619"/>
      <c r="BC7" s="619"/>
      <c r="BD7" s="619"/>
      <c r="BE7" s="619"/>
      <c r="BF7" s="620"/>
      <c r="BG7" s="621">
        <v>51959033</v>
      </c>
      <c r="BH7" s="622"/>
      <c r="BI7" s="622"/>
      <c r="BJ7" s="622"/>
      <c r="BK7" s="622"/>
      <c r="BL7" s="622"/>
      <c r="BM7" s="622"/>
      <c r="BN7" s="623"/>
      <c r="BO7" s="624">
        <v>45.4</v>
      </c>
      <c r="BP7" s="624"/>
      <c r="BQ7" s="624"/>
      <c r="BR7" s="624"/>
      <c r="BS7" s="625">
        <v>539397</v>
      </c>
      <c r="BT7" s="625"/>
      <c r="BU7" s="625"/>
      <c r="BV7" s="625"/>
      <c r="BW7" s="625"/>
      <c r="BX7" s="625"/>
      <c r="BY7" s="625"/>
      <c r="BZ7" s="625"/>
      <c r="CA7" s="625"/>
      <c r="CB7" s="629"/>
      <c r="CD7" s="636" t="s">
        <v>230</v>
      </c>
      <c r="CE7" s="637"/>
      <c r="CF7" s="637"/>
      <c r="CG7" s="637"/>
      <c r="CH7" s="637"/>
      <c r="CI7" s="637"/>
      <c r="CJ7" s="637"/>
      <c r="CK7" s="637"/>
      <c r="CL7" s="637"/>
      <c r="CM7" s="637"/>
      <c r="CN7" s="637"/>
      <c r="CO7" s="637"/>
      <c r="CP7" s="637"/>
      <c r="CQ7" s="638"/>
      <c r="CR7" s="621">
        <v>22459092</v>
      </c>
      <c r="CS7" s="622"/>
      <c r="CT7" s="622"/>
      <c r="CU7" s="622"/>
      <c r="CV7" s="622"/>
      <c r="CW7" s="622"/>
      <c r="CX7" s="622"/>
      <c r="CY7" s="623"/>
      <c r="CZ7" s="624">
        <v>7.9</v>
      </c>
      <c r="DA7" s="624"/>
      <c r="DB7" s="624"/>
      <c r="DC7" s="624"/>
      <c r="DD7" s="630">
        <v>68710</v>
      </c>
      <c r="DE7" s="622"/>
      <c r="DF7" s="622"/>
      <c r="DG7" s="622"/>
      <c r="DH7" s="622"/>
      <c r="DI7" s="622"/>
      <c r="DJ7" s="622"/>
      <c r="DK7" s="622"/>
      <c r="DL7" s="622"/>
      <c r="DM7" s="622"/>
      <c r="DN7" s="622"/>
      <c r="DO7" s="622"/>
      <c r="DP7" s="623"/>
      <c r="DQ7" s="630">
        <v>20311769</v>
      </c>
      <c r="DR7" s="622"/>
      <c r="DS7" s="622"/>
      <c r="DT7" s="622"/>
      <c r="DU7" s="622"/>
      <c r="DV7" s="622"/>
      <c r="DW7" s="622"/>
      <c r="DX7" s="622"/>
      <c r="DY7" s="622"/>
      <c r="DZ7" s="622"/>
      <c r="EA7" s="622"/>
      <c r="EB7" s="622"/>
      <c r="EC7" s="631"/>
    </row>
    <row r="8" spans="2:143" ht="11.25" customHeight="1" x14ac:dyDescent="0.15">
      <c r="B8" s="618" t="s">
        <v>231</v>
      </c>
      <c r="C8" s="619"/>
      <c r="D8" s="619"/>
      <c r="E8" s="619"/>
      <c r="F8" s="619"/>
      <c r="G8" s="619"/>
      <c r="H8" s="619"/>
      <c r="I8" s="619"/>
      <c r="J8" s="619"/>
      <c r="K8" s="619"/>
      <c r="L8" s="619"/>
      <c r="M8" s="619"/>
      <c r="N8" s="619"/>
      <c r="O8" s="619"/>
      <c r="P8" s="619"/>
      <c r="Q8" s="620"/>
      <c r="R8" s="621">
        <v>635866</v>
      </c>
      <c r="S8" s="622"/>
      <c r="T8" s="622"/>
      <c r="U8" s="622"/>
      <c r="V8" s="622"/>
      <c r="W8" s="622"/>
      <c r="X8" s="622"/>
      <c r="Y8" s="623"/>
      <c r="Z8" s="624">
        <v>0.2</v>
      </c>
      <c r="AA8" s="624"/>
      <c r="AB8" s="624"/>
      <c r="AC8" s="624"/>
      <c r="AD8" s="625">
        <v>635866</v>
      </c>
      <c r="AE8" s="625"/>
      <c r="AF8" s="625"/>
      <c r="AG8" s="625"/>
      <c r="AH8" s="625"/>
      <c r="AI8" s="625"/>
      <c r="AJ8" s="625"/>
      <c r="AK8" s="625"/>
      <c r="AL8" s="626">
        <v>0.4</v>
      </c>
      <c r="AM8" s="627"/>
      <c r="AN8" s="627"/>
      <c r="AO8" s="628"/>
      <c r="AP8" s="618" t="s">
        <v>232</v>
      </c>
      <c r="AQ8" s="619"/>
      <c r="AR8" s="619"/>
      <c r="AS8" s="619"/>
      <c r="AT8" s="619"/>
      <c r="AU8" s="619"/>
      <c r="AV8" s="619"/>
      <c r="AW8" s="619"/>
      <c r="AX8" s="619"/>
      <c r="AY8" s="619"/>
      <c r="AZ8" s="619"/>
      <c r="BA8" s="619"/>
      <c r="BB8" s="619"/>
      <c r="BC8" s="619"/>
      <c r="BD8" s="619"/>
      <c r="BE8" s="619"/>
      <c r="BF8" s="620"/>
      <c r="BG8" s="621">
        <v>1266016</v>
      </c>
      <c r="BH8" s="622"/>
      <c r="BI8" s="622"/>
      <c r="BJ8" s="622"/>
      <c r="BK8" s="622"/>
      <c r="BL8" s="622"/>
      <c r="BM8" s="622"/>
      <c r="BN8" s="623"/>
      <c r="BO8" s="624">
        <v>1.1000000000000001</v>
      </c>
      <c r="BP8" s="624"/>
      <c r="BQ8" s="624"/>
      <c r="BR8" s="624"/>
      <c r="BS8" s="630" t="s">
        <v>227</v>
      </c>
      <c r="BT8" s="622"/>
      <c r="BU8" s="622"/>
      <c r="BV8" s="622"/>
      <c r="BW8" s="622"/>
      <c r="BX8" s="622"/>
      <c r="BY8" s="622"/>
      <c r="BZ8" s="622"/>
      <c r="CA8" s="622"/>
      <c r="CB8" s="631"/>
      <c r="CD8" s="636" t="s">
        <v>233</v>
      </c>
      <c r="CE8" s="637"/>
      <c r="CF8" s="637"/>
      <c r="CG8" s="637"/>
      <c r="CH8" s="637"/>
      <c r="CI8" s="637"/>
      <c r="CJ8" s="637"/>
      <c r="CK8" s="637"/>
      <c r="CL8" s="637"/>
      <c r="CM8" s="637"/>
      <c r="CN8" s="637"/>
      <c r="CO8" s="637"/>
      <c r="CP8" s="637"/>
      <c r="CQ8" s="638"/>
      <c r="CR8" s="621">
        <v>116815729</v>
      </c>
      <c r="CS8" s="622"/>
      <c r="CT8" s="622"/>
      <c r="CU8" s="622"/>
      <c r="CV8" s="622"/>
      <c r="CW8" s="622"/>
      <c r="CX8" s="622"/>
      <c r="CY8" s="623"/>
      <c r="CZ8" s="624">
        <v>41.2</v>
      </c>
      <c r="DA8" s="624"/>
      <c r="DB8" s="624"/>
      <c r="DC8" s="624"/>
      <c r="DD8" s="630">
        <v>565077</v>
      </c>
      <c r="DE8" s="622"/>
      <c r="DF8" s="622"/>
      <c r="DG8" s="622"/>
      <c r="DH8" s="622"/>
      <c r="DI8" s="622"/>
      <c r="DJ8" s="622"/>
      <c r="DK8" s="622"/>
      <c r="DL8" s="622"/>
      <c r="DM8" s="622"/>
      <c r="DN8" s="622"/>
      <c r="DO8" s="622"/>
      <c r="DP8" s="623"/>
      <c r="DQ8" s="630">
        <v>57758030</v>
      </c>
      <c r="DR8" s="622"/>
      <c r="DS8" s="622"/>
      <c r="DT8" s="622"/>
      <c r="DU8" s="622"/>
      <c r="DV8" s="622"/>
      <c r="DW8" s="622"/>
      <c r="DX8" s="622"/>
      <c r="DY8" s="622"/>
      <c r="DZ8" s="622"/>
      <c r="EA8" s="622"/>
      <c r="EB8" s="622"/>
      <c r="EC8" s="631"/>
    </row>
    <row r="9" spans="2:143" ht="11.25" customHeight="1" x14ac:dyDescent="0.15">
      <c r="B9" s="618" t="s">
        <v>234</v>
      </c>
      <c r="C9" s="619"/>
      <c r="D9" s="619"/>
      <c r="E9" s="619"/>
      <c r="F9" s="619"/>
      <c r="G9" s="619"/>
      <c r="H9" s="619"/>
      <c r="I9" s="619"/>
      <c r="J9" s="619"/>
      <c r="K9" s="619"/>
      <c r="L9" s="619"/>
      <c r="M9" s="619"/>
      <c r="N9" s="619"/>
      <c r="O9" s="619"/>
      <c r="P9" s="619"/>
      <c r="Q9" s="620"/>
      <c r="R9" s="621">
        <v>685490</v>
      </c>
      <c r="S9" s="622"/>
      <c r="T9" s="622"/>
      <c r="U9" s="622"/>
      <c r="V9" s="622"/>
      <c r="W9" s="622"/>
      <c r="X9" s="622"/>
      <c r="Y9" s="623"/>
      <c r="Z9" s="624">
        <v>0.2</v>
      </c>
      <c r="AA9" s="624"/>
      <c r="AB9" s="624"/>
      <c r="AC9" s="624"/>
      <c r="AD9" s="625">
        <v>685490</v>
      </c>
      <c r="AE9" s="625"/>
      <c r="AF9" s="625"/>
      <c r="AG9" s="625"/>
      <c r="AH9" s="625"/>
      <c r="AI9" s="625"/>
      <c r="AJ9" s="625"/>
      <c r="AK9" s="625"/>
      <c r="AL9" s="626">
        <v>0.4</v>
      </c>
      <c r="AM9" s="627"/>
      <c r="AN9" s="627"/>
      <c r="AO9" s="628"/>
      <c r="AP9" s="618" t="s">
        <v>235</v>
      </c>
      <c r="AQ9" s="619"/>
      <c r="AR9" s="619"/>
      <c r="AS9" s="619"/>
      <c r="AT9" s="619"/>
      <c r="AU9" s="619"/>
      <c r="AV9" s="619"/>
      <c r="AW9" s="619"/>
      <c r="AX9" s="619"/>
      <c r="AY9" s="619"/>
      <c r="AZ9" s="619"/>
      <c r="BA9" s="619"/>
      <c r="BB9" s="619"/>
      <c r="BC9" s="619"/>
      <c r="BD9" s="619"/>
      <c r="BE9" s="619"/>
      <c r="BF9" s="620"/>
      <c r="BG9" s="621">
        <v>43892746</v>
      </c>
      <c r="BH9" s="622"/>
      <c r="BI9" s="622"/>
      <c r="BJ9" s="622"/>
      <c r="BK9" s="622"/>
      <c r="BL9" s="622"/>
      <c r="BM9" s="622"/>
      <c r="BN9" s="623"/>
      <c r="BO9" s="624">
        <v>38.4</v>
      </c>
      <c r="BP9" s="624"/>
      <c r="BQ9" s="624"/>
      <c r="BR9" s="624"/>
      <c r="BS9" s="630" t="s">
        <v>123</v>
      </c>
      <c r="BT9" s="622"/>
      <c r="BU9" s="622"/>
      <c r="BV9" s="622"/>
      <c r="BW9" s="622"/>
      <c r="BX9" s="622"/>
      <c r="BY9" s="622"/>
      <c r="BZ9" s="622"/>
      <c r="CA9" s="622"/>
      <c r="CB9" s="631"/>
      <c r="CD9" s="636" t="s">
        <v>236</v>
      </c>
      <c r="CE9" s="637"/>
      <c r="CF9" s="637"/>
      <c r="CG9" s="637"/>
      <c r="CH9" s="637"/>
      <c r="CI9" s="637"/>
      <c r="CJ9" s="637"/>
      <c r="CK9" s="637"/>
      <c r="CL9" s="637"/>
      <c r="CM9" s="637"/>
      <c r="CN9" s="637"/>
      <c r="CO9" s="637"/>
      <c r="CP9" s="637"/>
      <c r="CQ9" s="638"/>
      <c r="CR9" s="621">
        <v>20910030</v>
      </c>
      <c r="CS9" s="622"/>
      <c r="CT9" s="622"/>
      <c r="CU9" s="622"/>
      <c r="CV9" s="622"/>
      <c r="CW9" s="622"/>
      <c r="CX9" s="622"/>
      <c r="CY9" s="623"/>
      <c r="CZ9" s="624">
        <v>7.4</v>
      </c>
      <c r="DA9" s="624"/>
      <c r="DB9" s="624"/>
      <c r="DC9" s="624"/>
      <c r="DD9" s="630">
        <v>610117</v>
      </c>
      <c r="DE9" s="622"/>
      <c r="DF9" s="622"/>
      <c r="DG9" s="622"/>
      <c r="DH9" s="622"/>
      <c r="DI9" s="622"/>
      <c r="DJ9" s="622"/>
      <c r="DK9" s="622"/>
      <c r="DL9" s="622"/>
      <c r="DM9" s="622"/>
      <c r="DN9" s="622"/>
      <c r="DO9" s="622"/>
      <c r="DP9" s="623"/>
      <c r="DQ9" s="630">
        <v>16685981</v>
      </c>
      <c r="DR9" s="622"/>
      <c r="DS9" s="622"/>
      <c r="DT9" s="622"/>
      <c r="DU9" s="622"/>
      <c r="DV9" s="622"/>
      <c r="DW9" s="622"/>
      <c r="DX9" s="622"/>
      <c r="DY9" s="622"/>
      <c r="DZ9" s="622"/>
      <c r="EA9" s="622"/>
      <c r="EB9" s="622"/>
      <c r="EC9" s="631"/>
    </row>
    <row r="10" spans="2:143" ht="11.25" customHeight="1" x14ac:dyDescent="0.15">
      <c r="B10" s="618" t="s">
        <v>237</v>
      </c>
      <c r="C10" s="619"/>
      <c r="D10" s="619"/>
      <c r="E10" s="619"/>
      <c r="F10" s="619"/>
      <c r="G10" s="619"/>
      <c r="H10" s="619"/>
      <c r="I10" s="619"/>
      <c r="J10" s="619"/>
      <c r="K10" s="619"/>
      <c r="L10" s="619"/>
      <c r="M10" s="619"/>
      <c r="N10" s="619"/>
      <c r="O10" s="619"/>
      <c r="P10" s="619"/>
      <c r="Q10" s="620"/>
      <c r="R10" s="621">
        <v>118395</v>
      </c>
      <c r="S10" s="622"/>
      <c r="T10" s="622"/>
      <c r="U10" s="622"/>
      <c r="V10" s="622"/>
      <c r="W10" s="622"/>
      <c r="X10" s="622"/>
      <c r="Y10" s="623"/>
      <c r="Z10" s="624">
        <v>0</v>
      </c>
      <c r="AA10" s="624"/>
      <c r="AB10" s="624"/>
      <c r="AC10" s="624"/>
      <c r="AD10" s="625">
        <v>118395</v>
      </c>
      <c r="AE10" s="625"/>
      <c r="AF10" s="625"/>
      <c r="AG10" s="625"/>
      <c r="AH10" s="625"/>
      <c r="AI10" s="625"/>
      <c r="AJ10" s="625"/>
      <c r="AK10" s="625"/>
      <c r="AL10" s="626">
        <v>0.1</v>
      </c>
      <c r="AM10" s="627"/>
      <c r="AN10" s="627"/>
      <c r="AO10" s="628"/>
      <c r="AP10" s="618" t="s">
        <v>238</v>
      </c>
      <c r="AQ10" s="619"/>
      <c r="AR10" s="619"/>
      <c r="AS10" s="619"/>
      <c r="AT10" s="619"/>
      <c r="AU10" s="619"/>
      <c r="AV10" s="619"/>
      <c r="AW10" s="619"/>
      <c r="AX10" s="619"/>
      <c r="AY10" s="619"/>
      <c r="AZ10" s="619"/>
      <c r="BA10" s="619"/>
      <c r="BB10" s="619"/>
      <c r="BC10" s="619"/>
      <c r="BD10" s="619"/>
      <c r="BE10" s="619"/>
      <c r="BF10" s="620"/>
      <c r="BG10" s="621">
        <v>1789971</v>
      </c>
      <c r="BH10" s="622"/>
      <c r="BI10" s="622"/>
      <c r="BJ10" s="622"/>
      <c r="BK10" s="622"/>
      <c r="BL10" s="622"/>
      <c r="BM10" s="622"/>
      <c r="BN10" s="623"/>
      <c r="BO10" s="624">
        <v>1.6</v>
      </c>
      <c r="BP10" s="624"/>
      <c r="BQ10" s="624"/>
      <c r="BR10" s="624"/>
      <c r="BS10" s="630" t="s">
        <v>123</v>
      </c>
      <c r="BT10" s="622"/>
      <c r="BU10" s="622"/>
      <c r="BV10" s="622"/>
      <c r="BW10" s="622"/>
      <c r="BX10" s="622"/>
      <c r="BY10" s="622"/>
      <c r="BZ10" s="622"/>
      <c r="CA10" s="622"/>
      <c r="CB10" s="631"/>
      <c r="CD10" s="636" t="s">
        <v>239</v>
      </c>
      <c r="CE10" s="637"/>
      <c r="CF10" s="637"/>
      <c r="CG10" s="637"/>
      <c r="CH10" s="637"/>
      <c r="CI10" s="637"/>
      <c r="CJ10" s="637"/>
      <c r="CK10" s="637"/>
      <c r="CL10" s="637"/>
      <c r="CM10" s="637"/>
      <c r="CN10" s="637"/>
      <c r="CO10" s="637"/>
      <c r="CP10" s="637"/>
      <c r="CQ10" s="638"/>
      <c r="CR10" s="621">
        <v>688320</v>
      </c>
      <c r="CS10" s="622"/>
      <c r="CT10" s="622"/>
      <c r="CU10" s="622"/>
      <c r="CV10" s="622"/>
      <c r="CW10" s="622"/>
      <c r="CX10" s="622"/>
      <c r="CY10" s="623"/>
      <c r="CZ10" s="624">
        <v>0.2</v>
      </c>
      <c r="DA10" s="624"/>
      <c r="DB10" s="624"/>
      <c r="DC10" s="624"/>
      <c r="DD10" s="630" t="s">
        <v>227</v>
      </c>
      <c r="DE10" s="622"/>
      <c r="DF10" s="622"/>
      <c r="DG10" s="622"/>
      <c r="DH10" s="622"/>
      <c r="DI10" s="622"/>
      <c r="DJ10" s="622"/>
      <c r="DK10" s="622"/>
      <c r="DL10" s="622"/>
      <c r="DM10" s="622"/>
      <c r="DN10" s="622"/>
      <c r="DO10" s="622"/>
      <c r="DP10" s="623"/>
      <c r="DQ10" s="630">
        <v>246967</v>
      </c>
      <c r="DR10" s="622"/>
      <c r="DS10" s="622"/>
      <c r="DT10" s="622"/>
      <c r="DU10" s="622"/>
      <c r="DV10" s="622"/>
      <c r="DW10" s="622"/>
      <c r="DX10" s="622"/>
      <c r="DY10" s="622"/>
      <c r="DZ10" s="622"/>
      <c r="EA10" s="622"/>
      <c r="EB10" s="622"/>
      <c r="EC10" s="631"/>
    </row>
    <row r="11" spans="2:143" ht="11.25" customHeight="1" x14ac:dyDescent="0.15">
      <c r="B11" s="618" t="s">
        <v>240</v>
      </c>
      <c r="C11" s="619"/>
      <c r="D11" s="619"/>
      <c r="E11" s="619"/>
      <c r="F11" s="619"/>
      <c r="G11" s="619"/>
      <c r="H11" s="619"/>
      <c r="I11" s="619"/>
      <c r="J11" s="619"/>
      <c r="K11" s="619"/>
      <c r="L11" s="619"/>
      <c r="M11" s="619"/>
      <c r="N11" s="619"/>
      <c r="O11" s="619"/>
      <c r="P11" s="619"/>
      <c r="Q11" s="620"/>
      <c r="R11" s="621">
        <v>14026455</v>
      </c>
      <c r="S11" s="622"/>
      <c r="T11" s="622"/>
      <c r="U11" s="622"/>
      <c r="V11" s="622"/>
      <c r="W11" s="622"/>
      <c r="X11" s="622"/>
      <c r="Y11" s="623"/>
      <c r="Z11" s="624">
        <v>4.8</v>
      </c>
      <c r="AA11" s="624"/>
      <c r="AB11" s="624"/>
      <c r="AC11" s="624"/>
      <c r="AD11" s="625">
        <v>14026455</v>
      </c>
      <c r="AE11" s="625"/>
      <c r="AF11" s="625"/>
      <c r="AG11" s="625"/>
      <c r="AH11" s="625"/>
      <c r="AI11" s="625"/>
      <c r="AJ11" s="625"/>
      <c r="AK11" s="625"/>
      <c r="AL11" s="626">
        <v>9.1</v>
      </c>
      <c r="AM11" s="627"/>
      <c r="AN11" s="627"/>
      <c r="AO11" s="628"/>
      <c r="AP11" s="618" t="s">
        <v>241</v>
      </c>
      <c r="AQ11" s="619"/>
      <c r="AR11" s="619"/>
      <c r="AS11" s="619"/>
      <c r="AT11" s="619"/>
      <c r="AU11" s="619"/>
      <c r="AV11" s="619"/>
      <c r="AW11" s="619"/>
      <c r="AX11" s="619"/>
      <c r="AY11" s="619"/>
      <c r="AZ11" s="619"/>
      <c r="BA11" s="619"/>
      <c r="BB11" s="619"/>
      <c r="BC11" s="619"/>
      <c r="BD11" s="619"/>
      <c r="BE11" s="619"/>
      <c r="BF11" s="620"/>
      <c r="BG11" s="621">
        <v>5010300</v>
      </c>
      <c r="BH11" s="622"/>
      <c r="BI11" s="622"/>
      <c r="BJ11" s="622"/>
      <c r="BK11" s="622"/>
      <c r="BL11" s="622"/>
      <c r="BM11" s="622"/>
      <c r="BN11" s="623"/>
      <c r="BO11" s="624">
        <v>4.4000000000000004</v>
      </c>
      <c r="BP11" s="624"/>
      <c r="BQ11" s="624"/>
      <c r="BR11" s="624"/>
      <c r="BS11" s="630">
        <v>539397</v>
      </c>
      <c r="BT11" s="622"/>
      <c r="BU11" s="622"/>
      <c r="BV11" s="622"/>
      <c r="BW11" s="622"/>
      <c r="BX11" s="622"/>
      <c r="BY11" s="622"/>
      <c r="BZ11" s="622"/>
      <c r="CA11" s="622"/>
      <c r="CB11" s="631"/>
      <c r="CD11" s="636" t="s">
        <v>242</v>
      </c>
      <c r="CE11" s="637"/>
      <c r="CF11" s="637"/>
      <c r="CG11" s="637"/>
      <c r="CH11" s="637"/>
      <c r="CI11" s="637"/>
      <c r="CJ11" s="637"/>
      <c r="CK11" s="637"/>
      <c r="CL11" s="637"/>
      <c r="CM11" s="637"/>
      <c r="CN11" s="637"/>
      <c r="CO11" s="637"/>
      <c r="CP11" s="637"/>
      <c r="CQ11" s="638"/>
      <c r="CR11" s="621">
        <v>851558</v>
      </c>
      <c r="CS11" s="622"/>
      <c r="CT11" s="622"/>
      <c r="CU11" s="622"/>
      <c r="CV11" s="622"/>
      <c r="CW11" s="622"/>
      <c r="CX11" s="622"/>
      <c r="CY11" s="623"/>
      <c r="CZ11" s="624">
        <v>0.3</v>
      </c>
      <c r="DA11" s="624"/>
      <c r="DB11" s="624"/>
      <c r="DC11" s="624"/>
      <c r="DD11" s="630">
        <v>223249</v>
      </c>
      <c r="DE11" s="622"/>
      <c r="DF11" s="622"/>
      <c r="DG11" s="622"/>
      <c r="DH11" s="622"/>
      <c r="DI11" s="622"/>
      <c r="DJ11" s="622"/>
      <c r="DK11" s="622"/>
      <c r="DL11" s="622"/>
      <c r="DM11" s="622"/>
      <c r="DN11" s="622"/>
      <c r="DO11" s="622"/>
      <c r="DP11" s="623"/>
      <c r="DQ11" s="630">
        <v>569090</v>
      </c>
      <c r="DR11" s="622"/>
      <c r="DS11" s="622"/>
      <c r="DT11" s="622"/>
      <c r="DU11" s="622"/>
      <c r="DV11" s="622"/>
      <c r="DW11" s="622"/>
      <c r="DX11" s="622"/>
      <c r="DY11" s="622"/>
      <c r="DZ11" s="622"/>
      <c r="EA11" s="622"/>
      <c r="EB11" s="622"/>
      <c r="EC11" s="631"/>
    </row>
    <row r="12" spans="2:143" ht="11.25" customHeight="1" x14ac:dyDescent="0.15">
      <c r="B12" s="618" t="s">
        <v>243</v>
      </c>
      <c r="C12" s="619"/>
      <c r="D12" s="619"/>
      <c r="E12" s="619"/>
      <c r="F12" s="619"/>
      <c r="G12" s="619"/>
      <c r="H12" s="619"/>
      <c r="I12" s="619"/>
      <c r="J12" s="619"/>
      <c r="K12" s="619"/>
      <c r="L12" s="619"/>
      <c r="M12" s="619"/>
      <c r="N12" s="619"/>
      <c r="O12" s="619"/>
      <c r="P12" s="619"/>
      <c r="Q12" s="620"/>
      <c r="R12" s="621">
        <v>11601691</v>
      </c>
      <c r="S12" s="622"/>
      <c r="T12" s="622"/>
      <c r="U12" s="622"/>
      <c r="V12" s="622"/>
      <c r="W12" s="622"/>
      <c r="X12" s="622"/>
      <c r="Y12" s="623"/>
      <c r="Z12" s="624">
        <v>4</v>
      </c>
      <c r="AA12" s="624"/>
      <c r="AB12" s="624"/>
      <c r="AC12" s="624"/>
      <c r="AD12" s="625">
        <v>11601691</v>
      </c>
      <c r="AE12" s="625"/>
      <c r="AF12" s="625"/>
      <c r="AG12" s="625"/>
      <c r="AH12" s="625"/>
      <c r="AI12" s="625"/>
      <c r="AJ12" s="625"/>
      <c r="AK12" s="625"/>
      <c r="AL12" s="626">
        <v>7.5</v>
      </c>
      <c r="AM12" s="627"/>
      <c r="AN12" s="627"/>
      <c r="AO12" s="628"/>
      <c r="AP12" s="618" t="s">
        <v>244</v>
      </c>
      <c r="AQ12" s="619"/>
      <c r="AR12" s="619"/>
      <c r="AS12" s="619"/>
      <c r="AT12" s="619"/>
      <c r="AU12" s="619"/>
      <c r="AV12" s="619"/>
      <c r="AW12" s="619"/>
      <c r="AX12" s="619"/>
      <c r="AY12" s="619"/>
      <c r="AZ12" s="619"/>
      <c r="BA12" s="619"/>
      <c r="BB12" s="619"/>
      <c r="BC12" s="619"/>
      <c r="BD12" s="619"/>
      <c r="BE12" s="619"/>
      <c r="BF12" s="620"/>
      <c r="BG12" s="621">
        <v>44882127</v>
      </c>
      <c r="BH12" s="622"/>
      <c r="BI12" s="622"/>
      <c r="BJ12" s="622"/>
      <c r="BK12" s="622"/>
      <c r="BL12" s="622"/>
      <c r="BM12" s="622"/>
      <c r="BN12" s="623"/>
      <c r="BO12" s="624">
        <v>39.200000000000003</v>
      </c>
      <c r="BP12" s="624"/>
      <c r="BQ12" s="624"/>
      <c r="BR12" s="624"/>
      <c r="BS12" s="630" t="s">
        <v>227</v>
      </c>
      <c r="BT12" s="622"/>
      <c r="BU12" s="622"/>
      <c r="BV12" s="622"/>
      <c r="BW12" s="622"/>
      <c r="BX12" s="622"/>
      <c r="BY12" s="622"/>
      <c r="BZ12" s="622"/>
      <c r="CA12" s="622"/>
      <c r="CB12" s="631"/>
      <c r="CD12" s="636" t="s">
        <v>245</v>
      </c>
      <c r="CE12" s="637"/>
      <c r="CF12" s="637"/>
      <c r="CG12" s="637"/>
      <c r="CH12" s="637"/>
      <c r="CI12" s="637"/>
      <c r="CJ12" s="637"/>
      <c r="CK12" s="637"/>
      <c r="CL12" s="637"/>
      <c r="CM12" s="637"/>
      <c r="CN12" s="637"/>
      <c r="CO12" s="637"/>
      <c r="CP12" s="637"/>
      <c r="CQ12" s="638"/>
      <c r="CR12" s="621">
        <v>13758226</v>
      </c>
      <c r="CS12" s="622"/>
      <c r="CT12" s="622"/>
      <c r="CU12" s="622"/>
      <c r="CV12" s="622"/>
      <c r="CW12" s="622"/>
      <c r="CX12" s="622"/>
      <c r="CY12" s="623"/>
      <c r="CZ12" s="624">
        <v>4.9000000000000004</v>
      </c>
      <c r="DA12" s="624"/>
      <c r="DB12" s="624"/>
      <c r="DC12" s="624"/>
      <c r="DD12" s="630">
        <v>387175</v>
      </c>
      <c r="DE12" s="622"/>
      <c r="DF12" s="622"/>
      <c r="DG12" s="622"/>
      <c r="DH12" s="622"/>
      <c r="DI12" s="622"/>
      <c r="DJ12" s="622"/>
      <c r="DK12" s="622"/>
      <c r="DL12" s="622"/>
      <c r="DM12" s="622"/>
      <c r="DN12" s="622"/>
      <c r="DO12" s="622"/>
      <c r="DP12" s="623"/>
      <c r="DQ12" s="630">
        <v>2338027</v>
      </c>
      <c r="DR12" s="622"/>
      <c r="DS12" s="622"/>
      <c r="DT12" s="622"/>
      <c r="DU12" s="622"/>
      <c r="DV12" s="622"/>
      <c r="DW12" s="622"/>
      <c r="DX12" s="622"/>
      <c r="DY12" s="622"/>
      <c r="DZ12" s="622"/>
      <c r="EA12" s="622"/>
      <c r="EB12" s="622"/>
      <c r="EC12" s="631"/>
    </row>
    <row r="13" spans="2:143" ht="11.25" customHeight="1" x14ac:dyDescent="0.15">
      <c r="B13" s="618" t="s">
        <v>246</v>
      </c>
      <c r="C13" s="619"/>
      <c r="D13" s="619"/>
      <c r="E13" s="619"/>
      <c r="F13" s="619"/>
      <c r="G13" s="619"/>
      <c r="H13" s="619"/>
      <c r="I13" s="619"/>
      <c r="J13" s="619"/>
      <c r="K13" s="619"/>
      <c r="L13" s="619"/>
      <c r="M13" s="619"/>
      <c r="N13" s="619"/>
      <c r="O13" s="619"/>
      <c r="P13" s="619"/>
      <c r="Q13" s="620"/>
      <c r="R13" s="621">
        <v>169751</v>
      </c>
      <c r="S13" s="622"/>
      <c r="T13" s="622"/>
      <c r="U13" s="622"/>
      <c r="V13" s="622"/>
      <c r="W13" s="622"/>
      <c r="X13" s="622"/>
      <c r="Y13" s="623"/>
      <c r="Z13" s="624">
        <v>0.1</v>
      </c>
      <c r="AA13" s="624"/>
      <c r="AB13" s="624"/>
      <c r="AC13" s="624"/>
      <c r="AD13" s="625">
        <v>169751</v>
      </c>
      <c r="AE13" s="625"/>
      <c r="AF13" s="625"/>
      <c r="AG13" s="625"/>
      <c r="AH13" s="625"/>
      <c r="AI13" s="625"/>
      <c r="AJ13" s="625"/>
      <c r="AK13" s="625"/>
      <c r="AL13" s="626">
        <v>0.1</v>
      </c>
      <c r="AM13" s="627"/>
      <c r="AN13" s="627"/>
      <c r="AO13" s="628"/>
      <c r="AP13" s="618" t="s">
        <v>247</v>
      </c>
      <c r="AQ13" s="619"/>
      <c r="AR13" s="619"/>
      <c r="AS13" s="619"/>
      <c r="AT13" s="619"/>
      <c r="AU13" s="619"/>
      <c r="AV13" s="619"/>
      <c r="AW13" s="619"/>
      <c r="AX13" s="619"/>
      <c r="AY13" s="619"/>
      <c r="AZ13" s="619"/>
      <c r="BA13" s="619"/>
      <c r="BB13" s="619"/>
      <c r="BC13" s="619"/>
      <c r="BD13" s="619"/>
      <c r="BE13" s="619"/>
      <c r="BF13" s="620"/>
      <c r="BG13" s="621">
        <v>43838070</v>
      </c>
      <c r="BH13" s="622"/>
      <c r="BI13" s="622"/>
      <c r="BJ13" s="622"/>
      <c r="BK13" s="622"/>
      <c r="BL13" s="622"/>
      <c r="BM13" s="622"/>
      <c r="BN13" s="623"/>
      <c r="BO13" s="624">
        <v>38.299999999999997</v>
      </c>
      <c r="BP13" s="624"/>
      <c r="BQ13" s="624"/>
      <c r="BR13" s="624"/>
      <c r="BS13" s="630" t="s">
        <v>123</v>
      </c>
      <c r="BT13" s="622"/>
      <c r="BU13" s="622"/>
      <c r="BV13" s="622"/>
      <c r="BW13" s="622"/>
      <c r="BX13" s="622"/>
      <c r="BY13" s="622"/>
      <c r="BZ13" s="622"/>
      <c r="CA13" s="622"/>
      <c r="CB13" s="631"/>
      <c r="CD13" s="636" t="s">
        <v>248</v>
      </c>
      <c r="CE13" s="637"/>
      <c r="CF13" s="637"/>
      <c r="CG13" s="637"/>
      <c r="CH13" s="637"/>
      <c r="CI13" s="637"/>
      <c r="CJ13" s="637"/>
      <c r="CK13" s="637"/>
      <c r="CL13" s="637"/>
      <c r="CM13" s="637"/>
      <c r="CN13" s="637"/>
      <c r="CO13" s="637"/>
      <c r="CP13" s="637"/>
      <c r="CQ13" s="638"/>
      <c r="CR13" s="621">
        <v>25958874</v>
      </c>
      <c r="CS13" s="622"/>
      <c r="CT13" s="622"/>
      <c r="CU13" s="622"/>
      <c r="CV13" s="622"/>
      <c r="CW13" s="622"/>
      <c r="CX13" s="622"/>
      <c r="CY13" s="623"/>
      <c r="CZ13" s="624">
        <v>9.1999999999999993</v>
      </c>
      <c r="DA13" s="624"/>
      <c r="DB13" s="624"/>
      <c r="DC13" s="624"/>
      <c r="DD13" s="630">
        <v>11514643</v>
      </c>
      <c r="DE13" s="622"/>
      <c r="DF13" s="622"/>
      <c r="DG13" s="622"/>
      <c r="DH13" s="622"/>
      <c r="DI13" s="622"/>
      <c r="DJ13" s="622"/>
      <c r="DK13" s="622"/>
      <c r="DL13" s="622"/>
      <c r="DM13" s="622"/>
      <c r="DN13" s="622"/>
      <c r="DO13" s="622"/>
      <c r="DP13" s="623"/>
      <c r="DQ13" s="630">
        <v>16042054</v>
      </c>
      <c r="DR13" s="622"/>
      <c r="DS13" s="622"/>
      <c r="DT13" s="622"/>
      <c r="DU13" s="622"/>
      <c r="DV13" s="622"/>
      <c r="DW13" s="622"/>
      <c r="DX13" s="622"/>
      <c r="DY13" s="622"/>
      <c r="DZ13" s="622"/>
      <c r="EA13" s="622"/>
      <c r="EB13" s="622"/>
      <c r="EC13" s="631"/>
    </row>
    <row r="14" spans="2:143" ht="11.25" customHeight="1" x14ac:dyDescent="0.15">
      <c r="B14" s="618" t="s">
        <v>249</v>
      </c>
      <c r="C14" s="619"/>
      <c r="D14" s="619"/>
      <c r="E14" s="619"/>
      <c r="F14" s="619"/>
      <c r="G14" s="619"/>
      <c r="H14" s="619"/>
      <c r="I14" s="619"/>
      <c r="J14" s="619"/>
      <c r="K14" s="619"/>
      <c r="L14" s="619"/>
      <c r="M14" s="619"/>
      <c r="N14" s="619"/>
      <c r="O14" s="619"/>
      <c r="P14" s="619"/>
      <c r="Q14" s="620"/>
      <c r="R14" s="621" t="s">
        <v>123</v>
      </c>
      <c r="S14" s="622"/>
      <c r="T14" s="622"/>
      <c r="U14" s="622"/>
      <c r="V14" s="622"/>
      <c r="W14" s="622"/>
      <c r="X14" s="622"/>
      <c r="Y14" s="623"/>
      <c r="Z14" s="624" t="s">
        <v>123</v>
      </c>
      <c r="AA14" s="624"/>
      <c r="AB14" s="624"/>
      <c r="AC14" s="624"/>
      <c r="AD14" s="625" t="s">
        <v>123</v>
      </c>
      <c r="AE14" s="625"/>
      <c r="AF14" s="625"/>
      <c r="AG14" s="625"/>
      <c r="AH14" s="625"/>
      <c r="AI14" s="625"/>
      <c r="AJ14" s="625"/>
      <c r="AK14" s="625"/>
      <c r="AL14" s="626" t="s">
        <v>132</v>
      </c>
      <c r="AM14" s="627"/>
      <c r="AN14" s="627"/>
      <c r="AO14" s="628"/>
      <c r="AP14" s="618" t="s">
        <v>250</v>
      </c>
      <c r="AQ14" s="619"/>
      <c r="AR14" s="619"/>
      <c r="AS14" s="619"/>
      <c r="AT14" s="619"/>
      <c r="AU14" s="619"/>
      <c r="AV14" s="619"/>
      <c r="AW14" s="619"/>
      <c r="AX14" s="619"/>
      <c r="AY14" s="619"/>
      <c r="AZ14" s="619"/>
      <c r="BA14" s="619"/>
      <c r="BB14" s="619"/>
      <c r="BC14" s="619"/>
      <c r="BD14" s="619"/>
      <c r="BE14" s="619"/>
      <c r="BF14" s="620"/>
      <c r="BG14" s="621">
        <v>936073</v>
      </c>
      <c r="BH14" s="622"/>
      <c r="BI14" s="622"/>
      <c r="BJ14" s="622"/>
      <c r="BK14" s="622"/>
      <c r="BL14" s="622"/>
      <c r="BM14" s="622"/>
      <c r="BN14" s="623"/>
      <c r="BO14" s="624">
        <v>0.8</v>
      </c>
      <c r="BP14" s="624"/>
      <c r="BQ14" s="624"/>
      <c r="BR14" s="624"/>
      <c r="BS14" s="630" t="s">
        <v>227</v>
      </c>
      <c r="BT14" s="622"/>
      <c r="BU14" s="622"/>
      <c r="BV14" s="622"/>
      <c r="BW14" s="622"/>
      <c r="BX14" s="622"/>
      <c r="BY14" s="622"/>
      <c r="BZ14" s="622"/>
      <c r="CA14" s="622"/>
      <c r="CB14" s="631"/>
      <c r="CD14" s="636" t="s">
        <v>251</v>
      </c>
      <c r="CE14" s="637"/>
      <c r="CF14" s="637"/>
      <c r="CG14" s="637"/>
      <c r="CH14" s="637"/>
      <c r="CI14" s="637"/>
      <c r="CJ14" s="637"/>
      <c r="CK14" s="637"/>
      <c r="CL14" s="637"/>
      <c r="CM14" s="637"/>
      <c r="CN14" s="637"/>
      <c r="CO14" s="637"/>
      <c r="CP14" s="637"/>
      <c r="CQ14" s="638"/>
      <c r="CR14" s="621">
        <v>7883892</v>
      </c>
      <c r="CS14" s="622"/>
      <c r="CT14" s="622"/>
      <c r="CU14" s="622"/>
      <c r="CV14" s="622"/>
      <c r="CW14" s="622"/>
      <c r="CX14" s="622"/>
      <c r="CY14" s="623"/>
      <c r="CZ14" s="624">
        <v>2.8</v>
      </c>
      <c r="DA14" s="624"/>
      <c r="DB14" s="624"/>
      <c r="DC14" s="624"/>
      <c r="DD14" s="630">
        <v>855310</v>
      </c>
      <c r="DE14" s="622"/>
      <c r="DF14" s="622"/>
      <c r="DG14" s="622"/>
      <c r="DH14" s="622"/>
      <c r="DI14" s="622"/>
      <c r="DJ14" s="622"/>
      <c r="DK14" s="622"/>
      <c r="DL14" s="622"/>
      <c r="DM14" s="622"/>
      <c r="DN14" s="622"/>
      <c r="DO14" s="622"/>
      <c r="DP14" s="623"/>
      <c r="DQ14" s="630">
        <v>7322798</v>
      </c>
      <c r="DR14" s="622"/>
      <c r="DS14" s="622"/>
      <c r="DT14" s="622"/>
      <c r="DU14" s="622"/>
      <c r="DV14" s="622"/>
      <c r="DW14" s="622"/>
      <c r="DX14" s="622"/>
      <c r="DY14" s="622"/>
      <c r="DZ14" s="622"/>
      <c r="EA14" s="622"/>
      <c r="EB14" s="622"/>
      <c r="EC14" s="631"/>
    </row>
    <row r="15" spans="2:143" ht="11.25" customHeight="1" x14ac:dyDescent="0.15">
      <c r="B15" s="618" t="s">
        <v>252</v>
      </c>
      <c r="C15" s="619"/>
      <c r="D15" s="619"/>
      <c r="E15" s="619"/>
      <c r="F15" s="619"/>
      <c r="G15" s="619"/>
      <c r="H15" s="619"/>
      <c r="I15" s="619"/>
      <c r="J15" s="619"/>
      <c r="K15" s="619"/>
      <c r="L15" s="619"/>
      <c r="M15" s="619"/>
      <c r="N15" s="619"/>
      <c r="O15" s="619"/>
      <c r="P15" s="619"/>
      <c r="Q15" s="620"/>
      <c r="R15" s="621">
        <v>1016125</v>
      </c>
      <c r="S15" s="622"/>
      <c r="T15" s="622"/>
      <c r="U15" s="622"/>
      <c r="V15" s="622"/>
      <c r="W15" s="622"/>
      <c r="X15" s="622"/>
      <c r="Y15" s="623"/>
      <c r="Z15" s="624">
        <v>0.3</v>
      </c>
      <c r="AA15" s="624"/>
      <c r="AB15" s="624"/>
      <c r="AC15" s="624"/>
      <c r="AD15" s="625">
        <v>1016125</v>
      </c>
      <c r="AE15" s="625"/>
      <c r="AF15" s="625"/>
      <c r="AG15" s="625"/>
      <c r="AH15" s="625"/>
      <c r="AI15" s="625"/>
      <c r="AJ15" s="625"/>
      <c r="AK15" s="625"/>
      <c r="AL15" s="626">
        <v>0.7</v>
      </c>
      <c r="AM15" s="627"/>
      <c r="AN15" s="627"/>
      <c r="AO15" s="628"/>
      <c r="AP15" s="618" t="s">
        <v>253</v>
      </c>
      <c r="AQ15" s="619"/>
      <c r="AR15" s="619"/>
      <c r="AS15" s="619"/>
      <c r="AT15" s="619"/>
      <c r="AU15" s="619"/>
      <c r="AV15" s="619"/>
      <c r="AW15" s="619"/>
      <c r="AX15" s="619"/>
      <c r="AY15" s="619"/>
      <c r="AZ15" s="619"/>
      <c r="BA15" s="619"/>
      <c r="BB15" s="619"/>
      <c r="BC15" s="619"/>
      <c r="BD15" s="619"/>
      <c r="BE15" s="619"/>
      <c r="BF15" s="620"/>
      <c r="BG15" s="621">
        <v>4327876</v>
      </c>
      <c r="BH15" s="622"/>
      <c r="BI15" s="622"/>
      <c r="BJ15" s="622"/>
      <c r="BK15" s="622"/>
      <c r="BL15" s="622"/>
      <c r="BM15" s="622"/>
      <c r="BN15" s="623"/>
      <c r="BO15" s="624">
        <v>3.8</v>
      </c>
      <c r="BP15" s="624"/>
      <c r="BQ15" s="624"/>
      <c r="BR15" s="624"/>
      <c r="BS15" s="630" t="s">
        <v>123</v>
      </c>
      <c r="BT15" s="622"/>
      <c r="BU15" s="622"/>
      <c r="BV15" s="622"/>
      <c r="BW15" s="622"/>
      <c r="BX15" s="622"/>
      <c r="BY15" s="622"/>
      <c r="BZ15" s="622"/>
      <c r="CA15" s="622"/>
      <c r="CB15" s="631"/>
      <c r="CD15" s="636" t="s">
        <v>254</v>
      </c>
      <c r="CE15" s="637"/>
      <c r="CF15" s="637"/>
      <c r="CG15" s="637"/>
      <c r="CH15" s="637"/>
      <c r="CI15" s="637"/>
      <c r="CJ15" s="637"/>
      <c r="CK15" s="637"/>
      <c r="CL15" s="637"/>
      <c r="CM15" s="637"/>
      <c r="CN15" s="637"/>
      <c r="CO15" s="637"/>
      <c r="CP15" s="637"/>
      <c r="CQ15" s="638"/>
      <c r="CR15" s="621">
        <v>47679662</v>
      </c>
      <c r="CS15" s="622"/>
      <c r="CT15" s="622"/>
      <c r="CU15" s="622"/>
      <c r="CV15" s="622"/>
      <c r="CW15" s="622"/>
      <c r="CX15" s="622"/>
      <c r="CY15" s="623"/>
      <c r="CZ15" s="624">
        <v>16.8</v>
      </c>
      <c r="DA15" s="624"/>
      <c r="DB15" s="624"/>
      <c r="DC15" s="624"/>
      <c r="DD15" s="630">
        <v>5043993</v>
      </c>
      <c r="DE15" s="622"/>
      <c r="DF15" s="622"/>
      <c r="DG15" s="622"/>
      <c r="DH15" s="622"/>
      <c r="DI15" s="622"/>
      <c r="DJ15" s="622"/>
      <c r="DK15" s="622"/>
      <c r="DL15" s="622"/>
      <c r="DM15" s="622"/>
      <c r="DN15" s="622"/>
      <c r="DO15" s="622"/>
      <c r="DP15" s="623"/>
      <c r="DQ15" s="630">
        <v>35761684</v>
      </c>
      <c r="DR15" s="622"/>
      <c r="DS15" s="622"/>
      <c r="DT15" s="622"/>
      <c r="DU15" s="622"/>
      <c r="DV15" s="622"/>
      <c r="DW15" s="622"/>
      <c r="DX15" s="622"/>
      <c r="DY15" s="622"/>
      <c r="DZ15" s="622"/>
      <c r="EA15" s="622"/>
      <c r="EB15" s="622"/>
      <c r="EC15" s="631"/>
    </row>
    <row r="16" spans="2:143" ht="11.25" customHeight="1" x14ac:dyDescent="0.15">
      <c r="B16" s="618" t="s">
        <v>255</v>
      </c>
      <c r="C16" s="619"/>
      <c r="D16" s="619"/>
      <c r="E16" s="619"/>
      <c r="F16" s="619"/>
      <c r="G16" s="619"/>
      <c r="H16" s="619"/>
      <c r="I16" s="619"/>
      <c r="J16" s="619"/>
      <c r="K16" s="619"/>
      <c r="L16" s="619"/>
      <c r="M16" s="619"/>
      <c r="N16" s="619"/>
      <c r="O16" s="619"/>
      <c r="P16" s="619"/>
      <c r="Q16" s="620"/>
      <c r="R16" s="621">
        <v>3107304</v>
      </c>
      <c r="S16" s="622"/>
      <c r="T16" s="622"/>
      <c r="U16" s="622"/>
      <c r="V16" s="622"/>
      <c r="W16" s="622"/>
      <c r="X16" s="622"/>
      <c r="Y16" s="623"/>
      <c r="Z16" s="624">
        <v>1.1000000000000001</v>
      </c>
      <c r="AA16" s="624"/>
      <c r="AB16" s="624"/>
      <c r="AC16" s="624"/>
      <c r="AD16" s="625">
        <v>3107304</v>
      </c>
      <c r="AE16" s="625"/>
      <c r="AF16" s="625"/>
      <c r="AG16" s="625"/>
      <c r="AH16" s="625"/>
      <c r="AI16" s="625"/>
      <c r="AJ16" s="625"/>
      <c r="AK16" s="625"/>
      <c r="AL16" s="626">
        <v>2</v>
      </c>
      <c r="AM16" s="627"/>
      <c r="AN16" s="627"/>
      <c r="AO16" s="628"/>
      <c r="AP16" s="618" t="s">
        <v>256</v>
      </c>
      <c r="AQ16" s="619"/>
      <c r="AR16" s="619"/>
      <c r="AS16" s="619"/>
      <c r="AT16" s="619"/>
      <c r="AU16" s="619"/>
      <c r="AV16" s="619"/>
      <c r="AW16" s="619"/>
      <c r="AX16" s="619"/>
      <c r="AY16" s="619"/>
      <c r="AZ16" s="619"/>
      <c r="BA16" s="619"/>
      <c r="BB16" s="619"/>
      <c r="BC16" s="619"/>
      <c r="BD16" s="619"/>
      <c r="BE16" s="619"/>
      <c r="BF16" s="620"/>
      <c r="BG16" s="621" t="s">
        <v>227</v>
      </c>
      <c r="BH16" s="622"/>
      <c r="BI16" s="622"/>
      <c r="BJ16" s="622"/>
      <c r="BK16" s="622"/>
      <c r="BL16" s="622"/>
      <c r="BM16" s="622"/>
      <c r="BN16" s="623"/>
      <c r="BO16" s="624" t="s">
        <v>123</v>
      </c>
      <c r="BP16" s="624"/>
      <c r="BQ16" s="624"/>
      <c r="BR16" s="624"/>
      <c r="BS16" s="630" t="s">
        <v>123</v>
      </c>
      <c r="BT16" s="622"/>
      <c r="BU16" s="622"/>
      <c r="BV16" s="622"/>
      <c r="BW16" s="622"/>
      <c r="BX16" s="622"/>
      <c r="BY16" s="622"/>
      <c r="BZ16" s="622"/>
      <c r="CA16" s="622"/>
      <c r="CB16" s="631"/>
      <c r="CD16" s="636" t="s">
        <v>257</v>
      </c>
      <c r="CE16" s="637"/>
      <c r="CF16" s="637"/>
      <c r="CG16" s="637"/>
      <c r="CH16" s="637"/>
      <c r="CI16" s="637"/>
      <c r="CJ16" s="637"/>
      <c r="CK16" s="637"/>
      <c r="CL16" s="637"/>
      <c r="CM16" s="637"/>
      <c r="CN16" s="637"/>
      <c r="CO16" s="637"/>
      <c r="CP16" s="637"/>
      <c r="CQ16" s="638"/>
      <c r="CR16" s="621">
        <v>149873</v>
      </c>
      <c r="CS16" s="622"/>
      <c r="CT16" s="622"/>
      <c r="CU16" s="622"/>
      <c r="CV16" s="622"/>
      <c r="CW16" s="622"/>
      <c r="CX16" s="622"/>
      <c r="CY16" s="623"/>
      <c r="CZ16" s="624">
        <v>0.1</v>
      </c>
      <c r="DA16" s="624"/>
      <c r="DB16" s="624"/>
      <c r="DC16" s="624"/>
      <c r="DD16" s="630" t="s">
        <v>132</v>
      </c>
      <c r="DE16" s="622"/>
      <c r="DF16" s="622"/>
      <c r="DG16" s="622"/>
      <c r="DH16" s="622"/>
      <c r="DI16" s="622"/>
      <c r="DJ16" s="622"/>
      <c r="DK16" s="622"/>
      <c r="DL16" s="622"/>
      <c r="DM16" s="622"/>
      <c r="DN16" s="622"/>
      <c r="DO16" s="622"/>
      <c r="DP16" s="623"/>
      <c r="DQ16" s="630">
        <v>149873</v>
      </c>
      <c r="DR16" s="622"/>
      <c r="DS16" s="622"/>
      <c r="DT16" s="622"/>
      <c r="DU16" s="622"/>
      <c r="DV16" s="622"/>
      <c r="DW16" s="622"/>
      <c r="DX16" s="622"/>
      <c r="DY16" s="622"/>
      <c r="DZ16" s="622"/>
      <c r="EA16" s="622"/>
      <c r="EB16" s="622"/>
      <c r="EC16" s="631"/>
    </row>
    <row r="17" spans="2:133" ht="11.25" customHeight="1" x14ac:dyDescent="0.15">
      <c r="B17" s="618" t="s">
        <v>258</v>
      </c>
      <c r="C17" s="619"/>
      <c r="D17" s="619"/>
      <c r="E17" s="619"/>
      <c r="F17" s="619"/>
      <c r="G17" s="619"/>
      <c r="H17" s="619"/>
      <c r="I17" s="619"/>
      <c r="J17" s="619"/>
      <c r="K17" s="619"/>
      <c r="L17" s="619"/>
      <c r="M17" s="619"/>
      <c r="N17" s="619"/>
      <c r="O17" s="619"/>
      <c r="P17" s="619"/>
      <c r="Q17" s="620"/>
      <c r="R17" s="621">
        <v>776318</v>
      </c>
      <c r="S17" s="622"/>
      <c r="T17" s="622"/>
      <c r="U17" s="622"/>
      <c r="V17" s="622"/>
      <c r="W17" s="622"/>
      <c r="X17" s="622"/>
      <c r="Y17" s="623"/>
      <c r="Z17" s="624">
        <v>0.3</v>
      </c>
      <c r="AA17" s="624"/>
      <c r="AB17" s="624"/>
      <c r="AC17" s="624"/>
      <c r="AD17" s="625">
        <v>776318</v>
      </c>
      <c r="AE17" s="625"/>
      <c r="AF17" s="625"/>
      <c r="AG17" s="625"/>
      <c r="AH17" s="625"/>
      <c r="AI17" s="625"/>
      <c r="AJ17" s="625"/>
      <c r="AK17" s="625"/>
      <c r="AL17" s="626">
        <v>0.5</v>
      </c>
      <c r="AM17" s="627"/>
      <c r="AN17" s="627"/>
      <c r="AO17" s="628"/>
      <c r="AP17" s="618" t="s">
        <v>259</v>
      </c>
      <c r="AQ17" s="619"/>
      <c r="AR17" s="619"/>
      <c r="AS17" s="619"/>
      <c r="AT17" s="619"/>
      <c r="AU17" s="619"/>
      <c r="AV17" s="619"/>
      <c r="AW17" s="619"/>
      <c r="AX17" s="619"/>
      <c r="AY17" s="619"/>
      <c r="AZ17" s="619"/>
      <c r="BA17" s="619"/>
      <c r="BB17" s="619"/>
      <c r="BC17" s="619"/>
      <c r="BD17" s="619"/>
      <c r="BE17" s="619"/>
      <c r="BF17" s="620"/>
      <c r="BG17" s="621" t="s">
        <v>227</v>
      </c>
      <c r="BH17" s="622"/>
      <c r="BI17" s="622"/>
      <c r="BJ17" s="622"/>
      <c r="BK17" s="622"/>
      <c r="BL17" s="622"/>
      <c r="BM17" s="622"/>
      <c r="BN17" s="623"/>
      <c r="BO17" s="624" t="s">
        <v>123</v>
      </c>
      <c r="BP17" s="624"/>
      <c r="BQ17" s="624"/>
      <c r="BR17" s="624"/>
      <c r="BS17" s="630" t="s">
        <v>227</v>
      </c>
      <c r="BT17" s="622"/>
      <c r="BU17" s="622"/>
      <c r="BV17" s="622"/>
      <c r="BW17" s="622"/>
      <c r="BX17" s="622"/>
      <c r="BY17" s="622"/>
      <c r="BZ17" s="622"/>
      <c r="CA17" s="622"/>
      <c r="CB17" s="631"/>
      <c r="CD17" s="636" t="s">
        <v>260</v>
      </c>
      <c r="CE17" s="637"/>
      <c r="CF17" s="637"/>
      <c r="CG17" s="637"/>
      <c r="CH17" s="637"/>
      <c r="CI17" s="637"/>
      <c r="CJ17" s="637"/>
      <c r="CK17" s="637"/>
      <c r="CL17" s="637"/>
      <c r="CM17" s="637"/>
      <c r="CN17" s="637"/>
      <c r="CO17" s="637"/>
      <c r="CP17" s="637"/>
      <c r="CQ17" s="638"/>
      <c r="CR17" s="621">
        <v>25456914</v>
      </c>
      <c r="CS17" s="622"/>
      <c r="CT17" s="622"/>
      <c r="CU17" s="622"/>
      <c r="CV17" s="622"/>
      <c r="CW17" s="622"/>
      <c r="CX17" s="622"/>
      <c r="CY17" s="623"/>
      <c r="CZ17" s="624">
        <v>9</v>
      </c>
      <c r="DA17" s="624"/>
      <c r="DB17" s="624"/>
      <c r="DC17" s="624"/>
      <c r="DD17" s="630" t="s">
        <v>227</v>
      </c>
      <c r="DE17" s="622"/>
      <c r="DF17" s="622"/>
      <c r="DG17" s="622"/>
      <c r="DH17" s="622"/>
      <c r="DI17" s="622"/>
      <c r="DJ17" s="622"/>
      <c r="DK17" s="622"/>
      <c r="DL17" s="622"/>
      <c r="DM17" s="622"/>
      <c r="DN17" s="622"/>
      <c r="DO17" s="622"/>
      <c r="DP17" s="623"/>
      <c r="DQ17" s="630">
        <v>25101357</v>
      </c>
      <c r="DR17" s="622"/>
      <c r="DS17" s="622"/>
      <c r="DT17" s="622"/>
      <c r="DU17" s="622"/>
      <c r="DV17" s="622"/>
      <c r="DW17" s="622"/>
      <c r="DX17" s="622"/>
      <c r="DY17" s="622"/>
      <c r="DZ17" s="622"/>
      <c r="EA17" s="622"/>
      <c r="EB17" s="622"/>
      <c r="EC17" s="631"/>
    </row>
    <row r="18" spans="2:133" ht="11.25" customHeight="1" x14ac:dyDescent="0.15">
      <c r="B18" s="618" t="s">
        <v>261</v>
      </c>
      <c r="C18" s="619"/>
      <c r="D18" s="619"/>
      <c r="E18" s="619"/>
      <c r="F18" s="619"/>
      <c r="G18" s="619"/>
      <c r="H18" s="619"/>
      <c r="I18" s="619"/>
      <c r="J18" s="619"/>
      <c r="K18" s="619"/>
      <c r="L18" s="619"/>
      <c r="M18" s="619"/>
      <c r="N18" s="619"/>
      <c r="O18" s="619"/>
      <c r="P18" s="619"/>
      <c r="Q18" s="620"/>
      <c r="R18" s="621">
        <v>13579919</v>
      </c>
      <c r="S18" s="622"/>
      <c r="T18" s="622"/>
      <c r="U18" s="622"/>
      <c r="V18" s="622"/>
      <c r="W18" s="622"/>
      <c r="X18" s="622"/>
      <c r="Y18" s="623"/>
      <c r="Z18" s="624">
        <v>4.5999999999999996</v>
      </c>
      <c r="AA18" s="624"/>
      <c r="AB18" s="624"/>
      <c r="AC18" s="624"/>
      <c r="AD18" s="625">
        <v>12658195</v>
      </c>
      <c r="AE18" s="625"/>
      <c r="AF18" s="625"/>
      <c r="AG18" s="625"/>
      <c r="AH18" s="625"/>
      <c r="AI18" s="625"/>
      <c r="AJ18" s="625"/>
      <c r="AK18" s="625"/>
      <c r="AL18" s="626">
        <v>8.1999999999999993</v>
      </c>
      <c r="AM18" s="627"/>
      <c r="AN18" s="627"/>
      <c r="AO18" s="628"/>
      <c r="AP18" s="618" t="s">
        <v>262</v>
      </c>
      <c r="AQ18" s="619"/>
      <c r="AR18" s="619"/>
      <c r="AS18" s="619"/>
      <c r="AT18" s="619"/>
      <c r="AU18" s="619"/>
      <c r="AV18" s="619"/>
      <c r="AW18" s="619"/>
      <c r="AX18" s="619"/>
      <c r="AY18" s="619"/>
      <c r="AZ18" s="619"/>
      <c r="BA18" s="619"/>
      <c r="BB18" s="619"/>
      <c r="BC18" s="619"/>
      <c r="BD18" s="619"/>
      <c r="BE18" s="619"/>
      <c r="BF18" s="620"/>
      <c r="BG18" s="621" t="s">
        <v>227</v>
      </c>
      <c r="BH18" s="622"/>
      <c r="BI18" s="622"/>
      <c r="BJ18" s="622"/>
      <c r="BK18" s="622"/>
      <c r="BL18" s="622"/>
      <c r="BM18" s="622"/>
      <c r="BN18" s="623"/>
      <c r="BO18" s="624" t="s">
        <v>227</v>
      </c>
      <c r="BP18" s="624"/>
      <c r="BQ18" s="624"/>
      <c r="BR18" s="624"/>
      <c r="BS18" s="630" t="s">
        <v>227</v>
      </c>
      <c r="BT18" s="622"/>
      <c r="BU18" s="622"/>
      <c r="BV18" s="622"/>
      <c r="BW18" s="622"/>
      <c r="BX18" s="622"/>
      <c r="BY18" s="622"/>
      <c r="BZ18" s="622"/>
      <c r="CA18" s="622"/>
      <c r="CB18" s="631"/>
      <c r="CD18" s="636" t="s">
        <v>263</v>
      </c>
      <c r="CE18" s="637"/>
      <c r="CF18" s="637"/>
      <c r="CG18" s="637"/>
      <c r="CH18" s="637"/>
      <c r="CI18" s="637"/>
      <c r="CJ18" s="637"/>
      <c r="CK18" s="637"/>
      <c r="CL18" s="637"/>
      <c r="CM18" s="637"/>
      <c r="CN18" s="637"/>
      <c r="CO18" s="637"/>
      <c r="CP18" s="637"/>
      <c r="CQ18" s="638"/>
      <c r="CR18" s="621" t="s">
        <v>123</v>
      </c>
      <c r="CS18" s="622"/>
      <c r="CT18" s="622"/>
      <c r="CU18" s="622"/>
      <c r="CV18" s="622"/>
      <c r="CW18" s="622"/>
      <c r="CX18" s="622"/>
      <c r="CY18" s="623"/>
      <c r="CZ18" s="624" t="s">
        <v>227</v>
      </c>
      <c r="DA18" s="624"/>
      <c r="DB18" s="624"/>
      <c r="DC18" s="624"/>
      <c r="DD18" s="630" t="s">
        <v>123</v>
      </c>
      <c r="DE18" s="622"/>
      <c r="DF18" s="622"/>
      <c r="DG18" s="622"/>
      <c r="DH18" s="622"/>
      <c r="DI18" s="622"/>
      <c r="DJ18" s="622"/>
      <c r="DK18" s="622"/>
      <c r="DL18" s="622"/>
      <c r="DM18" s="622"/>
      <c r="DN18" s="622"/>
      <c r="DO18" s="622"/>
      <c r="DP18" s="623"/>
      <c r="DQ18" s="630" t="s">
        <v>132</v>
      </c>
      <c r="DR18" s="622"/>
      <c r="DS18" s="622"/>
      <c r="DT18" s="622"/>
      <c r="DU18" s="622"/>
      <c r="DV18" s="622"/>
      <c r="DW18" s="622"/>
      <c r="DX18" s="622"/>
      <c r="DY18" s="622"/>
      <c r="DZ18" s="622"/>
      <c r="EA18" s="622"/>
      <c r="EB18" s="622"/>
      <c r="EC18" s="631"/>
    </row>
    <row r="19" spans="2:133" ht="11.25" customHeight="1" x14ac:dyDescent="0.15">
      <c r="B19" s="618" t="s">
        <v>264</v>
      </c>
      <c r="C19" s="619"/>
      <c r="D19" s="619"/>
      <c r="E19" s="619"/>
      <c r="F19" s="619"/>
      <c r="G19" s="619"/>
      <c r="H19" s="619"/>
      <c r="I19" s="619"/>
      <c r="J19" s="619"/>
      <c r="K19" s="619"/>
      <c r="L19" s="619"/>
      <c r="M19" s="619"/>
      <c r="N19" s="619"/>
      <c r="O19" s="619"/>
      <c r="P19" s="619"/>
      <c r="Q19" s="620"/>
      <c r="R19" s="621">
        <v>12658195</v>
      </c>
      <c r="S19" s="622"/>
      <c r="T19" s="622"/>
      <c r="U19" s="622"/>
      <c r="V19" s="622"/>
      <c r="W19" s="622"/>
      <c r="X19" s="622"/>
      <c r="Y19" s="623"/>
      <c r="Z19" s="624">
        <v>4.3</v>
      </c>
      <c r="AA19" s="624"/>
      <c r="AB19" s="624"/>
      <c r="AC19" s="624"/>
      <c r="AD19" s="625">
        <v>12658195</v>
      </c>
      <c r="AE19" s="625"/>
      <c r="AF19" s="625"/>
      <c r="AG19" s="625"/>
      <c r="AH19" s="625"/>
      <c r="AI19" s="625"/>
      <c r="AJ19" s="625"/>
      <c r="AK19" s="625"/>
      <c r="AL19" s="626">
        <v>8.1999999999999993</v>
      </c>
      <c r="AM19" s="627"/>
      <c r="AN19" s="627"/>
      <c r="AO19" s="628"/>
      <c r="AP19" s="618" t="s">
        <v>265</v>
      </c>
      <c r="AQ19" s="619"/>
      <c r="AR19" s="619"/>
      <c r="AS19" s="619"/>
      <c r="AT19" s="619"/>
      <c r="AU19" s="619"/>
      <c r="AV19" s="619"/>
      <c r="AW19" s="619"/>
      <c r="AX19" s="619"/>
      <c r="AY19" s="619"/>
      <c r="AZ19" s="619"/>
      <c r="BA19" s="619"/>
      <c r="BB19" s="619"/>
      <c r="BC19" s="619"/>
      <c r="BD19" s="619"/>
      <c r="BE19" s="619"/>
      <c r="BF19" s="620"/>
      <c r="BG19" s="621">
        <v>12244411</v>
      </c>
      <c r="BH19" s="622"/>
      <c r="BI19" s="622"/>
      <c r="BJ19" s="622"/>
      <c r="BK19" s="622"/>
      <c r="BL19" s="622"/>
      <c r="BM19" s="622"/>
      <c r="BN19" s="623"/>
      <c r="BO19" s="624">
        <v>10.7</v>
      </c>
      <c r="BP19" s="624"/>
      <c r="BQ19" s="624"/>
      <c r="BR19" s="624"/>
      <c r="BS19" s="630" t="s">
        <v>123</v>
      </c>
      <c r="BT19" s="622"/>
      <c r="BU19" s="622"/>
      <c r="BV19" s="622"/>
      <c r="BW19" s="622"/>
      <c r="BX19" s="622"/>
      <c r="BY19" s="622"/>
      <c r="BZ19" s="622"/>
      <c r="CA19" s="622"/>
      <c r="CB19" s="631"/>
      <c r="CD19" s="636" t="s">
        <v>266</v>
      </c>
      <c r="CE19" s="637"/>
      <c r="CF19" s="637"/>
      <c r="CG19" s="637"/>
      <c r="CH19" s="637"/>
      <c r="CI19" s="637"/>
      <c r="CJ19" s="637"/>
      <c r="CK19" s="637"/>
      <c r="CL19" s="637"/>
      <c r="CM19" s="637"/>
      <c r="CN19" s="637"/>
      <c r="CO19" s="637"/>
      <c r="CP19" s="637"/>
      <c r="CQ19" s="638"/>
      <c r="CR19" s="621" t="s">
        <v>123</v>
      </c>
      <c r="CS19" s="622"/>
      <c r="CT19" s="622"/>
      <c r="CU19" s="622"/>
      <c r="CV19" s="622"/>
      <c r="CW19" s="622"/>
      <c r="CX19" s="622"/>
      <c r="CY19" s="623"/>
      <c r="CZ19" s="624" t="s">
        <v>227</v>
      </c>
      <c r="DA19" s="624"/>
      <c r="DB19" s="624"/>
      <c r="DC19" s="624"/>
      <c r="DD19" s="630" t="s">
        <v>123</v>
      </c>
      <c r="DE19" s="622"/>
      <c r="DF19" s="622"/>
      <c r="DG19" s="622"/>
      <c r="DH19" s="622"/>
      <c r="DI19" s="622"/>
      <c r="DJ19" s="622"/>
      <c r="DK19" s="622"/>
      <c r="DL19" s="622"/>
      <c r="DM19" s="622"/>
      <c r="DN19" s="622"/>
      <c r="DO19" s="622"/>
      <c r="DP19" s="623"/>
      <c r="DQ19" s="630" t="s">
        <v>123</v>
      </c>
      <c r="DR19" s="622"/>
      <c r="DS19" s="622"/>
      <c r="DT19" s="622"/>
      <c r="DU19" s="622"/>
      <c r="DV19" s="622"/>
      <c r="DW19" s="622"/>
      <c r="DX19" s="622"/>
      <c r="DY19" s="622"/>
      <c r="DZ19" s="622"/>
      <c r="EA19" s="622"/>
      <c r="EB19" s="622"/>
      <c r="EC19" s="631"/>
    </row>
    <row r="20" spans="2:133" ht="11.25" customHeight="1" x14ac:dyDescent="0.15">
      <c r="B20" s="618" t="s">
        <v>267</v>
      </c>
      <c r="C20" s="619"/>
      <c r="D20" s="619"/>
      <c r="E20" s="619"/>
      <c r="F20" s="619"/>
      <c r="G20" s="619"/>
      <c r="H20" s="619"/>
      <c r="I20" s="619"/>
      <c r="J20" s="619"/>
      <c r="K20" s="619"/>
      <c r="L20" s="619"/>
      <c r="M20" s="619"/>
      <c r="N20" s="619"/>
      <c r="O20" s="619"/>
      <c r="P20" s="619"/>
      <c r="Q20" s="620"/>
      <c r="R20" s="621">
        <v>921474</v>
      </c>
      <c r="S20" s="622"/>
      <c r="T20" s="622"/>
      <c r="U20" s="622"/>
      <c r="V20" s="622"/>
      <c r="W20" s="622"/>
      <c r="X20" s="622"/>
      <c r="Y20" s="623"/>
      <c r="Z20" s="624">
        <v>0.3</v>
      </c>
      <c r="AA20" s="624"/>
      <c r="AB20" s="624"/>
      <c r="AC20" s="624"/>
      <c r="AD20" s="625" t="s">
        <v>227</v>
      </c>
      <c r="AE20" s="625"/>
      <c r="AF20" s="625"/>
      <c r="AG20" s="625"/>
      <c r="AH20" s="625"/>
      <c r="AI20" s="625"/>
      <c r="AJ20" s="625"/>
      <c r="AK20" s="625"/>
      <c r="AL20" s="626" t="s">
        <v>123</v>
      </c>
      <c r="AM20" s="627"/>
      <c r="AN20" s="627"/>
      <c r="AO20" s="628"/>
      <c r="AP20" s="618" t="s">
        <v>268</v>
      </c>
      <c r="AQ20" s="619"/>
      <c r="AR20" s="619"/>
      <c r="AS20" s="619"/>
      <c r="AT20" s="619"/>
      <c r="AU20" s="619"/>
      <c r="AV20" s="619"/>
      <c r="AW20" s="619"/>
      <c r="AX20" s="619"/>
      <c r="AY20" s="619"/>
      <c r="AZ20" s="619"/>
      <c r="BA20" s="619"/>
      <c r="BB20" s="619"/>
      <c r="BC20" s="619"/>
      <c r="BD20" s="619"/>
      <c r="BE20" s="619"/>
      <c r="BF20" s="620"/>
      <c r="BG20" s="621">
        <v>12244411</v>
      </c>
      <c r="BH20" s="622"/>
      <c r="BI20" s="622"/>
      <c r="BJ20" s="622"/>
      <c r="BK20" s="622"/>
      <c r="BL20" s="622"/>
      <c r="BM20" s="622"/>
      <c r="BN20" s="623"/>
      <c r="BO20" s="624">
        <v>10.7</v>
      </c>
      <c r="BP20" s="624"/>
      <c r="BQ20" s="624"/>
      <c r="BR20" s="624"/>
      <c r="BS20" s="630" t="s">
        <v>227</v>
      </c>
      <c r="BT20" s="622"/>
      <c r="BU20" s="622"/>
      <c r="BV20" s="622"/>
      <c r="BW20" s="622"/>
      <c r="BX20" s="622"/>
      <c r="BY20" s="622"/>
      <c r="BZ20" s="622"/>
      <c r="CA20" s="622"/>
      <c r="CB20" s="631"/>
      <c r="CD20" s="636" t="s">
        <v>269</v>
      </c>
      <c r="CE20" s="637"/>
      <c r="CF20" s="637"/>
      <c r="CG20" s="637"/>
      <c r="CH20" s="637"/>
      <c r="CI20" s="637"/>
      <c r="CJ20" s="637"/>
      <c r="CK20" s="637"/>
      <c r="CL20" s="637"/>
      <c r="CM20" s="637"/>
      <c r="CN20" s="637"/>
      <c r="CO20" s="637"/>
      <c r="CP20" s="637"/>
      <c r="CQ20" s="638"/>
      <c r="CR20" s="621">
        <v>283547810</v>
      </c>
      <c r="CS20" s="622"/>
      <c r="CT20" s="622"/>
      <c r="CU20" s="622"/>
      <c r="CV20" s="622"/>
      <c r="CW20" s="622"/>
      <c r="CX20" s="622"/>
      <c r="CY20" s="623"/>
      <c r="CZ20" s="624">
        <v>100</v>
      </c>
      <c r="DA20" s="624"/>
      <c r="DB20" s="624"/>
      <c r="DC20" s="624"/>
      <c r="DD20" s="630">
        <v>19268274</v>
      </c>
      <c r="DE20" s="622"/>
      <c r="DF20" s="622"/>
      <c r="DG20" s="622"/>
      <c r="DH20" s="622"/>
      <c r="DI20" s="622"/>
      <c r="DJ20" s="622"/>
      <c r="DK20" s="622"/>
      <c r="DL20" s="622"/>
      <c r="DM20" s="622"/>
      <c r="DN20" s="622"/>
      <c r="DO20" s="622"/>
      <c r="DP20" s="623"/>
      <c r="DQ20" s="630">
        <v>183223081</v>
      </c>
      <c r="DR20" s="622"/>
      <c r="DS20" s="622"/>
      <c r="DT20" s="622"/>
      <c r="DU20" s="622"/>
      <c r="DV20" s="622"/>
      <c r="DW20" s="622"/>
      <c r="DX20" s="622"/>
      <c r="DY20" s="622"/>
      <c r="DZ20" s="622"/>
      <c r="EA20" s="622"/>
      <c r="EB20" s="622"/>
      <c r="EC20" s="631"/>
    </row>
    <row r="21" spans="2:133" ht="11.25" customHeight="1" x14ac:dyDescent="0.15">
      <c r="B21" s="618" t="s">
        <v>270</v>
      </c>
      <c r="C21" s="619"/>
      <c r="D21" s="619"/>
      <c r="E21" s="619"/>
      <c r="F21" s="619"/>
      <c r="G21" s="619"/>
      <c r="H21" s="619"/>
      <c r="I21" s="619"/>
      <c r="J21" s="619"/>
      <c r="K21" s="619"/>
      <c r="L21" s="619"/>
      <c r="M21" s="619"/>
      <c r="N21" s="619"/>
      <c r="O21" s="619"/>
      <c r="P21" s="619"/>
      <c r="Q21" s="620"/>
      <c r="R21" s="621">
        <v>250</v>
      </c>
      <c r="S21" s="622"/>
      <c r="T21" s="622"/>
      <c r="U21" s="622"/>
      <c r="V21" s="622"/>
      <c r="W21" s="622"/>
      <c r="X21" s="622"/>
      <c r="Y21" s="623"/>
      <c r="Z21" s="624">
        <v>0</v>
      </c>
      <c r="AA21" s="624"/>
      <c r="AB21" s="624"/>
      <c r="AC21" s="624"/>
      <c r="AD21" s="625" t="s">
        <v>132</v>
      </c>
      <c r="AE21" s="625"/>
      <c r="AF21" s="625"/>
      <c r="AG21" s="625"/>
      <c r="AH21" s="625"/>
      <c r="AI21" s="625"/>
      <c r="AJ21" s="625"/>
      <c r="AK21" s="625"/>
      <c r="AL21" s="626" t="s">
        <v>123</v>
      </c>
      <c r="AM21" s="627"/>
      <c r="AN21" s="627"/>
      <c r="AO21" s="628"/>
      <c r="AP21" s="639" t="s">
        <v>271</v>
      </c>
      <c r="AQ21" s="640"/>
      <c r="AR21" s="640"/>
      <c r="AS21" s="640"/>
      <c r="AT21" s="640"/>
      <c r="AU21" s="640"/>
      <c r="AV21" s="640"/>
      <c r="AW21" s="640"/>
      <c r="AX21" s="640"/>
      <c r="AY21" s="640"/>
      <c r="AZ21" s="640"/>
      <c r="BA21" s="640"/>
      <c r="BB21" s="640"/>
      <c r="BC21" s="640"/>
      <c r="BD21" s="640"/>
      <c r="BE21" s="640"/>
      <c r="BF21" s="641"/>
      <c r="BG21" s="621" t="s">
        <v>123</v>
      </c>
      <c r="BH21" s="622"/>
      <c r="BI21" s="622"/>
      <c r="BJ21" s="622"/>
      <c r="BK21" s="622"/>
      <c r="BL21" s="622"/>
      <c r="BM21" s="622"/>
      <c r="BN21" s="623"/>
      <c r="BO21" s="624" t="s">
        <v>227</v>
      </c>
      <c r="BP21" s="624"/>
      <c r="BQ21" s="624"/>
      <c r="BR21" s="624"/>
      <c r="BS21" s="630" t="s">
        <v>132</v>
      </c>
      <c r="BT21" s="622"/>
      <c r="BU21" s="622"/>
      <c r="BV21" s="622"/>
      <c r="BW21" s="622"/>
      <c r="BX21" s="622"/>
      <c r="BY21" s="622"/>
      <c r="BZ21" s="622"/>
      <c r="CA21" s="622"/>
      <c r="CB21" s="631"/>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x14ac:dyDescent="0.15">
      <c r="B22" s="618" t="s">
        <v>272</v>
      </c>
      <c r="C22" s="619"/>
      <c r="D22" s="619"/>
      <c r="E22" s="619"/>
      <c r="F22" s="619"/>
      <c r="G22" s="619"/>
      <c r="H22" s="619"/>
      <c r="I22" s="619"/>
      <c r="J22" s="619"/>
      <c r="K22" s="619"/>
      <c r="L22" s="619"/>
      <c r="M22" s="619"/>
      <c r="N22" s="619"/>
      <c r="O22" s="619"/>
      <c r="P22" s="619"/>
      <c r="Q22" s="620"/>
      <c r="R22" s="621">
        <v>161902585</v>
      </c>
      <c r="S22" s="622"/>
      <c r="T22" s="622"/>
      <c r="U22" s="622"/>
      <c r="V22" s="622"/>
      <c r="W22" s="622"/>
      <c r="X22" s="622"/>
      <c r="Y22" s="623"/>
      <c r="Z22" s="624">
        <v>55.3</v>
      </c>
      <c r="AA22" s="624"/>
      <c r="AB22" s="624"/>
      <c r="AC22" s="624"/>
      <c r="AD22" s="625">
        <v>151927530</v>
      </c>
      <c r="AE22" s="625"/>
      <c r="AF22" s="625"/>
      <c r="AG22" s="625"/>
      <c r="AH22" s="625"/>
      <c r="AI22" s="625"/>
      <c r="AJ22" s="625"/>
      <c r="AK22" s="625"/>
      <c r="AL22" s="626">
        <v>98.5</v>
      </c>
      <c r="AM22" s="627"/>
      <c r="AN22" s="627"/>
      <c r="AO22" s="628"/>
      <c r="AP22" s="639" t="s">
        <v>273</v>
      </c>
      <c r="AQ22" s="640"/>
      <c r="AR22" s="640"/>
      <c r="AS22" s="640"/>
      <c r="AT22" s="640"/>
      <c r="AU22" s="640"/>
      <c r="AV22" s="640"/>
      <c r="AW22" s="640"/>
      <c r="AX22" s="640"/>
      <c r="AY22" s="640"/>
      <c r="AZ22" s="640"/>
      <c r="BA22" s="640"/>
      <c r="BB22" s="640"/>
      <c r="BC22" s="640"/>
      <c r="BD22" s="640"/>
      <c r="BE22" s="640"/>
      <c r="BF22" s="641"/>
      <c r="BG22" s="621">
        <v>3191080</v>
      </c>
      <c r="BH22" s="622"/>
      <c r="BI22" s="622"/>
      <c r="BJ22" s="622"/>
      <c r="BK22" s="622"/>
      <c r="BL22" s="622"/>
      <c r="BM22" s="622"/>
      <c r="BN22" s="623"/>
      <c r="BO22" s="624">
        <v>2.8</v>
      </c>
      <c r="BP22" s="624"/>
      <c r="BQ22" s="624"/>
      <c r="BR22" s="624"/>
      <c r="BS22" s="630" t="s">
        <v>227</v>
      </c>
      <c r="BT22" s="622"/>
      <c r="BU22" s="622"/>
      <c r="BV22" s="622"/>
      <c r="BW22" s="622"/>
      <c r="BX22" s="622"/>
      <c r="BY22" s="622"/>
      <c r="BZ22" s="622"/>
      <c r="CA22" s="622"/>
      <c r="CB22" s="631"/>
      <c r="CD22" s="603" t="s">
        <v>274</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15">
      <c r="B23" s="618" t="s">
        <v>275</v>
      </c>
      <c r="C23" s="619"/>
      <c r="D23" s="619"/>
      <c r="E23" s="619"/>
      <c r="F23" s="619"/>
      <c r="G23" s="619"/>
      <c r="H23" s="619"/>
      <c r="I23" s="619"/>
      <c r="J23" s="619"/>
      <c r="K23" s="619"/>
      <c r="L23" s="619"/>
      <c r="M23" s="619"/>
      <c r="N23" s="619"/>
      <c r="O23" s="619"/>
      <c r="P23" s="619"/>
      <c r="Q23" s="620"/>
      <c r="R23" s="621">
        <v>216212</v>
      </c>
      <c r="S23" s="622"/>
      <c r="T23" s="622"/>
      <c r="U23" s="622"/>
      <c r="V23" s="622"/>
      <c r="W23" s="622"/>
      <c r="X23" s="622"/>
      <c r="Y23" s="623"/>
      <c r="Z23" s="624">
        <v>0.1</v>
      </c>
      <c r="AA23" s="624"/>
      <c r="AB23" s="624"/>
      <c r="AC23" s="624"/>
      <c r="AD23" s="625">
        <v>216212</v>
      </c>
      <c r="AE23" s="625"/>
      <c r="AF23" s="625"/>
      <c r="AG23" s="625"/>
      <c r="AH23" s="625"/>
      <c r="AI23" s="625"/>
      <c r="AJ23" s="625"/>
      <c r="AK23" s="625"/>
      <c r="AL23" s="626">
        <v>0.1</v>
      </c>
      <c r="AM23" s="627"/>
      <c r="AN23" s="627"/>
      <c r="AO23" s="628"/>
      <c r="AP23" s="639" t="s">
        <v>276</v>
      </c>
      <c r="AQ23" s="640"/>
      <c r="AR23" s="640"/>
      <c r="AS23" s="640"/>
      <c r="AT23" s="640"/>
      <c r="AU23" s="640"/>
      <c r="AV23" s="640"/>
      <c r="AW23" s="640"/>
      <c r="AX23" s="640"/>
      <c r="AY23" s="640"/>
      <c r="AZ23" s="640"/>
      <c r="BA23" s="640"/>
      <c r="BB23" s="640"/>
      <c r="BC23" s="640"/>
      <c r="BD23" s="640"/>
      <c r="BE23" s="640"/>
      <c r="BF23" s="641"/>
      <c r="BG23" s="621">
        <v>9053331</v>
      </c>
      <c r="BH23" s="622"/>
      <c r="BI23" s="622"/>
      <c r="BJ23" s="622"/>
      <c r="BK23" s="622"/>
      <c r="BL23" s="622"/>
      <c r="BM23" s="622"/>
      <c r="BN23" s="623"/>
      <c r="BO23" s="624">
        <v>7.9</v>
      </c>
      <c r="BP23" s="624"/>
      <c r="BQ23" s="624"/>
      <c r="BR23" s="624"/>
      <c r="BS23" s="630" t="s">
        <v>227</v>
      </c>
      <c r="BT23" s="622"/>
      <c r="BU23" s="622"/>
      <c r="BV23" s="622"/>
      <c r="BW23" s="622"/>
      <c r="BX23" s="622"/>
      <c r="BY23" s="622"/>
      <c r="BZ23" s="622"/>
      <c r="CA23" s="622"/>
      <c r="CB23" s="631"/>
      <c r="CD23" s="603" t="s">
        <v>215</v>
      </c>
      <c r="CE23" s="604"/>
      <c r="CF23" s="604"/>
      <c r="CG23" s="604"/>
      <c r="CH23" s="604"/>
      <c r="CI23" s="604"/>
      <c r="CJ23" s="604"/>
      <c r="CK23" s="604"/>
      <c r="CL23" s="604"/>
      <c r="CM23" s="604"/>
      <c r="CN23" s="604"/>
      <c r="CO23" s="604"/>
      <c r="CP23" s="604"/>
      <c r="CQ23" s="605"/>
      <c r="CR23" s="603" t="s">
        <v>277</v>
      </c>
      <c r="CS23" s="604"/>
      <c r="CT23" s="604"/>
      <c r="CU23" s="604"/>
      <c r="CV23" s="604"/>
      <c r="CW23" s="604"/>
      <c r="CX23" s="604"/>
      <c r="CY23" s="605"/>
      <c r="CZ23" s="603" t="s">
        <v>278</v>
      </c>
      <c r="DA23" s="604"/>
      <c r="DB23" s="604"/>
      <c r="DC23" s="605"/>
      <c r="DD23" s="603" t="s">
        <v>279</v>
      </c>
      <c r="DE23" s="604"/>
      <c r="DF23" s="604"/>
      <c r="DG23" s="604"/>
      <c r="DH23" s="604"/>
      <c r="DI23" s="604"/>
      <c r="DJ23" s="604"/>
      <c r="DK23" s="605"/>
      <c r="DL23" s="651" t="s">
        <v>280</v>
      </c>
      <c r="DM23" s="652"/>
      <c r="DN23" s="652"/>
      <c r="DO23" s="652"/>
      <c r="DP23" s="652"/>
      <c r="DQ23" s="652"/>
      <c r="DR23" s="652"/>
      <c r="DS23" s="652"/>
      <c r="DT23" s="652"/>
      <c r="DU23" s="652"/>
      <c r="DV23" s="653"/>
      <c r="DW23" s="603" t="s">
        <v>281</v>
      </c>
      <c r="DX23" s="604"/>
      <c r="DY23" s="604"/>
      <c r="DZ23" s="604"/>
      <c r="EA23" s="604"/>
      <c r="EB23" s="604"/>
      <c r="EC23" s="605"/>
    </row>
    <row r="24" spans="2:133" ht="11.25" customHeight="1" x14ac:dyDescent="0.15">
      <c r="B24" s="618" t="s">
        <v>282</v>
      </c>
      <c r="C24" s="619"/>
      <c r="D24" s="619"/>
      <c r="E24" s="619"/>
      <c r="F24" s="619"/>
      <c r="G24" s="619"/>
      <c r="H24" s="619"/>
      <c r="I24" s="619"/>
      <c r="J24" s="619"/>
      <c r="K24" s="619"/>
      <c r="L24" s="619"/>
      <c r="M24" s="619"/>
      <c r="N24" s="619"/>
      <c r="O24" s="619"/>
      <c r="P24" s="619"/>
      <c r="Q24" s="620"/>
      <c r="R24" s="621">
        <v>2533237</v>
      </c>
      <c r="S24" s="622"/>
      <c r="T24" s="622"/>
      <c r="U24" s="622"/>
      <c r="V24" s="622"/>
      <c r="W24" s="622"/>
      <c r="X24" s="622"/>
      <c r="Y24" s="623"/>
      <c r="Z24" s="624">
        <v>0.9</v>
      </c>
      <c r="AA24" s="624"/>
      <c r="AB24" s="624"/>
      <c r="AC24" s="624"/>
      <c r="AD24" s="625" t="s">
        <v>227</v>
      </c>
      <c r="AE24" s="625"/>
      <c r="AF24" s="625"/>
      <c r="AG24" s="625"/>
      <c r="AH24" s="625"/>
      <c r="AI24" s="625"/>
      <c r="AJ24" s="625"/>
      <c r="AK24" s="625"/>
      <c r="AL24" s="626" t="s">
        <v>227</v>
      </c>
      <c r="AM24" s="627"/>
      <c r="AN24" s="627"/>
      <c r="AO24" s="628"/>
      <c r="AP24" s="639" t="s">
        <v>283</v>
      </c>
      <c r="AQ24" s="640"/>
      <c r="AR24" s="640"/>
      <c r="AS24" s="640"/>
      <c r="AT24" s="640"/>
      <c r="AU24" s="640"/>
      <c r="AV24" s="640"/>
      <c r="AW24" s="640"/>
      <c r="AX24" s="640"/>
      <c r="AY24" s="640"/>
      <c r="AZ24" s="640"/>
      <c r="BA24" s="640"/>
      <c r="BB24" s="640"/>
      <c r="BC24" s="640"/>
      <c r="BD24" s="640"/>
      <c r="BE24" s="640"/>
      <c r="BF24" s="641"/>
      <c r="BG24" s="621" t="s">
        <v>123</v>
      </c>
      <c r="BH24" s="622"/>
      <c r="BI24" s="622"/>
      <c r="BJ24" s="622"/>
      <c r="BK24" s="622"/>
      <c r="BL24" s="622"/>
      <c r="BM24" s="622"/>
      <c r="BN24" s="623"/>
      <c r="BO24" s="624" t="s">
        <v>227</v>
      </c>
      <c r="BP24" s="624"/>
      <c r="BQ24" s="624"/>
      <c r="BR24" s="624"/>
      <c r="BS24" s="630" t="s">
        <v>123</v>
      </c>
      <c r="BT24" s="622"/>
      <c r="BU24" s="622"/>
      <c r="BV24" s="622"/>
      <c r="BW24" s="622"/>
      <c r="BX24" s="622"/>
      <c r="BY24" s="622"/>
      <c r="BZ24" s="622"/>
      <c r="CA24" s="622"/>
      <c r="CB24" s="631"/>
      <c r="CD24" s="632" t="s">
        <v>284</v>
      </c>
      <c r="CE24" s="633"/>
      <c r="CF24" s="633"/>
      <c r="CG24" s="633"/>
      <c r="CH24" s="633"/>
      <c r="CI24" s="633"/>
      <c r="CJ24" s="633"/>
      <c r="CK24" s="633"/>
      <c r="CL24" s="633"/>
      <c r="CM24" s="633"/>
      <c r="CN24" s="633"/>
      <c r="CO24" s="633"/>
      <c r="CP24" s="633"/>
      <c r="CQ24" s="634"/>
      <c r="CR24" s="610">
        <v>175201094</v>
      </c>
      <c r="CS24" s="611"/>
      <c r="CT24" s="611"/>
      <c r="CU24" s="611"/>
      <c r="CV24" s="611"/>
      <c r="CW24" s="611"/>
      <c r="CX24" s="611"/>
      <c r="CY24" s="612"/>
      <c r="CZ24" s="615">
        <v>61.8</v>
      </c>
      <c r="DA24" s="616"/>
      <c r="DB24" s="616"/>
      <c r="DC24" s="635"/>
      <c r="DD24" s="654">
        <v>114751097</v>
      </c>
      <c r="DE24" s="611"/>
      <c r="DF24" s="611"/>
      <c r="DG24" s="611"/>
      <c r="DH24" s="611"/>
      <c r="DI24" s="611"/>
      <c r="DJ24" s="611"/>
      <c r="DK24" s="612"/>
      <c r="DL24" s="654">
        <v>114734073</v>
      </c>
      <c r="DM24" s="611"/>
      <c r="DN24" s="611"/>
      <c r="DO24" s="611"/>
      <c r="DP24" s="611"/>
      <c r="DQ24" s="611"/>
      <c r="DR24" s="611"/>
      <c r="DS24" s="611"/>
      <c r="DT24" s="611"/>
      <c r="DU24" s="611"/>
      <c r="DV24" s="612"/>
      <c r="DW24" s="615">
        <v>66.5</v>
      </c>
      <c r="DX24" s="616"/>
      <c r="DY24" s="616"/>
      <c r="DZ24" s="616"/>
      <c r="EA24" s="616"/>
      <c r="EB24" s="616"/>
      <c r="EC24" s="617"/>
    </row>
    <row r="25" spans="2:133" ht="11.25" customHeight="1" x14ac:dyDescent="0.15">
      <c r="B25" s="618" t="s">
        <v>285</v>
      </c>
      <c r="C25" s="619"/>
      <c r="D25" s="619"/>
      <c r="E25" s="619"/>
      <c r="F25" s="619"/>
      <c r="G25" s="619"/>
      <c r="H25" s="619"/>
      <c r="I25" s="619"/>
      <c r="J25" s="619"/>
      <c r="K25" s="619"/>
      <c r="L25" s="619"/>
      <c r="M25" s="619"/>
      <c r="N25" s="619"/>
      <c r="O25" s="619"/>
      <c r="P25" s="619"/>
      <c r="Q25" s="620"/>
      <c r="R25" s="621">
        <v>3561357</v>
      </c>
      <c r="S25" s="622"/>
      <c r="T25" s="622"/>
      <c r="U25" s="622"/>
      <c r="V25" s="622"/>
      <c r="W25" s="622"/>
      <c r="X25" s="622"/>
      <c r="Y25" s="623"/>
      <c r="Z25" s="624">
        <v>1.2</v>
      </c>
      <c r="AA25" s="624"/>
      <c r="AB25" s="624"/>
      <c r="AC25" s="624"/>
      <c r="AD25" s="625">
        <v>690193</v>
      </c>
      <c r="AE25" s="625"/>
      <c r="AF25" s="625"/>
      <c r="AG25" s="625"/>
      <c r="AH25" s="625"/>
      <c r="AI25" s="625"/>
      <c r="AJ25" s="625"/>
      <c r="AK25" s="625"/>
      <c r="AL25" s="626">
        <v>0.4</v>
      </c>
      <c r="AM25" s="627"/>
      <c r="AN25" s="627"/>
      <c r="AO25" s="628"/>
      <c r="AP25" s="639" t="s">
        <v>286</v>
      </c>
      <c r="AQ25" s="640"/>
      <c r="AR25" s="640"/>
      <c r="AS25" s="640"/>
      <c r="AT25" s="640"/>
      <c r="AU25" s="640"/>
      <c r="AV25" s="640"/>
      <c r="AW25" s="640"/>
      <c r="AX25" s="640"/>
      <c r="AY25" s="640"/>
      <c r="AZ25" s="640"/>
      <c r="BA25" s="640"/>
      <c r="BB25" s="640"/>
      <c r="BC25" s="640"/>
      <c r="BD25" s="640"/>
      <c r="BE25" s="640"/>
      <c r="BF25" s="641"/>
      <c r="BG25" s="621" t="s">
        <v>132</v>
      </c>
      <c r="BH25" s="622"/>
      <c r="BI25" s="622"/>
      <c r="BJ25" s="622"/>
      <c r="BK25" s="622"/>
      <c r="BL25" s="622"/>
      <c r="BM25" s="622"/>
      <c r="BN25" s="623"/>
      <c r="BO25" s="624" t="s">
        <v>227</v>
      </c>
      <c r="BP25" s="624"/>
      <c r="BQ25" s="624"/>
      <c r="BR25" s="624"/>
      <c r="BS25" s="630" t="s">
        <v>227</v>
      </c>
      <c r="BT25" s="622"/>
      <c r="BU25" s="622"/>
      <c r="BV25" s="622"/>
      <c r="BW25" s="622"/>
      <c r="BX25" s="622"/>
      <c r="BY25" s="622"/>
      <c r="BZ25" s="622"/>
      <c r="CA25" s="622"/>
      <c r="CB25" s="631"/>
      <c r="CD25" s="636" t="s">
        <v>287</v>
      </c>
      <c r="CE25" s="637"/>
      <c r="CF25" s="637"/>
      <c r="CG25" s="637"/>
      <c r="CH25" s="637"/>
      <c r="CI25" s="637"/>
      <c r="CJ25" s="637"/>
      <c r="CK25" s="637"/>
      <c r="CL25" s="637"/>
      <c r="CM25" s="637"/>
      <c r="CN25" s="637"/>
      <c r="CO25" s="637"/>
      <c r="CP25" s="637"/>
      <c r="CQ25" s="638"/>
      <c r="CR25" s="621">
        <v>69745522</v>
      </c>
      <c r="CS25" s="657"/>
      <c r="CT25" s="657"/>
      <c r="CU25" s="657"/>
      <c r="CV25" s="657"/>
      <c r="CW25" s="657"/>
      <c r="CX25" s="657"/>
      <c r="CY25" s="658"/>
      <c r="CZ25" s="626">
        <v>24.6</v>
      </c>
      <c r="DA25" s="655"/>
      <c r="DB25" s="655"/>
      <c r="DC25" s="659"/>
      <c r="DD25" s="630">
        <v>60775552</v>
      </c>
      <c r="DE25" s="657"/>
      <c r="DF25" s="657"/>
      <c r="DG25" s="657"/>
      <c r="DH25" s="657"/>
      <c r="DI25" s="657"/>
      <c r="DJ25" s="657"/>
      <c r="DK25" s="658"/>
      <c r="DL25" s="630">
        <v>60758528</v>
      </c>
      <c r="DM25" s="657"/>
      <c r="DN25" s="657"/>
      <c r="DO25" s="657"/>
      <c r="DP25" s="657"/>
      <c r="DQ25" s="657"/>
      <c r="DR25" s="657"/>
      <c r="DS25" s="657"/>
      <c r="DT25" s="657"/>
      <c r="DU25" s="657"/>
      <c r="DV25" s="658"/>
      <c r="DW25" s="626">
        <v>35.200000000000003</v>
      </c>
      <c r="DX25" s="655"/>
      <c r="DY25" s="655"/>
      <c r="DZ25" s="655"/>
      <c r="EA25" s="655"/>
      <c r="EB25" s="655"/>
      <c r="EC25" s="656"/>
    </row>
    <row r="26" spans="2:133" ht="11.25" customHeight="1" x14ac:dyDescent="0.15">
      <c r="B26" s="618" t="s">
        <v>288</v>
      </c>
      <c r="C26" s="619"/>
      <c r="D26" s="619"/>
      <c r="E26" s="619"/>
      <c r="F26" s="619"/>
      <c r="G26" s="619"/>
      <c r="H26" s="619"/>
      <c r="I26" s="619"/>
      <c r="J26" s="619"/>
      <c r="K26" s="619"/>
      <c r="L26" s="619"/>
      <c r="M26" s="619"/>
      <c r="N26" s="619"/>
      <c r="O26" s="619"/>
      <c r="P26" s="619"/>
      <c r="Q26" s="620"/>
      <c r="R26" s="621">
        <v>1902391</v>
      </c>
      <c r="S26" s="622"/>
      <c r="T26" s="622"/>
      <c r="U26" s="622"/>
      <c r="V26" s="622"/>
      <c r="W26" s="622"/>
      <c r="X26" s="622"/>
      <c r="Y26" s="623"/>
      <c r="Z26" s="624">
        <v>0.7</v>
      </c>
      <c r="AA26" s="624"/>
      <c r="AB26" s="624"/>
      <c r="AC26" s="624"/>
      <c r="AD26" s="625" t="s">
        <v>227</v>
      </c>
      <c r="AE26" s="625"/>
      <c r="AF26" s="625"/>
      <c r="AG26" s="625"/>
      <c r="AH26" s="625"/>
      <c r="AI26" s="625"/>
      <c r="AJ26" s="625"/>
      <c r="AK26" s="625"/>
      <c r="AL26" s="626" t="s">
        <v>123</v>
      </c>
      <c r="AM26" s="627"/>
      <c r="AN26" s="627"/>
      <c r="AO26" s="628"/>
      <c r="AP26" s="639" t="s">
        <v>289</v>
      </c>
      <c r="AQ26" s="660"/>
      <c r="AR26" s="660"/>
      <c r="AS26" s="660"/>
      <c r="AT26" s="660"/>
      <c r="AU26" s="660"/>
      <c r="AV26" s="660"/>
      <c r="AW26" s="660"/>
      <c r="AX26" s="660"/>
      <c r="AY26" s="660"/>
      <c r="AZ26" s="660"/>
      <c r="BA26" s="660"/>
      <c r="BB26" s="660"/>
      <c r="BC26" s="660"/>
      <c r="BD26" s="660"/>
      <c r="BE26" s="660"/>
      <c r="BF26" s="641"/>
      <c r="BG26" s="621" t="s">
        <v>227</v>
      </c>
      <c r="BH26" s="622"/>
      <c r="BI26" s="622"/>
      <c r="BJ26" s="622"/>
      <c r="BK26" s="622"/>
      <c r="BL26" s="622"/>
      <c r="BM26" s="622"/>
      <c r="BN26" s="623"/>
      <c r="BO26" s="624" t="s">
        <v>227</v>
      </c>
      <c r="BP26" s="624"/>
      <c r="BQ26" s="624"/>
      <c r="BR26" s="624"/>
      <c r="BS26" s="630" t="s">
        <v>123</v>
      </c>
      <c r="BT26" s="622"/>
      <c r="BU26" s="622"/>
      <c r="BV26" s="622"/>
      <c r="BW26" s="622"/>
      <c r="BX26" s="622"/>
      <c r="BY26" s="622"/>
      <c r="BZ26" s="622"/>
      <c r="CA26" s="622"/>
      <c r="CB26" s="631"/>
      <c r="CD26" s="636" t="s">
        <v>290</v>
      </c>
      <c r="CE26" s="637"/>
      <c r="CF26" s="637"/>
      <c r="CG26" s="637"/>
      <c r="CH26" s="637"/>
      <c r="CI26" s="637"/>
      <c r="CJ26" s="637"/>
      <c r="CK26" s="637"/>
      <c r="CL26" s="637"/>
      <c r="CM26" s="637"/>
      <c r="CN26" s="637"/>
      <c r="CO26" s="637"/>
      <c r="CP26" s="637"/>
      <c r="CQ26" s="638"/>
      <c r="CR26" s="621">
        <v>50268131</v>
      </c>
      <c r="CS26" s="622"/>
      <c r="CT26" s="622"/>
      <c r="CU26" s="622"/>
      <c r="CV26" s="622"/>
      <c r="CW26" s="622"/>
      <c r="CX26" s="622"/>
      <c r="CY26" s="623"/>
      <c r="CZ26" s="626">
        <v>17.7</v>
      </c>
      <c r="DA26" s="655"/>
      <c r="DB26" s="655"/>
      <c r="DC26" s="659"/>
      <c r="DD26" s="630">
        <v>42825072</v>
      </c>
      <c r="DE26" s="622"/>
      <c r="DF26" s="622"/>
      <c r="DG26" s="622"/>
      <c r="DH26" s="622"/>
      <c r="DI26" s="622"/>
      <c r="DJ26" s="622"/>
      <c r="DK26" s="623"/>
      <c r="DL26" s="630" t="s">
        <v>132</v>
      </c>
      <c r="DM26" s="622"/>
      <c r="DN26" s="622"/>
      <c r="DO26" s="622"/>
      <c r="DP26" s="622"/>
      <c r="DQ26" s="622"/>
      <c r="DR26" s="622"/>
      <c r="DS26" s="622"/>
      <c r="DT26" s="622"/>
      <c r="DU26" s="622"/>
      <c r="DV26" s="623"/>
      <c r="DW26" s="626" t="s">
        <v>132</v>
      </c>
      <c r="DX26" s="655"/>
      <c r="DY26" s="655"/>
      <c r="DZ26" s="655"/>
      <c r="EA26" s="655"/>
      <c r="EB26" s="655"/>
      <c r="EC26" s="656"/>
    </row>
    <row r="27" spans="2:133" ht="11.25" customHeight="1" x14ac:dyDescent="0.15">
      <c r="B27" s="618" t="s">
        <v>291</v>
      </c>
      <c r="C27" s="619"/>
      <c r="D27" s="619"/>
      <c r="E27" s="619"/>
      <c r="F27" s="619"/>
      <c r="G27" s="619"/>
      <c r="H27" s="619"/>
      <c r="I27" s="619"/>
      <c r="J27" s="619"/>
      <c r="K27" s="619"/>
      <c r="L27" s="619"/>
      <c r="M27" s="619"/>
      <c r="N27" s="619"/>
      <c r="O27" s="619"/>
      <c r="P27" s="619"/>
      <c r="Q27" s="620"/>
      <c r="R27" s="621">
        <v>54091357</v>
      </c>
      <c r="S27" s="622"/>
      <c r="T27" s="622"/>
      <c r="U27" s="622"/>
      <c r="V27" s="622"/>
      <c r="W27" s="622"/>
      <c r="X27" s="622"/>
      <c r="Y27" s="623"/>
      <c r="Z27" s="624">
        <v>18.5</v>
      </c>
      <c r="AA27" s="624"/>
      <c r="AB27" s="624"/>
      <c r="AC27" s="624"/>
      <c r="AD27" s="625" t="s">
        <v>132</v>
      </c>
      <c r="AE27" s="625"/>
      <c r="AF27" s="625"/>
      <c r="AG27" s="625"/>
      <c r="AH27" s="625"/>
      <c r="AI27" s="625"/>
      <c r="AJ27" s="625"/>
      <c r="AK27" s="625"/>
      <c r="AL27" s="626" t="s">
        <v>123</v>
      </c>
      <c r="AM27" s="627"/>
      <c r="AN27" s="627"/>
      <c r="AO27" s="628"/>
      <c r="AP27" s="618" t="s">
        <v>292</v>
      </c>
      <c r="AQ27" s="619"/>
      <c r="AR27" s="619"/>
      <c r="AS27" s="619"/>
      <c r="AT27" s="619"/>
      <c r="AU27" s="619"/>
      <c r="AV27" s="619"/>
      <c r="AW27" s="619"/>
      <c r="AX27" s="619"/>
      <c r="AY27" s="619"/>
      <c r="AZ27" s="619"/>
      <c r="BA27" s="619"/>
      <c r="BB27" s="619"/>
      <c r="BC27" s="619"/>
      <c r="BD27" s="619"/>
      <c r="BE27" s="619"/>
      <c r="BF27" s="620"/>
      <c r="BG27" s="621">
        <v>114349520</v>
      </c>
      <c r="BH27" s="622"/>
      <c r="BI27" s="622"/>
      <c r="BJ27" s="622"/>
      <c r="BK27" s="622"/>
      <c r="BL27" s="622"/>
      <c r="BM27" s="622"/>
      <c r="BN27" s="623"/>
      <c r="BO27" s="624">
        <v>100</v>
      </c>
      <c r="BP27" s="624"/>
      <c r="BQ27" s="624"/>
      <c r="BR27" s="624"/>
      <c r="BS27" s="630">
        <v>539397</v>
      </c>
      <c r="BT27" s="622"/>
      <c r="BU27" s="622"/>
      <c r="BV27" s="622"/>
      <c r="BW27" s="622"/>
      <c r="BX27" s="622"/>
      <c r="BY27" s="622"/>
      <c r="BZ27" s="622"/>
      <c r="CA27" s="622"/>
      <c r="CB27" s="631"/>
      <c r="CD27" s="636" t="s">
        <v>293</v>
      </c>
      <c r="CE27" s="637"/>
      <c r="CF27" s="637"/>
      <c r="CG27" s="637"/>
      <c r="CH27" s="637"/>
      <c r="CI27" s="637"/>
      <c r="CJ27" s="637"/>
      <c r="CK27" s="637"/>
      <c r="CL27" s="637"/>
      <c r="CM27" s="637"/>
      <c r="CN27" s="637"/>
      <c r="CO27" s="637"/>
      <c r="CP27" s="637"/>
      <c r="CQ27" s="638"/>
      <c r="CR27" s="621">
        <v>80044076</v>
      </c>
      <c r="CS27" s="657"/>
      <c r="CT27" s="657"/>
      <c r="CU27" s="657"/>
      <c r="CV27" s="657"/>
      <c r="CW27" s="657"/>
      <c r="CX27" s="657"/>
      <c r="CY27" s="658"/>
      <c r="CZ27" s="626">
        <v>28.2</v>
      </c>
      <c r="DA27" s="655"/>
      <c r="DB27" s="655"/>
      <c r="DC27" s="659"/>
      <c r="DD27" s="630">
        <v>28919606</v>
      </c>
      <c r="DE27" s="657"/>
      <c r="DF27" s="657"/>
      <c r="DG27" s="657"/>
      <c r="DH27" s="657"/>
      <c r="DI27" s="657"/>
      <c r="DJ27" s="657"/>
      <c r="DK27" s="658"/>
      <c r="DL27" s="630">
        <v>28919606</v>
      </c>
      <c r="DM27" s="657"/>
      <c r="DN27" s="657"/>
      <c r="DO27" s="657"/>
      <c r="DP27" s="657"/>
      <c r="DQ27" s="657"/>
      <c r="DR27" s="657"/>
      <c r="DS27" s="657"/>
      <c r="DT27" s="657"/>
      <c r="DU27" s="657"/>
      <c r="DV27" s="658"/>
      <c r="DW27" s="626">
        <v>16.8</v>
      </c>
      <c r="DX27" s="655"/>
      <c r="DY27" s="655"/>
      <c r="DZ27" s="655"/>
      <c r="EA27" s="655"/>
      <c r="EB27" s="655"/>
      <c r="EC27" s="656"/>
    </row>
    <row r="28" spans="2:133" ht="11.25" customHeight="1" x14ac:dyDescent="0.15">
      <c r="B28" s="663" t="s">
        <v>294</v>
      </c>
      <c r="C28" s="664"/>
      <c r="D28" s="664"/>
      <c r="E28" s="664"/>
      <c r="F28" s="664"/>
      <c r="G28" s="664"/>
      <c r="H28" s="664"/>
      <c r="I28" s="664"/>
      <c r="J28" s="664"/>
      <c r="K28" s="664"/>
      <c r="L28" s="664"/>
      <c r="M28" s="664"/>
      <c r="N28" s="664"/>
      <c r="O28" s="664"/>
      <c r="P28" s="664"/>
      <c r="Q28" s="665"/>
      <c r="R28" s="621">
        <v>1312740</v>
      </c>
      <c r="S28" s="622"/>
      <c r="T28" s="622"/>
      <c r="U28" s="622"/>
      <c r="V28" s="622"/>
      <c r="W28" s="622"/>
      <c r="X28" s="622"/>
      <c r="Y28" s="623"/>
      <c r="Z28" s="624">
        <v>0.4</v>
      </c>
      <c r="AA28" s="624"/>
      <c r="AB28" s="624"/>
      <c r="AC28" s="624"/>
      <c r="AD28" s="625">
        <v>1312740</v>
      </c>
      <c r="AE28" s="625"/>
      <c r="AF28" s="625"/>
      <c r="AG28" s="625"/>
      <c r="AH28" s="625"/>
      <c r="AI28" s="625"/>
      <c r="AJ28" s="625"/>
      <c r="AK28" s="625"/>
      <c r="AL28" s="626">
        <v>0.9</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295</v>
      </c>
      <c r="CE28" s="637"/>
      <c r="CF28" s="637"/>
      <c r="CG28" s="637"/>
      <c r="CH28" s="637"/>
      <c r="CI28" s="637"/>
      <c r="CJ28" s="637"/>
      <c r="CK28" s="637"/>
      <c r="CL28" s="637"/>
      <c r="CM28" s="637"/>
      <c r="CN28" s="637"/>
      <c r="CO28" s="637"/>
      <c r="CP28" s="637"/>
      <c r="CQ28" s="638"/>
      <c r="CR28" s="621">
        <v>25411496</v>
      </c>
      <c r="CS28" s="622"/>
      <c r="CT28" s="622"/>
      <c r="CU28" s="622"/>
      <c r="CV28" s="622"/>
      <c r="CW28" s="622"/>
      <c r="CX28" s="622"/>
      <c r="CY28" s="623"/>
      <c r="CZ28" s="626">
        <v>9</v>
      </c>
      <c r="DA28" s="655"/>
      <c r="DB28" s="655"/>
      <c r="DC28" s="659"/>
      <c r="DD28" s="630">
        <v>25055939</v>
      </c>
      <c r="DE28" s="622"/>
      <c r="DF28" s="622"/>
      <c r="DG28" s="622"/>
      <c r="DH28" s="622"/>
      <c r="DI28" s="622"/>
      <c r="DJ28" s="622"/>
      <c r="DK28" s="623"/>
      <c r="DL28" s="630">
        <v>25055939</v>
      </c>
      <c r="DM28" s="622"/>
      <c r="DN28" s="622"/>
      <c r="DO28" s="622"/>
      <c r="DP28" s="622"/>
      <c r="DQ28" s="622"/>
      <c r="DR28" s="622"/>
      <c r="DS28" s="622"/>
      <c r="DT28" s="622"/>
      <c r="DU28" s="622"/>
      <c r="DV28" s="623"/>
      <c r="DW28" s="626">
        <v>14.5</v>
      </c>
      <c r="DX28" s="655"/>
      <c r="DY28" s="655"/>
      <c r="DZ28" s="655"/>
      <c r="EA28" s="655"/>
      <c r="EB28" s="655"/>
      <c r="EC28" s="656"/>
    </row>
    <row r="29" spans="2:133" ht="11.25" customHeight="1" x14ac:dyDescent="0.15">
      <c r="B29" s="618" t="s">
        <v>296</v>
      </c>
      <c r="C29" s="619"/>
      <c r="D29" s="619"/>
      <c r="E29" s="619"/>
      <c r="F29" s="619"/>
      <c r="G29" s="619"/>
      <c r="H29" s="619"/>
      <c r="I29" s="619"/>
      <c r="J29" s="619"/>
      <c r="K29" s="619"/>
      <c r="L29" s="619"/>
      <c r="M29" s="619"/>
      <c r="N29" s="619"/>
      <c r="O29" s="619"/>
      <c r="P29" s="619"/>
      <c r="Q29" s="620"/>
      <c r="R29" s="621">
        <v>14178400</v>
      </c>
      <c r="S29" s="622"/>
      <c r="T29" s="622"/>
      <c r="U29" s="622"/>
      <c r="V29" s="622"/>
      <c r="W29" s="622"/>
      <c r="X29" s="622"/>
      <c r="Y29" s="623"/>
      <c r="Z29" s="624">
        <v>4.8</v>
      </c>
      <c r="AA29" s="624"/>
      <c r="AB29" s="624"/>
      <c r="AC29" s="624"/>
      <c r="AD29" s="625" t="s">
        <v>227</v>
      </c>
      <c r="AE29" s="625"/>
      <c r="AF29" s="625"/>
      <c r="AG29" s="625"/>
      <c r="AH29" s="625"/>
      <c r="AI29" s="625"/>
      <c r="AJ29" s="625"/>
      <c r="AK29" s="625"/>
      <c r="AL29" s="626" t="s">
        <v>132</v>
      </c>
      <c r="AM29" s="627"/>
      <c r="AN29" s="627"/>
      <c r="AO29" s="628"/>
      <c r="AP29" s="600" t="s">
        <v>215</v>
      </c>
      <c r="AQ29" s="601"/>
      <c r="AR29" s="601"/>
      <c r="AS29" s="601"/>
      <c r="AT29" s="601"/>
      <c r="AU29" s="601"/>
      <c r="AV29" s="601"/>
      <c r="AW29" s="601"/>
      <c r="AX29" s="601"/>
      <c r="AY29" s="601"/>
      <c r="AZ29" s="601"/>
      <c r="BA29" s="601"/>
      <c r="BB29" s="601"/>
      <c r="BC29" s="601"/>
      <c r="BD29" s="601"/>
      <c r="BE29" s="601"/>
      <c r="BF29" s="602"/>
      <c r="BG29" s="600" t="s">
        <v>297</v>
      </c>
      <c r="BH29" s="661"/>
      <c r="BI29" s="661"/>
      <c r="BJ29" s="661"/>
      <c r="BK29" s="661"/>
      <c r="BL29" s="661"/>
      <c r="BM29" s="661"/>
      <c r="BN29" s="661"/>
      <c r="BO29" s="661"/>
      <c r="BP29" s="661"/>
      <c r="BQ29" s="662"/>
      <c r="BR29" s="600" t="s">
        <v>298</v>
      </c>
      <c r="BS29" s="661"/>
      <c r="BT29" s="661"/>
      <c r="BU29" s="661"/>
      <c r="BV29" s="661"/>
      <c r="BW29" s="661"/>
      <c r="BX29" s="661"/>
      <c r="BY29" s="661"/>
      <c r="BZ29" s="661"/>
      <c r="CA29" s="661"/>
      <c r="CB29" s="662"/>
      <c r="CD29" s="684" t="s">
        <v>299</v>
      </c>
      <c r="CE29" s="685"/>
      <c r="CF29" s="636" t="s">
        <v>300</v>
      </c>
      <c r="CG29" s="637"/>
      <c r="CH29" s="637"/>
      <c r="CI29" s="637"/>
      <c r="CJ29" s="637"/>
      <c r="CK29" s="637"/>
      <c r="CL29" s="637"/>
      <c r="CM29" s="637"/>
      <c r="CN29" s="637"/>
      <c r="CO29" s="637"/>
      <c r="CP29" s="637"/>
      <c r="CQ29" s="638"/>
      <c r="CR29" s="621">
        <v>25411496</v>
      </c>
      <c r="CS29" s="657"/>
      <c r="CT29" s="657"/>
      <c r="CU29" s="657"/>
      <c r="CV29" s="657"/>
      <c r="CW29" s="657"/>
      <c r="CX29" s="657"/>
      <c r="CY29" s="658"/>
      <c r="CZ29" s="626">
        <v>9</v>
      </c>
      <c r="DA29" s="655"/>
      <c r="DB29" s="655"/>
      <c r="DC29" s="659"/>
      <c r="DD29" s="630">
        <v>25055939</v>
      </c>
      <c r="DE29" s="657"/>
      <c r="DF29" s="657"/>
      <c r="DG29" s="657"/>
      <c r="DH29" s="657"/>
      <c r="DI29" s="657"/>
      <c r="DJ29" s="657"/>
      <c r="DK29" s="658"/>
      <c r="DL29" s="630">
        <v>25055939</v>
      </c>
      <c r="DM29" s="657"/>
      <c r="DN29" s="657"/>
      <c r="DO29" s="657"/>
      <c r="DP29" s="657"/>
      <c r="DQ29" s="657"/>
      <c r="DR29" s="657"/>
      <c r="DS29" s="657"/>
      <c r="DT29" s="657"/>
      <c r="DU29" s="657"/>
      <c r="DV29" s="658"/>
      <c r="DW29" s="626">
        <v>14.5</v>
      </c>
      <c r="DX29" s="655"/>
      <c r="DY29" s="655"/>
      <c r="DZ29" s="655"/>
      <c r="EA29" s="655"/>
      <c r="EB29" s="655"/>
      <c r="EC29" s="656"/>
    </row>
    <row r="30" spans="2:133" ht="11.25" customHeight="1" x14ac:dyDescent="0.15">
      <c r="B30" s="618" t="s">
        <v>301</v>
      </c>
      <c r="C30" s="619"/>
      <c r="D30" s="619"/>
      <c r="E30" s="619"/>
      <c r="F30" s="619"/>
      <c r="G30" s="619"/>
      <c r="H30" s="619"/>
      <c r="I30" s="619"/>
      <c r="J30" s="619"/>
      <c r="K30" s="619"/>
      <c r="L30" s="619"/>
      <c r="M30" s="619"/>
      <c r="N30" s="619"/>
      <c r="O30" s="619"/>
      <c r="P30" s="619"/>
      <c r="Q30" s="620"/>
      <c r="R30" s="621">
        <v>312665</v>
      </c>
      <c r="S30" s="622"/>
      <c r="T30" s="622"/>
      <c r="U30" s="622"/>
      <c r="V30" s="622"/>
      <c r="W30" s="622"/>
      <c r="X30" s="622"/>
      <c r="Y30" s="623"/>
      <c r="Z30" s="624">
        <v>0.1</v>
      </c>
      <c r="AA30" s="624"/>
      <c r="AB30" s="624"/>
      <c r="AC30" s="624"/>
      <c r="AD30" s="625">
        <v>74463</v>
      </c>
      <c r="AE30" s="625"/>
      <c r="AF30" s="625"/>
      <c r="AG30" s="625"/>
      <c r="AH30" s="625"/>
      <c r="AI30" s="625"/>
      <c r="AJ30" s="625"/>
      <c r="AK30" s="625"/>
      <c r="AL30" s="626">
        <v>0</v>
      </c>
      <c r="AM30" s="627"/>
      <c r="AN30" s="627"/>
      <c r="AO30" s="628"/>
      <c r="AP30" s="669" t="s">
        <v>302</v>
      </c>
      <c r="AQ30" s="670"/>
      <c r="AR30" s="670"/>
      <c r="AS30" s="670"/>
      <c r="AT30" s="675" t="s">
        <v>303</v>
      </c>
      <c r="AU30" s="210"/>
      <c r="AV30" s="210"/>
      <c r="AW30" s="210"/>
      <c r="AX30" s="607" t="s">
        <v>180</v>
      </c>
      <c r="AY30" s="608"/>
      <c r="AZ30" s="608"/>
      <c r="BA30" s="608"/>
      <c r="BB30" s="608"/>
      <c r="BC30" s="608"/>
      <c r="BD30" s="608"/>
      <c r="BE30" s="608"/>
      <c r="BF30" s="609"/>
      <c r="BG30" s="681">
        <v>99</v>
      </c>
      <c r="BH30" s="682"/>
      <c r="BI30" s="682"/>
      <c r="BJ30" s="682"/>
      <c r="BK30" s="682"/>
      <c r="BL30" s="682"/>
      <c r="BM30" s="616">
        <v>97</v>
      </c>
      <c r="BN30" s="682"/>
      <c r="BO30" s="682"/>
      <c r="BP30" s="682"/>
      <c r="BQ30" s="683"/>
      <c r="BR30" s="681">
        <v>98.9</v>
      </c>
      <c r="BS30" s="682"/>
      <c r="BT30" s="682"/>
      <c r="BU30" s="682"/>
      <c r="BV30" s="682"/>
      <c r="BW30" s="682"/>
      <c r="BX30" s="616">
        <v>96.5</v>
      </c>
      <c r="BY30" s="682"/>
      <c r="BZ30" s="682"/>
      <c r="CA30" s="682"/>
      <c r="CB30" s="683"/>
      <c r="CD30" s="686"/>
      <c r="CE30" s="687"/>
      <c r="CF30" s="636" t="s">
        <v>304</v>
      </c>
      <c r="CG30" s="637"/>
      <c r="CH30" s="637"/>
      <c r="CI30" s="637"/>
      <c r="CJ30" s="637"/>
      <c r="CK30" s="637"/>
      <c r="CL30" s="637"/>
      <c r="CM30" s="637"/>
      <c r="CN30" s="637"/>
      <c r="CO30" s="637"/>
      <c r="CP30" s="637"/>
      <c r="CQ30" s="638"/>
      <c r="CR30" s="621">
        <v>23192480</v>
      </c>
      <c r="CS30" s="622"/>
      <c r="CT30" s="622"/>
      <c r="CU30" s="622"/>
      <c r="CV30" s="622"/>
      <c r="CW30" s="622"/>
      <c r="CX30" s="622"/>
      <c r="CY30" s="623"/>
      <c r="CZ30" s="626">
        <v>8.1999999999999993</v>
      </c>
      <c r="DA30" s="655"/>
      <c r="DB30" s="655"/>
      <c r="DC30" s="659"/>
      <c r="DD30" s="630">
        <v>22889275</v>
      </c>
      <c r="DE30" s="622"/>
      <c r="DF30" s="622"/>
      <c r="DG30" s="622"/>
      <c r="DH30" s="622"/>
      <c r="DI30" s="622"/>
      <c r="DJ30" s="622"/>
      <c r="DK30" s="623"/>
      <c r="DL30" s="630">
        <v>22889275</v>
      </c>
      <c r="DM30" s="622"/>
      <c r="DN30" s="622"/>
      <c r="DO30" s="622"/>
      <c r="DP30" s="622"/>
      <c r="DQ30" s="622"/>
      <c r="DR30" s="622"/>
      <c r="DS30" s="622"/>
      <c r="DT30" s="622"/>
      <c r="DU30" s="622"/>
      <c r="DV30" s="623"/>
      <c r="DW30" s="626">
        <v>13.3</v>
      </c>
      <c r="DX30" s="655"/>
      <c r="DY30" s="655"/>
      <c r="DZ30" s="655"/>
      <c r="EA30" s="655"/>
      <c r="EB30" s="655"/>
      <c r="EC30" s="656"/>
    </row>
    <row r="31" spans="2:133" ht="11.25" customHeight="1" x14ac:dyDescent="0.15">
      <c r="B31" s="618" t="s">
        <v>305</v>
      </c>
      <c r="C31" s="619"/>
      <c r="D31" s="619"/>
      <c r="E31" s="619"/>
      <c r="F31" s="619"/>
      <c r="G31" s="619"/>
      <c r="H31" s="619"/>
      <c r="I31" s="619"/>
      <c r="J31" s="619"/>
      <c r="K31" s="619"/>
      <c r="L31" s="619"/>
      <c r="M31" s="619"/>
      <c r="N31" s="619"/>
      <c r="O31" s="619"/>
      <c r="P31" s="619"/>
      <c r="Q31" s="620"/>
      <c r="R31" s="621">
        <v>233477</v>
      </c>
      <c r="S31" s="622"/>
      <c r="T31" s="622"/>
      <c r="U31" s="622"/>
      <c r="V31" s="622"/>
      <c r="W31" s="622"/>
      <c r="X31" s="622"/>
      <c r="Y31" s="623"/>
      <c r="Z31" s="624">
        <v>0.1</v>
      </c>
      <c r="AA31" s="624"/>
      <c r="AB31" s="624"/>
      <c r="AC31" s="624"/>
      <c r="AD31" s="625" t="s">
        <v>227</v>
      </c>
      <c r="AE31" s="625"/>
      <c r="AF31" s="625"/>
      <c r="AG31" s="625"/>
      <c r="AH31" s="625"/>
      <c r="AI31" s="625"/>
      <c r="AJ31" s="625"/>
      <c r="AK31" s="625"/>
      <c r="AL31" s="626" t="s">
        <v>227</v>
      </c>
      <c r="AM31" s="627"/>
      <c r="AN31" s="627"/>
      <c r="AO31" s="628"/>
      <c r="AP31" s="671"/>
      <c r="AQ31" s="672"/>
      <c r="AR31" s="672"/>
      <c r="AS31" s="672"/>
      <c r="AT31" s="676"/>
      <c r="AU31" s="209" t="s">
        <v>306</v>
      </c>
      <c r="AV31" s="209"/>
      <c r="AW31" s="209"/>
      <c r="AX31" s="618" t="s">
        <v>307</v>
      </c>
      <c r="AY31" s="619"/>
      <c r="AZ31" s="619"/>
      <c r="BA31" s="619"/>
      <c r="BB31" s="619"/>
      <c r="BC31" s="619"/>
      <c r="BD31" s="619"/>
      <c r="BE31" s="619"/>
      <c r="BF31" s="620"/>
      <c r="BG31" s="678">
        <v>98.6</v>
      </c>
      <c r="BH31" s="657"/>
      <c r="BI31" s="657"/>
      <c r="BJ31" s="657"/>
      <c r="BK31" s="657"/>
      <c r="BL31" s="657"/>
      <c r="BM31" s="627">
        <v>95.5</v>
      </c>
      <c r="BN31" s="679"/>
      <c r="BO31" s="679"/>
      <c r="BP31" s="679"/>
      <c r="BQ31" s="680"/>
      <c r="BR31" s="678">
        <v>98.5</v>
      </c>
      <c r="BS31" s="657"/>
      <c r="BT31" s="657"/>
      <c r="BU31" s="657"/>
      <c r="BV31" s="657"/>
      <c r="BW31" s="657"/>
      <c r="BX31" s="627">
        <v>94.7</v>
      </c>
      <c r="BY31" s="679"/>
      <c r="BZ31" s="679"/>
      <c r="CA31" s="679"/>
      <c r="CB31" s="680"/>
      <c r="CD31" s="686"/>
      <c r="CE31" s="687"/>
      <c r="CF31" s="636" t="s">
        <v>308</v>
      </c>
      <c r="CG31" s="637"/>
      <c r="CH31" s="637"/>
      <c r="CI31" s="637"/>
      <c r="CJ31" s="637"/>
      <c r="CK31" s="637"/>
      <c r="CL31" s="637"/>
      <c r="CM31" s="637"/>
      <c r="CN31" s="637"/>
      <c r="CO31" s="637"/>
      <c r="CP31" s="637"/>
      <c r="CQ31" s="638"/>
      <c r="CR31" s="621">
        <v>2219016</v>
      </c>
      <c r="CS31" s="657"/>
      <c r="CT31" s="657"/>
      <c r="CU31" s="657"/>
      <c r="CV31" s="657"/>
      <c r="CW31" s="657"/>
      <c r="CX31" s="657"/>
      <c r="CY31" s="658"/>
      <c r="CZ31" s="626">
        <v>0.8</v>
      </c>
      <c r="DA31" s="655"/>
      <c r="DB31" s="655"/>
      <c r="DC31" s="659"/>
      <c r="DD31" s="630">
        <v>2166664</v>
      </c>
      <c r="DE31" s="657"/>
      <c r="DF31" s="657"/>
      <c r="DG31" s="657"/>
      <c r="DH31" s="657"/>
      <c r="DI31" s="657"/>
      <c r="DJ31" s="657"/>
      <c r="DK31" s="658"/>
      <c r="DL31" s="630">
        <v>2166664</v>
      </c>
      <c r="DM31" s="657"/>
      <c r="DN31" s="657"/>
      <c r="DO31" s="657"/>
      <c r="DP31" s="657"/>
      <c r="DQ31" s="657"/>
      <c r="DR31" s="657"/>
      <c r="DS31" s="657"/>
      <c r="DT31" s="657"/>
      <c r="DU31" s="657"/>
      <c r="DV31" s="658"/>
      <c r="DW31" s="626">
        <v>1.3</v>
      </c>
      <c r="DX31" s="655"/>
      <c r="DY31" s="655"/>
      <c r="DZ31" s="655"/>
      <c r="EA31" s="655"/>
      <c r="EB31" s="655"/>
      <c r="EC31" s="656"/>
    </row>
    <row r="32" spans="2:133" ht="11.25" customHeight="1" x14ac:dyDescent="0.15">
      <c r="B32" s="618" t="s">
        <v>309</v>
      </c>
      <c r="C32" s="619"/>
      <c r="D32" s="619"/>
      <c r="E32" s="619"/>
      <c r="F32" s="619"/>
      <c r="G32" s="619"/>
      <c r="H32" s="619"/>
      <c r="I32" s="619"/>
      <c r="J32" s="619"/>
      <c r="K32" s="619"/>
      <c r="L32" s="619"/>
      <c r="M32" s="619"/>
      <c r="N32" s="619"/>
      <c r="O32" s="619"/>
      <c r="P32" s="619"/>
      <c r="Q32" s="620"/>
      <c r="R32" s="621">
        <v>5144057</v>
      </c>
      <c r="S32" s="622"/>
      <c r="T32" s="622"/>
      <c r="U32" s="622"/>
      <c r="V32" s="622"/>
      <c r="W32" s="622"/>
      <c r="X32" s="622"/>
      <c r="Y32" s="623"/>
      <c r="Z32" s="624">
        <v>1.8</v>
      </c>
      <c r="AA32" s="624"/>
      <c r="AB32" s="624"/>
      <c r="AC32" s="624"/>
      <c r="AD32" s="625" t="s">
        <v>227</v>
      </c>
      <c r="AE32" s="625"/>
      <c r="AF32" s="625"/>
      <c r="AG32" s="625"/>
      <c r="AH32" s="625"/>
      <c r="AI32" s="625"/>
      <c r="AJ32" s="625"/>
      <c r="AK32" s="625"/>
      <c r="AL32" s="626" t="s">
        <v>123</v>
      </c>
      <c r="AM32" s="627"/>
      <c r="AN32" s="627"/>
      <c r="AO32" s="628"/>
      <c r="AP32" s="673"/>
      <c r="AQ32" s="674"/>
      <c r="AR32" s="674"/>
      <c r="AS32" s="674"/>
      <c r="AT32" s="677"/>
      <c r="AU32" s="211"/>
      <c r="AV32" s="211"/>
      <c r="AW32" s="211"/>
      <c r="AX32" s="666" t="s">
        <v>310</v>
      </c>
      <c r="AY32" s="667"/>
      <c r="AZ32" s="667"/>
      <c r="BA32" s="667"/>
      <c r="BB32" s="667"/>
      <c r="BC32" s="667"/>
      <c r="BD32" s="667"/>
      <c r="BE32" s="667"/>
      <c r="BF32" s="668"/>
      <c r="BG32" s="690">
        <v>99.4</v>
      </c>
      <c r="BH32" s="691"/>
      <c r="BI32" s="691"/>
      <c r="BJ32" s="691"/>
      <c r="BK32" s="691"/>
      <c r="BL32" s="691"/>
      <c r="BM32" s="692">
        <v>98</v>
      </c>
      <c r="BN32" s="691"/>
      <c r="BO32" s="691"/>
      <c r="BP32" s="691"/>
      <c r="BQ32" s="693"/>
      <c r="BR32" s="690">
        <v>99.3</v>
      </c>
      <c r="BS32" s="691"/>
      <c r="BT32" s="691"/>
      <c r="BU32" s="691"/>
      <c r="BV32" s="691"/>
      <c r="BW32" s="691"/>
      <c r="BX32" s="692">
        <v>97.8</v>
      </c>
      <c r="BY32" s="691"/>
      <c r="BZ32" s="691"/>
      <c r="CA32" s="691"/>
      <c r="CB32" s="693"/>
      <c r="CD32" s="688"/>
      <c r="CE32" s="689"/>
      <c r="CF32" s="636" t="s">
        <v>311</v>
      </c>
      <c r="CG32" s="637"/>
      <c r="CH32" s="637"/>
      <c r="CI32" s="637"/>
      <c r="CJ32" s="637"/>
      <c r="CK32" s="637"/>
      <c r="CL32" s="637"/>
      <c r="CM32" s="637"/>
      <c r="CN32" s="637"/>
      <c r="CO32" s="637"/>
      <c r="CP32" s="637"/>
      <c r="CQ32" s="638"/>
      <c r="CR32" s="621" t="s">
        <v>227</v>
      </c>
      <c r="CS32" s="622"/>
      <c r="CT32" s="622"/>
      <c r="CU32" s="622"/>
      <c r="CV32" s="622"/>
      <c r="CW32" s="622"/>
      <c r="CX32" s="622"/>
      <c r="CY32" s="623"/>
      <c r="CZ32" s="626" t="s">
        <v>227</v>
      </c>
      <c r="DA32" s="655"/>
      <c r="DB32" s="655"/>
      <c r="DC32" s="659"/>
      <c r="DD32" s="630" t="s">
        <v>123</v>
      </c>
      <c r="DE32" s="622"/>
      <c r="DF32" s="622"/>
      <c r="DG32" s="622"/>
      <c r="DH32" s="622"/>
      <c r="DI32" s="622"/>
      <c r="DJ32" s="622"/>
      <c r="DK32" s="623"/>
      <c r="DL32" s="630" t="s">
        <v>227</v>
      </c>
      <c r="DM32" s="622"/>
      <c r="DN32" s="622"/>
      <c r="DO32" s="622"/>
      <c r="DP32" s="622"/>
      <c r="DQ32" s="622"/>
      <c r="DR32" s="622"/>
      <c r="DS32" s="622"/>
      <c r="DT32" s="622"/>
      <c r="DU32" s="622"/>
      <c r="DV32" s="623"/>
      <c r="DW32" s="626" t="s">
        <v>132</v>
      </c>
      <c r="DX32" s="655"/>
      <c r="DY32" s="655"/>
      <c r="DZ32" s="655"/>
      <c r="EA32" s="655"/>
      <c r="EB32" s="655"/>
      <c r="EC32" s="656"/>
    </row>
    <row r="33" spans="2:133" ht="11.25" customHeight="1" x14ac:dyDescent="0.15">
      <c r="B33" s="618" t="s">
        <v>312</v>
      </c>
      <c r="C33" s="619"/>
      <c r="D33" s="619"/>
      <c r="E33" s="619"/>
      <c r="F33" s="619"/>
      <c r="G33" s="619"/>
      <c r="H33" s="619"/>
      <c r="I33" s="619"/>
      <c r="J33" s="619"/>
      <c r="K33" s="619"/>
      <c r="L33" s="619"/>
      <c r="M33" s="619"/>
      <c r="N33" s="619"/>
      <c r="O33" s="619"/>
      <c r="P33" s="619"/>
      <c r="Q33" s="620"/>
      <c r="R33" s="621">
        <v>3215156</v>
      </c>
      <c r="S33" s="622"/>
      <c r="T33" s="622"/>
      <c r="U33" s="622"/>
      <c r="V33" s="622"/>
      <c r="W33" s="622"/>
      <c r="X33" s="622"/>
      <c r="Y33" s="623"/>
      <c r="Z33" s="624">
        <v>1.1000000000000001</v>
      </c>
      <c r="AA33" s="624"/>
      <c r="AB33" s="624"/>
      <c r="AC33" s="624"/>
      <c r="AD33" s="625" t="s">
        <v>227</v>
      </c>
      <c r="AE33" s="625"/>
      <c r="AF33" s="625"/>
      <c r="AG33" s="625"/>
      <c r="AH33" s="625"/>
      <c r="AI33" s="625"/>
      <c r="AJ33" s="625"/>
      <c r="AK33" s="625"/>
      <c r="AL33" s="626" t="s">
        <v>132</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313</v>
      </c>
      <c r="CE33" s="637"/>
      <c r="CF33" s="637"/>
      <c r="CG33" s="637"/>
      <c r="CH33" s="637"/>
      <c r="CI33" s="637"/>
      <c r="CJ33" s="637"/>
      <c r="CK33" s="637"/>
      <c r="CL33" s="637"/>
      <c r="CM33" s="637"/>
      <c r="CN33" s="637"/>
      <c r="CO33" s="637"/>
      <c r="CP33" s="637"/>
      <c r="CQ33" s="638"/>
      <c r="CR33" s="621">
        <v>88928569</v>
      </c>
      <c r="CS33" s="657"/>
      <c r="CT33" s="657"/>
      <c r="CU33" s="657"/>
      <c r="CV33" s="657"/>
      <c r="CW33" s="657"/>
      <c r="CX33" s="657"/>
      <c r="CY33" s="658"/>
      <c r="CZ33" s="626">
        <v>31.4</v>
      </c>
      <c r="DA33" s="655"/>
      <c r="DB33" s="655"/>
      <c r="DC33" s="659"/>
      <c r="DD33" s="630">
        <v>63190933</v>
      </c>
      <c r="DE33" s="657"/>
      <c r="DF33" s="657"/>
      <c r="DG33" s="657"/>
      <c r="DH33" s="657"/>
      <c r="DI33" s="657"/>
      <c r="DJ33" s="657"/>
      <c r="DK33" s="658"/>
      <c r="DL33" s="630">
        <v>54910906</v>
      </c>
      <c r="DM33" s="657"/>
      <c r="DN33" s="657"/>
      <c r="DO33" s="657"/>
      <c r="DP33" s="657"/>
      <c r="DQ33" s="657"/>
      <c r="DR33" s="657"/>
      <c r="DS33" s="657"/>
      <c r="DT33" s="657"/>
      <c r="DU33" s="657"/>
      <c r="DV33" s="658"/>
      <c r="DW33" s="626">
        <v>31.8</v>
      </c>
      <c r="DX33" s="655"/>
      <c r="DY33" s="655"/>
      <c r="DZ33" s="655"/>
      <c r="EA33" s="655"/>
      <c r="EB33" s="655"/>
      <c r="EC33" s="656"/>
    </row>
    <row r="34" spans="2:133" ht="11.25" customHeight="1" x14ac:dyDescent="0.15">
      <c r="B34" s="618" t="s">
        <v>314</v>
      </c>
      <c r="C34" s="619"/>
      <c r="D34" s="619"/>
      <c r="E34" s="619"/>
      <c r="F34" s="619"/>
      <c r="G34" s="619"/>
      <c r="H34" s="619"/>
      <c r="I34" s="619"/>
      <c r="J34" s="619"/>
      <c r="K34" s="619"/>
      <c r="L34" s="619"/>
      <c r="M34" s="619"/>
      <c r="N34" s="619"/>
      <c r="O34" s="619"/>
      <c r="P34" s="619"/>
      <c r="Q34" s="620"/>
      <c r="R34" s="621">
        <v>16468678</v>
      </c>
      <c r="S34" s="622"/>
      <c r="T34" s="622"/>
      <c r="U34" s="622"/>
      <c r="V34" s="622"/>
      <c r="W34" s="622"/>
      <c r="X34" s="622"/>
      <c r="Y34" s="623"/>
      <c r="Z34" s="624">
        <v>5.6</v>
      </c>
      <c r="AA34" s="624"/>
      <c r="AB34" s="624"/>
      <c r="AC34" s="624"/>
      <c r="AD34" s="625">
        <v>53</v>
      </c>
      <c r="AE34" s="625"/>
      <c r="AF34" s="625"/>
      <c r="AG34" s="625"/>
      <c r="AH34" s="625"/>
      <c r="AI34" s="625"/>
      <c r="AJ34" s="625"/>
      <c r="AK34" s="625"/>
      <c r="AL34" s="626">
        <v>0</v>
      </c>
      <c r="AM34" s="627"/>
      <c r="AN34" s="627"/>
      <c r="AO34" s="628"/>
      <c r="AP34" s="214"/>
      <c r="AQ34" s="600" t="s">
        <v>315</v>
      </c>
      <c r="AR34" s="601"/>
      <c r="AS34" s="601"/>
      <c r="AT34" s="601"/>
      <c r="AU34" s="601"/>
      <c r="AV34" s="601"/>
      <c r="AW34" s="601"/>
      <c r="AX34" s="601"/>
      <c r="AY34" s="601"/>
      <c r="AZ34" s="601"/>
      <c r="BA34" s="601"/>
      <c r="BB34" s="601"/>
      <c r="BC34" s="601"/>
      <c r="BD34" s="601"/>
      <c r="BE34" s="601"/>
      <c r="BF34" s="602"/>
      <c r="BG34" s="600" t="s">
        <v>316</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317</v>
      </c>
      <c r="CE34" s="637"/>
      <c r="CF34" s="637"/>
      <c r="CG34" s="637"/>
      <c r="CH34" s="637"/>
      <c r="CI34" s="637"/>
      <c r="CJ34" s="637"/>
      <c r="CK34" s="637"/>
      <c r="CL34" s="637"/>
      <c r="CM34" s="637"/>
      <c r="CN34" s="637"/>
      <c r="CO34" s="637"/>
      <c r="CP34" s="637"/>
      <c r="CQ34" s="638"/>
      <c r="CR34" s="621">
        <v>34959458</v>
      </c>
      <c r="CS34" s="622"/>
      <c r="CT34" s="622"/>
      <c r="CU34" s="622"/>
      <c r="CV34" s="622"/>
      <c r="CW34" s="622"/>
      <c r="CX34" s="622"/>
      <c r="CY34" s="623"/>
      <c r="CZ34" s="626">
        <v>12.3</v>
      </c>
      <c r="DA34" s="655"/>
      <c r="DB34" s="655"/>
      <c r="DC34" s="659"/>
      <c r="DD34" s="630">
        <v>27775837</v>
      </c>
      <c r="DE34" s="622"/>
      <c r="DF34" s="622"/>
      <c r="DG34" s="622"/>
      <c r="DH34" s="622"/>
      <c r="DI34" s="622"/>
      <c r="DJ34" s="622"/>
      <c r="DK34" s="623"/>
      <c r="DL34" s="630">
        <v>27433234</v>
      </c>
      <c r="DM34" s="622"/>
      <c r="DN34" s="622"/>
      <c r="DO34" s="622"/>
      <c r="DP34" s="622"/>
      <c r="DQ34" s="622"/>
      <c r="DR34" s="622"/>
      <c r="DS34" s="622"/>
      <c r="DT34" s="622"/>
      <c r="DU34" s="622"/>
      <c r="DV34" s="623"/>
      <c r="DW34" s="626">
        <v>15.9</v>
      </c>
      <c r="DX34" s="655"/>
      <c r="DY34" s="655"/>
      <c r="DZ34" s="655"/>
      <c r="EA34" s="655"/>
      <c r="EB34" s="655"/>
      <c r="EC34" s="656"/>
    </row>
    <row r="35" spans="2:133" ht="11.25" customHeight="1" x14ac:dyDescent="0.15">
      <c r="B35" s="618" t="s">
        <v>318</v>
      </c>
      <c r="C35" s="619"/>
      <c r="D35" s="619"/>
      <c r="E35" s="619"/>
      <c r="F35" s="619"/>
      <c r="G35" s="619"/>
      <c r="H35" s="619"/>
      <c r="I35" s="619"/>
      <c r="J35" s="619"/>
      <c r="K35" s="619"/>
      <c r="L35" s="619"/>
      <c r="M35" s="619"/>
      <c r="N35" s="619"/>
      <c r="O35" s="619"/>
      <c r="P35" s="619"/>
      <c r="Q35" s="620"/>
      <c r="R35" s="621">
        <v>27486300</v>
      </c>
      <c r="S35" s="622"/>
      <c r="T35" s="622"/>
      <c r="U35" s="622"/>
      <c r="V35" s="622"/>
      <c r="W35" s="622"/>
      <c r="X35" s="622"/>
      <c r="Y35" s="623"/>
      <c r="Z35" s="624">
        <v>9.4</v>
      </c>
      <c r="AA35" s="624"/>
      <c r="AB35" s="624"/>
      <c r="AC35" s="624"/>
      <c r="AD35" s="625" t="s">
        <v>132</v>
      </c>
      <c r="AE35" s="625"/>
      <c r="AF35" s="625"/>
      <c r="AG35" s="625"/>
      <c r="AH35" s="625"/>
      <c r="AI35" s="625"/>
      <c r="AJ35" s="625"/>
      <c r="AK35" s="625"/>
      <c r="AL35" s="626" t="s">
        <v>123</v>
      </c>
      <c r="AM35" s="627"/>
      <c r="AN35" s="627"/>
      <c r="AO35" s="628"/>
      <c r="AP35" s="214"/>
      <c r="AQ35" s="694" t="s">
        <v>319</v>
      </c>
      <c r="AR35" s="695"/>
      <c r="AS35" s="695"/>
      <c r="AT35" s="695"/>
      <c r="AU35" s="695"/>
      <c r="AV35" s="695"/>
      <c r="AW35" s="695"/>
      <c r="AX35" s="695"/>
      <c r="AY35" s="696"/>
      <c r="AZ35" s="610">
        <v>26025813</v>
      </c>
      <c r="BA35" s="611"/>
      <c r="BB35" s="611"/>
      <c r="BC35" s="611"/>
      <c r="BD35" s="611"/>
      <c r="BE35" s="611"/>
      <c r="BF35" s="697"/>
      <c r="BG35" s="632" t="s">
        <v>320</v>
      </c>
      <c r="BH35" s="633"/>
      <c r="BI35" s="633"/>
      <c r="BJ35" s="633"/>
      <c r="BK35" s="633"/>
      <c r="BL35" s="633"/>
      <c r="BM35" s="633"/>
      <c r="BN35" s="633"/>
      <c r="BO35" s="633"/>
      <c r="BP35" s="633"/>
      <c r="BQ35" s="633"/>
      <c r="BR35" s="633"/>
      <c r="BS35" s="633"/>
      <c r="BT35" s="633"/>
      <c r="BU35" s="634"/>
      <c r="BV35" s="610">
        <v>3547159</v>
      </c>
      <c r="BW35" s="611"/>
      <c r="BX35" s="611"/>
      <c r="BY35" s="611"/>
      <c r="BZ35" s="611"/>
      <c r="CA35" s="611"/>
      <c r="CB35" s="697"/>
      <c r="CD35" s="636" t="s">
        <v>321</v>
      </c>
      <c r="CE35" s="637"/>
      <c r="CF35" s="637"/>
      <c r="CG35" s="637"/>
      <c r="CH35" s="637"/>
      <c r="CI35" s="637"/>
      <c r="CJ35" s="637"/>
      <c r="CK35" s="637"/>
      <c r="CL35" s="637"/>
      <c r="CM35" s="637"/>
      <c r="CN35" s="637"/>
      <c r="CO35" s="637"/>
      <c r="CP35" s="637"/>
      <c r="CQ35" s="638"/>
      <c r="CR35" s="621">
        <v>3383334</v>
      </c>
      <c r="CS35" s="657"/>
      <c r="CT35" s="657"/>
      <c r="CU35" s="657"/>
      <c r="CV35" s="657"/>
      <c r="CW35" s="657"/>
      <c r="CX35" s="657"/>
      <c r="CY35" s="658"/>
      <c r="CZ35" s="626">
        <v>1.2</v>
      </c>
      <c r="DA35" s="655"/>
      <c r="DB35" s="655"/>
      <c r="DC35" s="659"/>
      <c r="DD35" s="630">
        <v>3130955</v>
      </c>
      <c r="DE35" s="657"/>
      <c r="DF35" s="657"/>
      <c r="DG35" s="657"/>
      <c r="DH35" s="657"/>
      <c r="DI35" s="657"/>
      <c r="DJ35" s="657"/>
      <c r="DK35" s="658"/>
      <c r="DL35" s="630">
        <v>3125476</v>
      </c>
      <c r="DM35" s="657"/>
      <c r="DN35" s="657"/>
      <c r="DO35" s="657"/>
      <c r="DP35" s="657"/>
      <c r="DQ35" s="657"/>
      <c r="DR35" s="657"/>
      <c r="DS35" s="657"/>
      <c r="DT35" s="657"/>
      <c r="DU35" s="657"/>
      <c r="DV35" s="658"/>
      <c r="DW35" s="626">
        <v>1.8</v>
      </c>
      <c r="DX35" s="655"/>
      <c r="DY35" s="655"/>
      <c r="DZ35" s="655"/>
      <c r="EA35" s="655"/>
      <c r="EB35" s="655"/>
      <c r="EC35" s="656"/>
    </row>
    <row r="36" spans="2:133" ht="11.25" customHeight="1" x14ac:dyDescent="0.15">
      <c r="B36" s="618" t="s">
        <v>322</v>
      </c>
      <c r="C36" s="619"/>
      <c r="D36" s="619"/>
      <c r="E36" s="619"/>
      <c r="F36" s="619"/>
      <c r="G36" s="619"/>
      <c r="H36" s="619"/>
      <c r="I36" s="619"/>
      <c r="J36" s="619"/>
      <c r="K36" s="619"/>
      <c r="L36" s="619"/>
      <c r="M36" s="619"/>
      <c r="N36" s="619"/>
      <c r="O36" s="619"/>
      <c r="P36" s="619"/>
      <c r="Q36" s="620"/>
      <c r="R36" s="621" t="s">
        <v>227</v>
      </c>
      <c r="S36" s="622"/>
      <c r="T36" s="622"/>
      <c r="U36" s="622"/>
      <c r="V36" s="622"/>
      <c r="W36" s="622"/>
      <c r="X36" s="622"/>
      <c r="Y36" s="623"/>
      <c r="Z36" s="624" t="s">
        <v>132</v>
      </c>
      <c r="AA36" s="624"/>
      <c r="AB36" s="624"/>
      <c r="AC36" s="624"/>
      <c r="AD36" s="625" t="s">
        <v>132</v>
      </c>
      <c r="AE36" s="625"/>
      <c r="AF36" s="625"/>
      <c r="AG36" s="625"/>
      <c r="AH36" s="625"/>
      <c r="AI36" s="625"/>
      <c r="AJ36" s="625"/>
      <c r="AK36" s="625"/>
      <c r="AL36" s="626" t="s">
        <v>123</v>
      </c>
      <c r="AM36" s="627"/>
      <c r="AN36" s="627"/>
      <c r="AO36" s="628"/>
      <c r="AQ36" s="698" t="s">
        <v>323</v>
      </c>
      <c r="AR36" s="699"/>
      <c r="AS36" s="699"/>
      <c r="AT36" s="699"/>
      <c r="AU36" s="699"/>
      <c r="AV36" s="699"/>
      <c r="AW36" s="699"/>
      <c r="AX36" s="699"/>
      <c r="AY36" s="700"/>
      <c r="AZ36" s="621">
        <v>4750000</v>
      </c>
      <c r="BA36" s="622"/>
      <c r="BB36" s="622"/>
      <c r="BC36" s="622"/>
      <c r="BD36" s="657"/>
      <c r="BE36" s="657"/>
      <c r="BF36" s="680"/>
      <c r="BG36" s="636" t="s">
        <v>324</v>
      </c>
      <c r="BH36" s="637"/>
      <c r="BI36" s="637"/>
      <c r="BJ36" s="637"/>
      <c r="BK36" s="637"/>
      <c r="BL36" s="637"/>
      <c r="BM36" s="637"/>
      <c r="BN36" s="637"/>
      <c r="BO36" s="637"/>
      <c r="BP36" s="637"/>
      <c r="BQ36" s="637"/>
      <c r="BR36" s="637"/>
      <c r="BS36" s="637"/>
      <c r="BT36" s="637"/>
      <c r="BU36" s="638"/>
      <c r="BV36" s="621">
        <v>1003927</v>
      </c>
      <c r="BW36" s="622"/>
      <c r="BX36" s="622"/>
      <c r="BY36" s="622"/>
      <c r="BZ36" s="622"/>
      <c r="CA36" s="622"/>
      <c r="CB36" s="631"/>
      <c r="CD36" s="636" t="s">
        <v>325</v>
      </c>
      <c r="CE36" s="637"/>
      <c r="CF36" s="637"/>
      <c r="CG36" s="637"/>
      <c r="CH36" s="637"/>
      <c r="CI36" s="637"/>
      <c r="CJ36" s="637"/>
      <c r="CK36" s="637"/>
      <c r="CL36" s="637"/>
      <c r="CM36" s="637"/>
      <c r="CN36" s="637"/>
      <c r="CO36" s="637"/>
      <c r="CP36" s="637"/>
      <c r="CQ36" s="638"/>
      <c r="CR36" s="621">
        <v>15817281</v>
      </c>
      <c r="CS36" s="622"/>
      <c r="CT36" s="622"/>
      <c r="CU36" s="622"/>
      <c r="CV36" s="622"/>
      <c r="CW36" s="622"/>
      <c r="CX36" s="622"/>
      <c r="CY36" s="623"/>
      <c r="CZ36" s="626">
        <v>5.6</v>
      </c>
      <c r="DA36" s="655"/>
      <c r="DB36" s="655"/>
      <c r="DC36" s="659"/>
      <c r="DD36" s="630">
        <v>12881662</v>
      </c>
      <c r="DE36" s="622"/>
      <c r="DF36" s="622"/>
      <c r="DG36" s="622"/>
      <c r="DH36" s="622"/>
      <c r="DI36" s="622"/>
      <c r="DJ36" s="622"/>
      <c r="DK36" s="623"/>
      <c r="DL36" s="630">
        <v>11356985</v>
      </c>
      <c r="DM36" s="622"/>
      <c r="DN36" s="622"/>
      <c r="DO36" s="622"/>
      <c r="DP36" s="622"/>
      <c r="DQ36" s="622"/>
      <c r="DR36" s="622"/>
      <c r="DS36" s="622"/>
      <c r="DT36" s="622"/>
      <c r="DU36" s="622"/>
      <c r="DV36" s="623"/>
      <c r="DW36" s="626">
        <v>6.6</v>
      </c>
      <c r="DX36" s="655"/>
      <c r="DY36" s="655"/>
      <c r="DZ36" s="655"/>
      <c r="EA36" s="655"/>
      <c r="EB36" s="655"/>
      <c r="EC36" s="656"/>
    </row>
    <row r="37" spans="2:133" ht="11.25" customHeight="1" x14ac:dyDescent="0.15">
      <c r="B37" s="618" t="s">
        <v>326</v>
      </c>
      <c r="C37" s="619"/>
      <c r="D37" s="619"/>
      <c r="E37" s="619"/>
      <c r="F37" s="619"/>
      <c r="G37" s="619"/>
      <c r="H37" s="619"/>
      <c r="I37" s="619"/>
      <c r="J37" s="619"/>
      <c r="K37" s="619"/>
      <c r="L37" s="619"/>
      <c r="M37" s="619"/>
      <c r="N37" s="619"/>
      <c r="O37" s="619"/>
      <c r="P37" s="619"/>
      <c r="Q37" s="620"/>
      <c r="R37" s="621">
        <v>18227700</v>
      </c>
      <c r="S37" s="622"/>
      <c r="T37" s="622"/>
      <c r="U37" s="622"/>
      <c r="V37" s="622"/>
      <c r="W37" s="622"/>
      <c r="X37" s="622"/>
      <c r="Y37" s="623"/>
      <c r="Z37" s="624">
        <v>6.2</v>
      </c>
      <c r="AA37" s="624"/>
      <c r="AB37" s="624"/>
      <c r="AC37" s="624"/>
      <c r="AD37" s="625" t="s">
        <v>227</v>
      </c>
      <c r="AE37" s="625"/>
      <c r="AF37" s="625"/>
      <c r="AG37" s="625"/>
      <c r="AH37" s="625"/>
      <c r="AI37" s="625"/>
      <c r="AJ37" s="625"/>
      <c r="AK37" s="625"/>
      <c r="AL37" s="626" t="s">
        <v>123</v>
      </c>
      <c r="AM37" s="627"/>
      <c r="AN37" s="627"/>
      <c r="AO37" s="628"/>
      <c r="AQ37" s="698" t="s">
        <v>327</v>
      </c>
      <c r="AR37" s="699"/>
      <c r="AS37" s="699"/>
      <c r="AT37" s="699"/>
      <c r="AU37" s="699"/>
      <c r="AV37" s="699"/>
      <c r="AW37" s="699"/>
      <c r="AX37" s="699"/>
      <c r="AY37" s="700"/>
      <c r="AZ37" s="621">
        <v>801297</v>
      </c>
      <c r="BA37" s="622"/>
      <c r="BB37" s="622"/>
      <c r="BC37" s="622"/>
      <c r="BD37" s="657"/>
      <c r="BE37" s="657"/>
      <c r="BF37" s="680"/>
      <c r="BG37" s="636" t="s">
        <v>328</v>
      </c>
      <c r="BH37" s="637"/>
      <c r="BI37" s="637"/>
      <c r="BJ37" s="637"/>
      <c r="BK37" s="637"/>
      <c r="BL37" s="637"/>
      <c r="BM37" s="637"/>
      <c r="BN37" s="637"/>
      <c r="BO37" s="637"/>
      <c r="BP37" s="637"/>
      <c r="BQ37" s="637"/>
      <c r="BR37" s="637"/>
      <c r="BS37" s="637"/>
      <c r="BT37" s="637"/>
      <c r="BU37" s="638"/>
      <c r="BV37" s="621">
        <v>107968</v>
      </c>
      <c r="BW37" s="622"/>
      <c r="BX37" s="622"/>
      <c r="BY37" s="622"/>
      <c r="BZ37" s="622"/>
      <c r="CA37" s="622"/>
      <c r="CB37" s="631"/>
      <c r="CD37" s="636" t="s">
        <v>329</v>
      </c>
      <c r="CE37" s="637"/>
      <c r="CF37" s="637"/>
      <c r="CG37" s="637"/>
      <c r="CH37" s="637"/>
      <c r="CI37" s="637"/>
      <c r="CJ37" s="637"/>
      <c r="CK37" s="637"/>
      <c r="CL37" s="637"/>
      <c r="CM37" s="637"/>
      <c r="CN37" s="637"/>
      <c r="CO37" s="637"/>
      <c r="CP37" s="637"/>
      <c r="CQ37" s="638"/>
      <c r="CR37" s="621">
        <v>31494</v>
      </c>
      <c r="CS37" s="657"/>
      <c r="CT37" s="657"/>
      <c r="CU37" s="657"/>
      <c r="CV37" s="657"/>
      <c r="CW37" s="657"/>
      <c r="CX37" s="657"/>
      <c r="CY37" s="658"/>
      <c r="CZ37" s="626">
        <v>0</v>
      </c>
      <c r="DA37" s="655"/>
      <c r="DB37" s="655"/>
      <c r="DC37" s="659"/>
      <c r="DD37" s="630">
        <v>31494</v>
      </c>
      <c r="DE37" s="657"/>
      <c r="DF37" s="657"/>
      <c r="DG37" s="657"/>
      <c r="DH37" s="657"/>
      <c r="DI37" s="657"/>
      <c r="DJ37" s="657"/>
      <c r="DK37" s="658"/>
      <c r="DL37" s="630">
        <v>31494</v>
      </c>
      <c r="DM37" s="657"/>
      <c r="DN37" s="657"/>
      <c r="DO37" s="657"/>
      <c r="DP37" s="657"/>
      <c r="DQ37" s="657"/>
      <c r="DR37" s="657"/>
      <c r="DS37" s="657"/>
      <c r="DT37" s="657"/>
      <c r="DU37" s="657"/>
      <c r="DV37" s="658"/>
      <c r="DW37" s="626">
        <v>0</v>
      </c>
      <c r="DX37" s="655"/>
      <c r="DY37" s="655"/>
      <c r="DZ37" s="655"/>
      <c r="EA37" s="655"/>
      <c r="EB37" s="655"/>
      <c r="EC37" s="656"/>
    </row>
    <row r="38" spans="2:133" ht="11.25" customHeight="1" x14ac:dyDescent="0.15">
      <c r="B38" s="666" t="s">
        <v>330</v>
      </c>
      <c r="C38" s="667"/>
      <c r="D38" s="667"/>
      <c r="E38" s="667"/>
      <c r="F38" s="667"/>
      <c r="G38" s="667"/>
      <c r="H38" s="667"/>
      <c r="I38" s="667"/>
      <c r="J38" s="667"/>
      <c r="K38" s="667"/>
      <c r="L38" s="667"/>
      <c r="M38" s="667"/>
      <c r="N38" s="667"/>
      <c r="O38" s="667"/>
      <c r="P38" s="667"/>
      <c r="Q38" s="668"/>
      <c r="R38" s="701">
        <v>292558612</v>
      </c>
      <c r="S38" s="702"/>
      <c r="T38" s="702"/>
      <c r="U38" s="702"/>
      <c r="V38" s="702"/>
      <c r="W38" s="702"/>
      <c r="X38" s="702"/>
      <c r="Y38" s="703"/>
      <c r="Z38" s="704">
        <v>100</v>
      </c>
      <c r="AA38" s="704"/>
      <c r="AB38" s="704"/>
      <c r="AC38" s="704"/>
      <c r="AD38" s="705">
        <v>154221191</v>
      </c>
      <c r="AE38" s="705"/>
      <c r="AF38" s="705"/>
      <c r="AG38" s="705"/>
      <c r="AH38" s="705"/>
      <c r="AI38" s="705"/>
      <c r="AJ38" s="705"/>
      <c r="AK38" s="705"/>
      <c r="AL38" s="706">
        <v>100</v>
      </c>
      <c r="AM38" s="692"/>
      <c r="AN38" s="692"/>
      <c r="AO38" s="707"/>
      <c r="AQ38" s="698" t="s">
        <v>331</v>
      </c>
      <c r="AR38" s="699"/>
      <c r="AS38" s="699"/>
      <c r="AT38" s="699"/>
      <c r="AU38" s="699"/>
      <c r="AV38" s="699"/>
      <c r="AW38" s="699"/>
      <c r="AX38" s="699"/>
      <c r="AY38" s="700"/>
      <c r="AZ38" s="621">
        <v>69000</v>
      </c>
      <c r="BA38" s="622"/>
      <c r="BB38" s="622"/>
      <c r="BC38" s="622"/>
      <c r="BD38" s="657"/>
      <c r="BE38" s="657"/>
      <c r="BF38" s="680"/>
      <c r="BG38" s="636" t="s">
        <v>332</v>
      </c>
      <c r="BH38" s="637"/>
      <c r="BI38" s="637"/>
      <c r="BJ38" s="637"/>
      <c r="BK38" s="637"/>
      <c r="BL38" s="637"/>
      <c r="BM38" s="637"/>
      <c r="BN38" s="637"/>
      <c r="BO38" s="637"/>
      <c r="BP38" s="637"/>
      <c r="BQ38" s="637"/>
      <c r="BR38" s="637"/>
      <c r="BS38" s="637"/>
      <c r="BT38" s="637"/>
      <c r="BU38" s="638"/>
      <c r="BV38" s="621">
        <v>169023</v>
      </c>
      <c r="BW38" s="622"/>
      <c r="BX38" s="622"/>
      <c r="BY38" s="622"/>
      <c r="BZ38" s="622"/>
      <c r="CA38" s="622"/>
      <c r="CB38" s="631"/>
      <c r="CD38" s="636" t="s">
        <v>333</v>
      </c>
      <c r="CE38" s="637"/>
      <c r="CF38" s="637"/>
      <c r="CG38" s="637"/>
      <c r="CH38" s="637"/>
      <c r="CI38" s="637"/>
      <c r="CJ38" s="637"/>
      <c r="CK38" s="637"/>
      <c r="CL38" s="637"/>
      <c r="CM38" s="637"/>
      <c r="CN38" s="637"/>
      <c r="CO38" s="637"/>
      <c r="CP38" s="637"/>
      <c r="CQ38" s="638"/>
      <c r="CR38" s="621">
        <v>21275813</v>
      </c>
      <c r="CS38" s="622"/>
      <c r="CT38" s="622"/>
      <c r="CU38" s="622"/>
      <c r="CV38" s="622"/>
      <c r="CW38" s="622"/>
      <c r="CX38" s="622"/>
      <c r="CY38" s="623"/>
      <c r="CZ38" s="626">
        <v>7.5</v>
      </c>
      <c r="DA38" s="655"/>
      <c r="DB38" s="655"/>
      <c r="DC38" s="659"/>
      <c r="DD38" s="630">
        <v>18096259</v>
      </c>
      <c r="DE38" s="622"/>
      <c r="DF38" s="622"/>
      <c r="DG38" s="622"/>
      <c r="DH38" s="622"/>
      <c r="DI38" s="622"/>
      <c r="DJ38" s="622"/>
      <c r="DK38" s="623"/>
      <c r="DL38" s="630">
        <v>12896791</v>
      </c>
      <c r="DM38" s="622"/>
      <c r="DN38" s="622"/>
      <c r="DO38" s="622"/>
      <c r="DP38" s="622"/>
      <c r="DQ38" s="622"/>
      <c r="DR38" s="622"/>
      <c r="DS38" s="622"/>
      <c r="DT38" s="622"/>
      <c r="DU38" s="622"/>
      <c r="DV38" s="623"/>
      <c r="DW38" s="626">
        <v>7.5</v>
      </c>
      <c r="DX38" s="655"/>
      <c r="DY38" s="655"/>
      <c r="DZ38" s="655"/>
      <c r="EA38" s="655"/>
      <c r="EB38" s="655"/>
      <c r="EC38" s="656"/>
    </row>
    <row r="39" spans="2:133" ht="11.25" customHeight="1" x14ac:dyDescent="0.15">
      <c r="AQ39" s="698" t="s">
        <v>334</v>
      </c>
      <c r="AR39" s="699"/>
      <c r="AS39" s="699"/>
      <c r="AT39" s="699"/>
      <c r="AU39" s="699"/>
      <c r="AV39" s="699"/>
      <c r="AW39" s="699"/>
      <c r="AX39" s="699"/>
      <c r="AY39" s="700"/>
      <c r="AZ39" s="621" t="s">
        <v>123</v>
      </c>
      <c r="BA39" s="622"/>
      <c r="BB39" s="622"/>
      <c r="BC39" s="622"/>
      <c r="BD39" s="657"/>
      <c r="BE39" s="657"/>
      <c r="BF39" s="680"/>
      <c r="BG39" s="712" t="s">
        <v>335</v>
      </c>
      <c r="BH39" s="713"/>
      <c r="BI39" s="713"/>
      <c r="BJ39" s="713"/>
      <c r="BK39" s="713"/>
      <c r="BL39" s="215"/>
      <c r="BM39" s="637" t="s">
        <v>336</v>
      </c>
      <c r="BN39" s="637"/>
      <c r="BO39" s="637"/>
      <c r="BP39" s="637"/>
      <c r="BQ39" s="637"/>
      <c r="BR39" s="637"/>
      <c r="BS39" s="637"/>
      <c r="BT39" s="637"/>
      <c r="BU39" s="638"/>
      <c r="BV39" s="621">
        <v>93</v>
      </c>
      <c r="BW39" s="622"/>
      <c r="BX39" s="622"/>
      <c r="BY39" s="622"/>
      <c r="BZ39" s="622"/>
      <c r="CA39" s="622"/>
      <c r="CB39" s="631"/>
      <c r="CD39" s="636" t="s">
        <v>337</v>
      </c>
      <c r="CE39" s="637"/>
      <c r="CF39" s="637"/>
      <c r="CG39" s="637"/>
      <c r="CH39" s="637"/>
      <c r="CI39" s="637"/>
      <c r="CJ39" s="637"/>
      <c r="CK39" s="637"/>
      <c r="CL39" s="637"/>
      <c r="CM39" s="637"/>
      <c r="CN39" s="637"/>
      <c r="CO39" s="637"/>
      <c r="CP39" s="637"/>
      <c r="CQ39" s="638"/>
      <c r="CR39" s="621">
        <v>1563250</v>
      </c>
      <c r="CS39" s="657"/>
      <c r="CT39" s="657"/>
      <c r="CU39" s="657"/>
      <c r="CV39" s="657"/>
      <c r="CW39" s="657"/>
      <c r="CX39" s="657"/>
      <c r="CY39" s="658"/>
      <c r="CZ39" s="626">
        <v>0.6</v>
      </c>
      <c r="DA39" s="655"/>
      <c r="DB39" s="655"/>
      <c r="DC39" s="659"/>
      <c r="DD39" s="630">
        <v>1202800</v>
      </c>
      <c r="DE39" s="657"/>
      <c r="DF39" s="657"/>
      <c r="DG39" s="657"/>
      <c r="DH39" s="657"/>
      <c r="DI39" s="657"/>
      <c r="DJ39" s="657"/>
      <c r="DK39" s="658"/>
      <c r="DL39" s="630" t="s">
        <v>123</v>
      </c>
      <c r="DM39" s="657"/>
      <c r="DN39" s="657"/>
      <c r="DO39" s="657"/>
      <c r="DP39" s="657"/>
      <c r="DQ39" s="657"/>
      <c r="DR39" s="657"/>
      <c r="DS39" s="657"/>
      <c r="DT39" s="657"/>
      <c r="DU39" s="657"/>
      <c r="DV39" s="658"/>
      <c r="DW39" s="626" t="s">
        <v>123</v>
      </c>
      <c r="DX39" s="655"/>
      <c r="DY39" s="655"/>
      <c r="DZ39" s="655"/>
      <c r="EA39" s="655"/>
      <c r="EB39" s="655"/>
      <c r="EC39" s="656"/>
    </row>
    <row r="40" spans="2:133" ht="11.25" customHeight="1" x14ac:dyDescent="0.15">
      <c r="AQ40" s="698" t="s">
        <v>338</v>
      </c>
      <c r="AR40" s="699"/>
      <c r="AS40" s="699"/>
      <c r="AT40" s="699"/>
      <c r="AU40" s="699"/>
      <c r="AV40" s="699"/>
      <c r="AW40" s="699"/>
      <c r="AX40" s="699"/>
      <c r="AY40" s="700"/>
      <c r="AZ40" s="621">
        <v>7958000</v>
      </c>
      <c r="BA40" s="622"/>
      <c r="BB40" s="622"/>
      <c r="BC40" s="622"/>
      <c r="BD40" s="657"/>
      <c r="BE40" s="657"/>
      <c r="BF40" s="680"/>
      <c r="BG40" s="712"/>
      <c r="BH40" s="713"/>
      <c r="BI40" s="713"/>
      <c r="BJ40" s="713"/>
      <c r="BK40" s="713"/>
      <c r="BL40" s="215"/>
      <c r="BM40" s="637" t="s">
        <v>339</v>
      </c>
      <c r="BN40" s="637"/>
      <c r="BO40" s="637"/>
      <c r="BP40" s="637"/>
      <c r="BQ40" s="637"/>
      <c r="BR40" s="637"/>
      <c r="BS40" s="637"/>
      <c r="BT40" s="637"/>
      <c r="BU40" s="638"/>
      <c r="BV40" s="621">
        <v>95</v>
      </c>
      <c r="BW40" s="622"/>
      <c r="BX40" s="622"/>
      <c r="BY40" s="622"/>
      <c r="BZ40" s="622"/>
      <c r="CA40" s="622"/>
      <c r="CB40" s="631"/>
      <c r="CD40" s="636" t="s">
        <v>340</v>
      </c>
      <c r="CE40" s="637"/>
      <c r="CF40" s="637"/>
      <c r="CG40" s="637"/>
      <c r="CH40" s="637"/>
      <c r="CI40" s="637"/>
      <c r="CJ40" s="637"/>
      <c r="CK40" s="637"/>
      <c r="CL40" s="637"/>
      <c r="CM40" s="637"/>
      <c r="CN40" s="637"/>
      <c r="CO40" s="637"/>
      <c r="CP40" s="637"/>
      <c r="CQ40" s="638"/>
      <c r="CR40" s="621">
        <v>11929433</v>
      </c>
      <c r="CS40" s="622"/>
      <c r="CT40" s="622"/>
      <c r="CU40" s="622"/>
      <c r="CV40" s="622"/>
      <c r="CW40" s="622"/>
      <c r="CX40" s="622"/>
      <c r="CY40" s="623"/>
      <c r="CZ40" s="626">
        <v>4.2</v>
      </c>
      <c r="DA40" s="655"/>
      <c r="DB40" s="655"/>
      <c r="DC40" s="659"/>
      <c r="DD40" s="630">
        <v>103420</v>
      </c>
      <c r="DE40" s="622"/>
      <c r="DF40" s="622"/>
      <c r="DG40" s="622"/>
      <c r="DH40" s="622"/>
      <c r="DI40" s="622"/>
      <c r="DJ40" s="622"/>
      <c r="DK40" s="623"/>
      <c r="DL40" s="630">
        <v>98420</v>
      </c>
      <c r="DM40" s="622"/>
      <c r="DN40" s="622"/>
      <c r="DO40" s="622"/>
      <c r="DP40" s="622"/>
      <c r="DQ40" s="622"/>
      <c r="DR40" s="622"/>
      <c r="DS40" s="622"/>
      <c r="DT40" s="622"/>
      <c r="DU40" s="622"/>
      <c r="DV40" s="623"/>
      <c r="DW40" s="626">
        <v>0.1</v>
      </c>
      <c r="DX40" s="655"/>
      <c r="DY40" s="655"/>
      <c r="DZ40" s="655"/>
      <c r="EA40" s="655"/>
      <c r="EB40" s="655"/>
      <c r="EC40" s="656"/>
    </row>
    <row r="41" spans="2:133" ht="11.25" customHeight="1" x14ac:dyDescent="0.15">
      <c r="AQ41" s="708" t="s">
        <v>341</v>
      </c>
      <c r="AR41" s="709"/>
      <c r="AS41" s="709"/>
      <c r="AT41" s="709"/>
      <c r="AU41" s="709"/>
      <c r="AV41" s="709"/>
      <c r="AW41" s="709"/>
      <c r="AX41" s="709"/>
      <c r="AY41" s="710"/>
      <c r="AZ41" s="701">
        <v>12447516</v>
      </c>
      <c r="BA41" s="702"/>
      <c r="BB41" s="702"/>
      <c r="BC41" s="702"/>
      <c r="BD41" s="691"/>
      <c r="BE41" s="691"/>
      <c r="BF41" s="693"/>
      <c r="BG41" s="714"/>
      <c r="BH41" s="715"/>
      <c r="BI41" s="715"/>
      <c r="BJ41" s="715"/>
      <c r="BK41" s="715"/>
      <c r="BL41" s="216"/>
      <c r="BM41" s="646" t="s">
        <v>342</v>
      </c>
      <c r="BN41" s="646"/>
      <c r="BO41" s="646"/>
      <c r="BP41" s="646"/>
      <c r="BQ41" s="646"/>
      <c r="BR41" s="646"/>
      <c r="BS41" s="646"/>
      <c r="BT41" s="646"/>
      <c r="BU41" s="647"/>
      <c r="BV41" s="701">
        <v>290</v>
      </c>
      <c r="BW41" s="702"/>
      <c r="BX41" s="702"/>
      <c r="BY41" s="702"/>
      <c r="BZ41" s="702"/>
      <c r="CA41" s="702"/>
      <c r="CB41" s="711"/>
      <c r="CD41" s="636" t="s">
        <v>343</v>
      </c>
      <c r="CE41" s="637"/>
      <c r="CF41" s="637"/>
      <c r="CG41" s="637"/>
      <c r="CH41" s="637"/>
      <c r="CI41" s="637"/>
      <c r="CJ41" s="637"/>
      <c r="CK41" s="637"/>
      <c r="CL41" s="637"/>
      <c r="CM41" s="637"/>
      <c r="CN41" s="637"/>
      <c r="CO41" s="637"/>
      <c r="CP41" s="637"/>
      <c r="CQ41" s="638"/>
      <c r="CR41" s="621" t="s">
        <v>123</v>
      </c>
      <c r="CS41" s="657"/>
      <c r="CT41" s="657"/>
      <c r="CU41" s="657"/>
      <c r="CV41" s="657"/>
      <c r="CW41" s="657"/>
      <c r="CX41" s="657"/>
      <c r="CY41" s="658"/>
      <c r="CZ41" s="626" t="s">
        <v>132</v>
      </c>
      <c r="DA41" s="655"/>
      <c r="DB41" s="655"/>
      <c r="DC41" s="659"/>
      <c r="DD41" s="630" t="s">
        <v>132</v>
      </c>
      <c r="DE41" s="657"/>
      <c r="DF41" s="657"/>
      <c r="DG41" s="657"/>
      <c r="DH41" s="657"/>
      <c r="DI41" s="657"/>
      <c r="DJ41" s="657"/>
      <c r="DK41" s="658"/>
      <c r="DL41" s="716"/>
      <c r="DM41" s="717"/>
      <c r="DN41" s="717"/>
      <c r="DO41" s="717"/>
      <c r="DP41" s="717"/>
      <c r="DQ41" s="717"/>
      <c r="DR41" s="717"/>
      <c r="DS41" s="717"/>
      <c r="DT41" s="717"/>
      <c r="DU41" s="717"/>
      <c r="DV41" s="718"/>
      <c r="DW41" s="719"/>
      <c r="DX41" s="720"/>
      <c r="DY41" s="720"/>
      <c r="DZ41" s="720"/>
      <c r="EA41" s="720"/>
      <c r="EB41" s="720"/>
      <c r="EC41" s="721"/>
    </row>
    <row r="42" spans="2:133" ht="11.25" customHeight="1" x14ac:dyDescent="0.15">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345</v>
      </c>
      <c r="CE42" s="619"/>
      <c r="CF42" s="619"/>
      <c r="CG42" s="619"/>
      <c r="CH42" s="619"/>
      <c r="CI42" s="619"/>
      <c r="CJ42" s="619"/>
      <c r="CK42" s="619"/>
      <c r="CL42" s="619"/>
      <c r="CM42" s="619"/>
      <c r="CN42" s="619"/>
      <c r="CO42" s="619"/>
      <c r="CP42" s="619"/>
      <c r="CQ42" s="620"/>
      <c r="CR42" s="621">
        <v>19418147</v>
      </c>
      <c r="CS42" s="622"/>
      <c r="CT42" s="622"/>
      <c r="CU42" s="622"/>
      <c r="CV42" s="622"/>
      <c r="CW42" s="622"/>
      <c r="CX42" s="622"/>
      <c r="CY42" s="623"/>
      <c r="CZ42" s="626">
        <v>6.8</v>
      </c>
      <c r="DA42" s="627"/>
      <c r="DB42" s="627"/>
      <c r="DC42" s="722"/>
      <c r="DD42" s="630">
        <v>5281051</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x14ac:dyDescent="0.15">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347</v>
      </c>
      <c r="CE43" s="619"/>
      <c r="CF43" s="619"/>
      <c r="CG43" s="619"/>
      <c r="CH43" s="619"/>
      <c r="CI43" s="619"/>
      <c r="CJ43" s="619"/>
      <c r="CK43" s="619"/>
      <c r="CL43" s="619"/>
      <c r="CM43" s="619"/>
      <c r="CN43" s="619"/>
      <c r="CO43" s="619"/>
      <c r="CP43" s="619"/>
      <c r="CQ43" s="620"/>
      <c r="CR43" s="621">
        <v>636099</v>
      </c>
      <c r="CS43" s="657"/>
      <c r="CT43" s="657"/>
      <c r="CU43" s="657"/>
      <c r="CV43" s="657"/>
      <c r="CW43" s="657"/>
      <c r="CX43" s="657"/>
      <c r="CY43" s="658"/>
      <c r="CZ43" s="626">
        <v>0.2</v>
      </c>
      <c r="DA43" s="655"/>
      <c r="DB43" s="655"/>
      <c r="DC43" s="659"/>
      <c r="DD43" s="630">
        <v>629312</v>
      </c>
      <c r="DE43" s="657"/>
      <c r="DF43" s="657"/>
      <c r="DG43" s="657"/>
      <c r="DH43" s="657"/>
      <c r="DI43" s="657"/>
      <c r="DJ43" s="657"/>
      <c r="DK43" s="658"/>
      <c r="DL43" s="716"/>
      <c r="DM43" s="717"/>
      <c r="DN43" s="717"/>
      <c r="DO43" s="717"/>
      <c r="DP43" s="717"/>
      <c r="DQ43" s="717"/>
      <c r="DR43" s="717"/>
      <c r="DS43" s="717"/>
      <c r="DT43" s="717"/>
      <c r="DU43" s="717"/>
      <c r="DV43" s="718"/>
      <c r="DW43" s="719"/>
      <c r="DX43" s="720"/>
      <c r="DY43" s="720"/>
      <c r="DZ43" s="720"/>
      <c r="EA43" s="720"/>
      <c r="EB43" s="720"/>
      <c r="EC43" s="721"/>
    </row>
    <row r="44" spans="2:133" ht="11.25" customHeight="1" x14ac:dyDescent="0.15">
      <c r="B44" s="220" t="s">
        <v>348</v>
      </c>
      <c r="CD44" s="733" t="s">
        <v>299</v>
      </c>
      <c r="CE44" s="734"/>
      <c r="CF44" s="618" t="s">
        <v>349</v>
      </c>
      <c r="CG44" s="619"/>
      <c r="CH44" s="619"/>
      <c r="CI44" s="619"/>
      <c r="CJ44" s="619"/>
      <c r="CK44" s="619"/>
      <c r="CL44" s="619"/>
      <c r="CM44" s="619"/>
      <c r="CN44" s="619"/>
      <c r="CO44" s="619"/>
      <c r="CP44" s="619"/>
      <c r="CQ44" s="620"/>
      <c r="CR44" s="621">
        <v>19268274</v>
      </c>
      <c r="CS44" s="622"/>
      <c r="CT44" s="622"/>
      <c r="CU44" s="622"/>
      <c r="CV44" s="622"/>
      <c r="CW44" s="622"/>
      <c r="CX44" s="622"/>
      <c r="CY44" s="623"/>
      <c r="CZ44" s="626">
        <v>6.8</v>
      </c>
      <c r="DA44" s="627"/>
      <c r="DB44" s="627"/>
      <c r="DC44" s="722"/>
      <c r="DD44" s="630">
        <v>5131178</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x14ac:dyDescent="0.15">
      <c r="CD45" s="735"/>
      <c r="CE45" s="736"/>
      <c r="CF45" s="618" t="s">
        <v>350</v>
      </c>
      <c r="CG45" s="619"/>
      <c r="CH45" s="619"/>
      <c r="CI45" s="619"/>
      <c r="CJ45" s="619"/>
      <c r="CK45" s="619"/>
      <c r="CL45" s="619"/>
      <c r="CM45" s="619"/>
      <c r="CN45" s="619"/>
      <c r="CO45" s="619"/>
      <c r="CP45" s="619"/>
      <c r="CQ45" s="620"/>
      <c r="CR45" s="621">
        <v>7526568</v>
      </c>
      <c r="CS45" s="657"/>
      <c r="CT45" s="657"/>
      <c r="CU45" s="657"/>
      <c r="CV45" s="657"/>
      <c r="CW45" s="657"/>
      <c r="CX45" s="657"/>
      <c r="CY45" s="658"/>
      <c r="CZ45" s="626">
        <v>2.7</v>
      </c>
      <c r="DA45" s="655"/>
      <c r="DB45" s="655"/>
      <c r="DC45" s="659"/>
      <c r="DD45" s="630">
        <v>513066</v>
      </c>
      <c r="DE45" s="657"/>
      <c r="DF45" s="657"/>
      <c r="DG45" s="657"/>
      <c r="DH45" s="657"/>
      <c r="DI45" s="657"/>
      <c r="DJ45" s="657"/>
      <c r="DK45" s="658"/>
      <c r="DL45" s="716"/>
      <c r="DM45" s="717"/>
      <c r="DN45" s="717"/>
      <c r="DO45" s="717"/>
      <c r="DP45" s="717"/>
      <c r="DQ45" s="717"/>
      <c r="DR45" s="717"/>
      <c r="DS45" s="717"/>
      <c r="DT45" s="717"/>
      <c r="DU45" s="717"/>
      <c r="DV45" s="718"/>
      <c r="DW45" s="719"/>
      <c r="DX45" s="720"/>
      <c r="DY45" s="720"/>
      <c r="DZ45" s="720"/>
      <c r="EA45" s="720"/>
      <c r="EB45" s="720"/>
      <c r="EC45" s="721"/>
    </row>
    <row r="46" spans="2:133" ht="11.25" customHeight="1" x14ac:dyDescent="0.15">
      <c r="CD46" s="735"/>
      <c r="CE46" s="736"/>
      <c r="CF46" s="618" t="s">
        <v>351</v>
      </c>
      <c r="CG46" s="619"/>
      <c r="CH46" s="619"/>
      <c r="CI46" s="619"/>
      <c r="CJ46" s="619"/>
      <c r="CK46" s="619"/>
      <c r="CL46" s="619"/>
      <c r="CM46" s="619"/>
      <c r="CN46" s="619"/>
      <c r="CO46" s="619"/>
      <c r="CP46" s="619"/>
      <c r="CQ46" s="620"/>
      <c r="CR46" s="621">
        <v>10690321</v>
      </c>
      <c r="CS46" s="622"/>
      <c r="CT46" s="622"/>
      <c r="CU46" s="622"/>
      <c r="CV46" s="622"/>
      <c r="CW46" s="622"/>
      <c r="CX46" s="622"/>
      <c r="CY46" s="623"/>
      <c r="CZ46" s="626">
        <v>3.8</v>
      </c>
      <c r="DA46" s="627"/>
      <c r="DB46" s="627"/>
      <c r="DC46" s="722"/>
      <c r="DD46" s="630">
        <v>3920602</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x14ac:dyDescent="0.15">
      <c r="CD47" s="735"/>
      <c r="CE47" s="736"/>
      <c r="CF47" s="618" t="s">
        <v>352</v>
      </c>
      <c r="CG47" s="619"/>
      <c r="CH47" s="619"/>
      <c r="CI47" s="619"/>
      <c r="CJ47" s="619"/>
      <c r="CK47" s="619"/>
      <c r="CL47" s="619"/>
      <c r="CM47" s="619"/>
      <c r="CN47" s="619"/>
      <c r="CO47" s="619"/>
      <c r="CP47" s="619"/>
      <c r="CQ47" s="620"/>
      <c r="CR47" s="621">
        <v>149873</v>
      </c>
      <c r="CS47" s="657"/>
      <c r="CT47" s="657"/>
      <c r="CU47" s="657"/>
      <c r="CV47" s="657"/>
      <c r="CW47" s="657"/>
      <c r="CX47" s="657"/>
      <c r="CY47" s="658"/>
      <c r="CZ47" s="626">
        <v>0.1</v>
      </c>
      <c r="DA47" s="655"/>
      <c r="DB47" s="655"/>
      <c r="DC47" s="659"/>
      <c r="DD47" s="630">
        <v>149873</v>
      </c>
      <c r="DE47" s="657"/>
      <c r="DF47" s="657"/>
      <c r="DG47" s="657"/>
      <c r="DH47" s="657"/>
      <c r="DI47" s="657"/>
      <c r="DJ47" s="657"/>
      <c r="DK47" s="658"/>
      <c r="DL47" s="716"/>
      <c r="DM47" s="717"/>
      <c r="DN47" s="717"/>
      <c r="DO47" s="717"/>
      <c r="DP47" s="717"/>
      <c r="DQ47" s="717"/>
      <c r="DR47" s="717"/>
      <c r="DS47" s="717"/>
      <c r="DT47" s="717"/>
      <c r="DU47" s="717"/>
      <c r="DV47" s="718"/>
      <c r="DW47" s="719"/>
      <c r="DX47" s="720"/>
      <c r="DY47" s="720"/>
      <c r="DZ47" s="720"/>
      <c r="EA47" s="720"/>
      <c r="EB47" s="720"/>
      <c r="EC47" s="721"/>
    </row>
    <row r="48" spans="2:133" x14ac:dyDescent="0.15">
      <c r="CD48" s="737"/>
      <c r="CE48" s="738"/>
      <c r="CF48" s="618" t="s">
        <v>353</v>
      </c>
      <c r="CG48" s="619"/>
      <c r="CH48" s="619"/>
      <c r="CI48" s="619"/>
      <c r="CJ48" s="619"/>
      <c r="CK48" s="619"/>
      <c r="CL48" s="619"/>
      <c r="CM48" s="619"/>
      <c r="CN48" s="619"/>
      <c r="CO48" s="619"/>
      <c r="CP48" s="619"/>
      <c r="CQ48" s="620"/>
      <c r="CR48" s="621" t="s">
        <v>132</v>
      </c>
      <c r="CS48" s="622"/>
      <c r="CT48" s="622"/>
      <c r="CU48" s="622"/>
      <c r="CV48" s="622"/>
      <c r="CW48" s="622"/>
      <c r="CX48" s="622"/>
      <c r="CY48" s="623"/>
      <c r="CZ48" s="626" t="s">
        <v>132</v>
      </c>
      <c r="DA48" s="627"/>
      <c r="DB48" s="627"/>
      <c r="DC48" s="722"/>
      <c r="DD48" s="630" t="s">
        <v>123</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x14ac:dyDescent="0.15">
      <c r="CD49" s="666" t="s">
        <v>354</v>
      </c>
      <c r="CE49" s="667"/>
      <c r="CF49" s="667"/>
      <c r="CG49" s="667"/>
      <c r="CH49" s="667"/>
      <c r="CI49" s="667"/>
      <c r="CJ49" s="667"/>
      <c r="CK49" s="667"/>
      <c r="CL49" s="667"/>
      <c r="CM49" s="667"/>
      <c r="CN49" s="667"/>
      <c r="CO49" s="667"/>
      <c r="CP49" s="667"/>
      <c r="CQ49" s="668"/>
      <c r="CR49" s="701">
        <v>283547810</v>
      </c>
      <c r="CS49" s="691"/>
      <c r="CT49" s="691"/>
      <c r="CU49" s="691"/>
      <c r="CV49" s="691"/>
      <c r="CW49" s="691"/>
      <c r="CX49" s="691"/>
      <c r="CY49" s="723"/>
      <c r="CZ49" s="706">
        <v>100</v>
      </c>
      <c r="DA49" s="724"/>
      <c r="DB49" s="724"/>
      <c r="DC49" s="725"/>
      <c r="DD49" s="726">
        <v>183223081</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x14ac:dyDescent="0.15"/>
    <row r="51" spans="82:133" hidden="1" x14ac:dyDescent="0.15"/>
    <row r="52" spans="82:133" hidden="1" x14ac:dyDescent="0.15"/>
    <row r="53" spans="82:133" hidden="1" x14ac:dyDescent="0.15"/>
  </sheetData>
  <sheetProtection algorithmName="SHA-512" hashValue="hAESjqdybObI7wb++4FYwz2k2OjAkDoo9v6cwQup/1BsEzju1H90CCaJL5bbtDqDmboa+pkAQkGu1TyDAe/a7g==" saltValue="y4AqJPeY2WHRlgLgR3h6u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356</v>
      </c>
      <c r="DK2" s="769"/>
      <c r="DL2" s="769"/>
      <c r="DM2" s="769"/>
      <c r="DN2" s="769"/>
      <c r="DO2" s="770"/>
      <c r="DP2" s="229"/>
      <c r="DQ2" s="768" t="s">
        <v>357</v>
      </c>
      <c r="DR2" s="769"/>
      <c r="DS2" s="769"/>
      <c r="DT2" s="769"/>
      <c r="DU2" s="769"/>
      <c r="DV2" s="769"/>
      <c r="DW2" s="769"/>
      <c r="DX2" s="769"/>
      <c r="DY2" s="769"/>
      <c r="DZ2" s="770"/>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771" t="s">
        <v>358</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762" t="s">
        <v>360</v>
      </c>
      <c r="B5" s="763"/>
      <c r="C5" s="763"/>
      <c r="D5" s="763"/>
      <c r="E5" s="763"/>
      <c r="F5" s="763"/>
      <c r="G5" s="763"/>
      <c r="H5" s="763"/>
      <c r="I5" s="763"/>
      <c r="J5" s="763"/>
      <c r="K5" s="763"/>
      <c r="L5" s="763"/>
      <c r="M5" s="763"/>
      <c r="N5" s="763"/>
      <c r="O5" s="763"/>
      <c r="P5" s="764"/>
      <c r="Q5" s="739" t="s">
        <v>361</v>
      </c>
      <c r="R5" s="740"/>
      <c r="S5" s="740"/>
      <c r="T5" s="740"/>
      <c r="U5" s="741"/>
      <c r="V5" s="739" t="s">
        <v>362</v>
      </c>
      <c r="W5" s="740"/>
      <c r="X5" s="740"/>
      <c r="Y5" s="740"/>
      <c r="Z5" s="741"/>
      <c r="AA5" s="739" t="s">
        <v>363</v>
      </c>
      <c r="AB5" s="740"/>
      <c r="AC5" s="740"/>
      <c r="AD5" s="740"/>
      <c r="AE5" s="740"/>
      <c r="AF5" s="772" t="s">
        <v>364</v>
      </c>
      <c r="AG5" s="740"/>
      <c r="AH5" s="740"/>
      <c r="AI5" s="740"/>
      <c r="AJ5" s="751"/>
      <c r="AK5" s="740" t="s">
        <v>365</v>
      </c>
      <c r="AL5" s="740"/>
      <c r="AM5" s="740"/>
      <c r="AN5" s="740"/>
      <c r="AO5" s="741"/>
      <c r="AP5" s="739" t="s">
        <v>366</v>
      </c>
      <c r="AQ5" s="740"/>
      <c r="AR5" s="740"/>
      <c r="AS5" s="740"/>
      <c r="AT5" s="741"/>
      <c r="AU5" s="739" t="s">
        <v>367</v>
      </c>
      <c r="AV5" s="740"/>
      <c r="AW5" s="740"/>
      <c r="AX5" s="740"/>
      <c r="AY5" s="751"/>
      <c r="AZ5" s="236"/>
      <c r="BA5" s="236"/>
      <c r="BB5" s="236"/>
      <c r="BC5" s="236"/>
      <c r="BD5" s="236"/>
      <c r="BE5" s="237"/>
      <c r="BF5" s="237"/>
      <c r="BG5" s="237"/>
      <c r="BH5" s="237"/>
      <c r="BI5" s="237"/>
      <c r="BJ5" s="237"/>
      <c r="BK5" s="237"/>
      <c r="BL5" s="237"/>
      <c r="BM5" s="237"/>
      <c r="BN5" s="237"/>
      <c r="BO5" s="237"/>
      <c r="BP5" s="237"/>
      <c r="BQ5" s="762" t="s">
        <v>368</v>
      </c>
      <c r="BR5" s="763"/>
      <c r="BS5" s="763"/>
      <c r="BT5" s="763"/>
      <c r="BU5" s="763"/>
      <c r="BV5" s="763"/>
      <c r="BW5" s="763"/>
      <c r="BX5" s="763"/>
      <c r="BY5" s="763"/>
      <c r="BZ5" s="763"/>
      <c r="CA5" s="763"/>
      <c r="CB5" s="763"/>
      <c r="CC5" s="763"/>
      <c r="CD5" s="763"/>
      <c r="CE5" s="763"/>
      <c r="CF5" s="763"/>
      <c r="CG5" s="764"/>
      <c r="CH5" s="739" t="s">
        <v>369</v>
      </c>
      <c r="CI5" s="740"/>
      <c r="CJ5" s="740"/>
      <c r="CK5" s="740"/>
      <c r="CL5" s="741"/>
      <c r="CM5" s="739" t="s">
        <v>370</v>
      </c>
      <c r="CN5" s="740"/>
      <c r="CO5" s="740"/>
      <c r="CP5" s="740"/>
      <c r="CQ5" s="741"/>
      <c r="CR5" s="739" t="s">
        <v>371</v>
      </c>
      <c r="CS5" s="740"/>
      <c r="CT5" s="740"/>
      <c r="CU5" s="740"/>
      <c r="CV5" s="741"/>
      <c r="CW5" s="739" t="s">
        <v>372</v>
      </c>
      <c r="CX5" s="740"/>
      <c r="CY5" s="740"/>
      <c r="CZ5" s="740"/>
      <c r="DA5" s="741"/>
      <c r="DB5" s="739" t="s">
        <v>373</v>
      </c>
      <c r="DC5" s="740"/>
      <c r="DD5" s="740"/>
      <c r="DE5" s="740"/>
      <c r="DF5" s="741"/>
      <c r="DG5" s="745" t="s">
        <v>374</v>
      </c>
      <c r="DH5" s="746"/>
      <c r="DI5" s="746"/>
      <c r="DJ5" s="746"/>
      <c r="DK5" s="747"/>
      <c r="DL5" s="745" t="s">
        <v>375</v>
      </c>
      <c r="DM5" s="746"/>
      <c r="DN5" s="746"/>
      <c r="DO5" s="746"/>
      <c r="DP5" s="747"/>
      <c r="DQ5" s="739" t="s">
        <v>376</v>
      </c>
      <c r="DR5" s="740"/>
      <c r="DS5" s="740"/>
      <c r="DT5" s="740"/>
      <c r="DU5" s="741"/>
      <c r="DV5" s="739" t="s">
        <v>367</v>
      </c>
      <c r="DW5" s="740"/>
      <c r="DX5" s="740"/>
      <c r="DY5" s="740"/>
      <c r="DZ5" s="751"/>
      <c r="EA5" s="234"/>
    </row>
    <row r="6" spans="1:131" s="235" customFormat="1" ht="26.25" customHeight="1" thickBot="1" x14ac:dyDescent="0.2">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x14ac:dyDescent="0.15">
      <c r="A7" s="238">
        <v>1</v>
      </c>
      <c r="B7" s="753" t="s">
        <v>377</v>
      </c>
      <c r="C7" s="754"/>
      <c r="D7" s="754"/>
      <c r="E7" s="754"/>
      <c r="F7" s="754"/>
      <c r="G7" s="754"/>
      <c r="H7" s="754"/>
      <c r="I7" s="754"/>
      <c r="J7" s="754"/>
      <c r="K7" s="754"/>
      <c r="L7" s="754"/>
      <c r="M7" s="754"/>
      <c r="N7" s="754"/>
      <c r="O7" s="754"/>
      <c r="P7" s="755"/>
      <c r="Q7" s="756">
        <v>289959</v>
      </c>
      <c r="R7" s="757"/>
      <c r="S7" s="757"/>
      <c r="T7" s="757"/>
      <c r="U7" s="757"/>
      <c r="V7" s="757">
        <v>281325</v>
      </c>
      <c r="W7" s="757"/>
      <c r="X7" s="757"/>
      <c r="Y7" s="757"/>
      <c r="Z7" s="757"/>
      <c r="AA7" s="757">
        <v>8634</v>
      </c>
      <c r="AB7" s="757"/>
      <c r="AC7" s="757"/>
      <c r="AD7" s="757"/>
      <c r="AE7" s="758"/>
      <c r="AF7" s="759">
        <v>8028</v>
      </c>
      <c r="AG7" s="760"/>
      <c r="AH7" s="760"/>
      <c r="AI7" s="760"/>
      <c r="AJ7" s="761"/>
      <c r="AK7" s="796"/>
      <c r="AL7" s="797"/>
      <c r="AM7" s="797"/>
      <c r="AN7" s="797"/>
      <c r="AO7" s="797"/>
      <c r="AP7" s="797">
        <v>268585</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t="s">
        <v>575</v>
      </c>
      <c r="BS7" s="800" t="s">
        <v>563</v>
      </c>
      <c r="BT7" s="801"/>
      <c r="BU7" s="801"/>
      <c r="BV7" s="801"/>
      <c r="BW7" s="801"/>
      <c r="BX7" s="801"/>
      <c r="BY7" s="801"/>
      <c r="BZ7" s="801"/>
      <c r="CA7" s="801"/>
      <c r="CB7" s="801"/>
      <c r="CC7" s="801"/>
      <c r="CD7" s="801"/>
      <c r="CE7" s="801"/>
      <c r="CF7" s="801"/>
      <c r="CG7" s="802"/>
      <c r="CH7" s="793">
        <v>7</v>
      </c>
      <c r="CI7" s="794"/>
      <c r="CJ7" s="794"/>
      <c r="CK7" s="794"/>
      <c r="CL7" s="795"/>
      <c r="CM7" s="793">
        <v>299</v>
      </c>
      <c r="CN7" s="794"/>
      <c r="CO7" s="794"/>
      <c r="CP7" s="794"/>
      <c r="CQ7" s="795"/>
      <c r="CR7" s="793">
        <v>10</v>
      </c>
      <c r="CS7" s="794"/>
      <c r="CT7" s="794"/>
      <c r="CU7" s="794"/>
      <c r="CV7" s="795"/>
      <c r="CW7" s="793">
        <v>0</v>
      </c>
      <c r="CX7" s="794"/>
      <c r="CY7" s="794"/>
      <c r="CZ7" s="794"/>
      <c r="DA7" s="795"/>
      <c r="DB7" s="793">
        <v>463</v>
      </c>
      <c r="DC7" s="794"/>
      <c r="DD7" s="794"/>
      <c r="DE7" s="794"/>
      <c r="DF7" s="795"/>
      <c r="DG7" s="793">
        <v>6576</v>
      </c>
      <c r="DH7" s="794"/>
      <c r="DI7" s="794"/>
      <c r="DJ7" s="794"/>
      <c r="DK7" s="795"/>
      <c r="DL7" s="793">
        <v>0</v>
      </c>
      <c r="DM7" s="794"/>
      <c r="DN7" s="794"/>
      <c r="DO7" s="794"/>
      <c r="DP7" s="795"/>
      <c r="DQ7" s="793">
        <v>1732</v>
      </c>
      <c r="DR7" s="794"/>
      <c r="DS7" s="794"/>
      <c r="DT7" s="794"/>
      <c r="DU7" s="795"/>
      <c r="DV7" s="774"/>
      <c r="DW7" s="775"/>
      <c r="DX7" s="775"/>
      <c r="DY7" s="775"/>
      <c r="DZ7" s="776"/>
      <c r="EA7" s="234"/>
    </row>
    <row r="8" spans="1:131" s="235" customFormat="1" ht="26.25" customHeight="1" x14ac:dyDescent="0.15">
      <c r="A8" s="241">
        <v>2</v>
      </c>
      <c r="B8" s="777" t="s">
        <v>378</v>
      </c>
      <c r="C8" s="778"/>
      <c r="D8" s="778"/>
      <c r="E8" s="778"/>
      <c r="F8" s="778"/>
      <c r="G8" s="778"/>
      <c r="H8" s="778"/>
      <c r="I8" s="778"/>
      <c r="J8" s="778"/>
      <c r="K8" s="778"/>
      <c r="L8" s="778"/>
      <c r="M8" s="778"/>
      <c r="N8" s="778"/>
      <c r="O8" s="778"/>
      <c r="P8" s="779"/>
      <c r="Q8" s="780">
        <v>366</v>
      </c>
      <c r="R8" s="781"/>
      <c r="S8" s="781"/>
      <c r="T8" s="781"/>
      <c r="U8" s="781"/>
      <c r="V8" s="781">
        <v>152</v>
      </c>
      <c r="W8" s="781"/>
      <c r="X8" s="781"/>
      <c r="Y8" s="781"/>
      <c r="Z8" s="781"/>
      <c r="AA8" s="781">
        <v>214</v>
      </c>
      <c r="AB8" s="781"/>
      <c r="AC8" s="781"/>
      <c r="AD8" s="781"/>
      <c r="AE8" s="782"/>
      <c r="AF8" s="783" t="s">
        <v>123</v>
      </c>
      <c r="AG8" s="784"/>
      <c r="AH8" s="784"/>
      <c r="AI8" s="784"/>
      <c r="AJ8" s="785"/>
      <c r="AK8" s="786"/>
      <c r="AL8" s="787"/>
      <c r="AM8" s="787"/>
      <c r="AN8" s="787"/>
      <c r="AO8" s="787"/>
      <c r="AP8" s="787">
        <v>1107</v>
      </c>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t="s">
        <v>575</v>
      </c>
      <c r="BS8" s="790" t="s">
        <v>564</v>
      </c>
      <c r="BT8" s="791"/>
      <c r="BU8" s="791"/>
      <c r="BV8" s="791"/>
      <c r="BW8" s="791"/>
      <c r="BX8" s="791"/>
      <c r="BY8" s="791"/>
      <c r="BZ8" s="791"/>
      <c r="CA8" s="791"/>
      <c r="CB8" s="791"/>
      <c r="CC8" s="791"/>
      <c r="CD8" s="791"/>
      <c r="CE8" s="791"/>
      <c r="CF8" s="791"/>
      <c r="CG8" s="792"/>
      <c r="CH8" s="803">
        <v>477</v>
      </c>
      <c r="CI8" s="804"/>
      <c r="CJ8" s="804"/>
      <c r="CK8" s="804"/>
      <c r="CL8" s="805"/>
      <c r="CM8" s="803">
        <v>4888</v>
      </c>
      <c r="CN8" s="804"/>
      <c r="CO8" s="804"/>
      <c r="CP8" s="804"/>
      <c r="CQ8" s="805"/>
      <c r="CR8" s="803">
        <v>202</v>
      </c>
      <c r="CS8" s="804"/>
      <c r="CT8" s="804"/>
      <c r="CU8" s="804"/>
      <c r="CV8" s="805"/>
      <c r="CW8" s="803">
        <v>74</v>
      </c>
      <c r="CX8" s="804"/>
      <c r="CY8" s="804"/>
      <c r="CZ8" s="804"/>
      <c r="DA8" s="805"/>
      <c r="DB8" s="803">
        <v>0</v>
      </c>
      <c r="DC8" s="804"/>
      <c r="DD8" s="804"/>
      <c r="DE8" s="804"/>
      <c r="DF8" s="805"/>
      <c r="DG8" s="803">
        <v>0</v>
      </c>
      <c r="DH8" s="804"/>
      <c r="DI8" s="804"/>
      <c r="DJ8" s="804"/>
      <c r="DK8" s="805"/>
      <c r="DL8" s="803">
        <v>1240</v>
      </c>
      <c r="DM8" s="804"/>
      <c r="DN8" s="804"/>
      <c r="DO8" s="804"/>
      <c r="DP8" s="805"/>
      <c r="DQ8" s="803">
        <v>124</v>
      </c>
      <c r="DR8" s="804"/>
      <c r="DS8" s="804"/>
      <c r="DT8" s="804"/>
      <c r="DU8" s="805"/>
      <c r="DV8" s="806"/>
      <c r="DW8" s="807"/>
      <c r="DX8" s="807"/>
      <c r="DY8" s="807"/>
      <c r="DZ8" s="808"/>
      <c r="EA8" s="234"/>
    </row>
    <row r="9" spans="1:131" s="235" customFormat="1" ht="26.25" customHeight="1" x14ac:dyDescent="0.15">
      <c r="A9" s="241">
        <v>3</v>
      </c>
      <c r="B9" s="777" t="s">
        <v>379</v>
      </c>
      <c r="C9" s="778"/>
      <c r="D9" s="778"/>
      <c r="E9" s="778"/>
      <c r="F9" s="778"/>
      <c r="G9" s="778"/>
      <c r="H9" s="778"/>
      <c r="I9" s="778"/>
      <c r="J9" s="778"/>
      <c r="K9" s="778"/>
      <c r="L9" s="778"/>
      <c r="M9" s="778"/>
      <c r="N9" s="778"/>
      <c r="O9" s="778"/>
      <c r="P9" s="779"/>
      <c r="Q9" s="780">
        <v>41543</v>
      </c>
      <c r="R9" s="781"/>
      <c r="S9" s="781"/>
      <c r="T9" s="781"/>
      <c r="U9" s="781"/>
      <c r="V9" s="781">
        <v>41543</v>
      </c>
      <c r="W9" s="781"/>
      <c r="X9" s="781"/>
      <c r="Y9" s="781"/>
      <c r="Z9" s="781"/>
      <c r="AA9" s="781" t="s">
        <v>501</v>
      </c>
      <c r="AB9" s="781"/>
      <c r="AC9" s="781"/>
      <c r="AD9" s="781"/>
      <c r="AE9" s="782"/>
      <c r="AF9" s="783" t="s">
        <v>123</v>
      </c>
      <c r="AG9" s="784"/>
      <c r="AH9" s="784"/>
      <c r="AI9" s="784"/>
      <c r="AJ9" s="785"/>
      <c r="AK9" s="786"/>
      <c r="AL9" s="787"/>
      <c r="AM9" s="787"/>
      <c r="AN9" s="787"/>
      <c r="AO9" s="787"/>
      <c r="AP9" s="787" t="s">
        <v>501</v>
      </c>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t="s">
        <v>575</v>
      </c>
      <c r="BS9" s="790" t="s">
        <v>565</v>
      </c>
      <c r="BT9" s="791"/>
      <c r="BU9" s="791"/>
      <c r="BV9" s="791"/>
      <c r="BW9" s="791"/>
      <c r="BX9" s="791"/>
      <c r="BY9" s="791"/>
      <c r="BZ9" s="791"/>
      <c r="CA9" s="791"/>
      <c r="CB9" s="791"/>
      <c r="CC9" s="791"/>
      <c r="CD9" s="791"/>
      <c r="CE9" s="791"/>
      <c r="CF9" s="791"/>
      <c r="CG9" s="792"/>
      <c r="CH9" s="803">
        <v>-30</v>
      </c>
      <c r="CI9" s="804"/>
      <c r="CJ9" s="804"/>
      <c r="CK9" s="804"/>
      <c r="CL9" s="805"/>
      <c r="CM9" s="803">
        <v>1100</v>
      </c>
      <c r="CN9" s="804"/>
      <c r="CO9" s="804"/>
      <c r="CP9" s="804"/>
      <c r="CQ9" s="805"/>
      <c r="CR9" s="803">
        <v>0</v>
      </c>
      <c r="CS9" s="804"/>
      <c r="CT9" s="804"/>
      <c r="CU9" s="804"/>
      <c r="CV9" s="805"/>
      <c r="CW9" s="803">
        <v>520</v>
      </c>
      <c r="CX9" s="804"/>
      <c r="CY9" s="804"/>
      <c r="CZ9" s="804"/>
      <c r="DA9" s="805"/>
      <c r="DB9" s="803">
        <v>0</v>
      </c>
      <c r="DC9" s="804"/>
      <c r="DD9" s="804"/>
      <c r="DE9" s="804"/>
      <c r="DF9" s="805"/>
      <c r="DG9" s="803">
        <v>0</v>
      </c>
      <c r="DH9" s="804"/>
      <c r="DI9" s="804"/>
      <c r="DJ9" s="804"/>
      <c r="DK9" s="805"/>
      <c r="DL9" s="803">
        <v>674</v>
      </c>
      <c r="DM9" s="804"/>
      <c r="DN9" s="804"/>
      <c r="DO9" s="804"/>
      <c r="DP9" s="805"/>
      <c r="DQ9" s="803">
        <v>607</v>
      </c>
      <c r="DR9" s="804"/>
      <c r="DS9" s="804"/>
      <c r="DT9" s="804"/>
      <c r="DU9" s="805"/>
      <c r="DV9" s="806"/>
      <c r="DW9" s="807"/>
      <c r="DX9" s="807"/>
      <c r="DY9" s="807"/>
      <c r="DZ9" s="808"/>
      <c r="EA9" s="234"/>
    </row>
    <row r="10" spans="1:131" s="235" customFormat="1" ht="26.25" customHeight="1" x14ac:dyDescent="0.15">
      <c r="A10" s="241">
        <v>4</v>
      </c>
      <c r="B10" s="777" t="s">
        <v>380</v>
      </c>
      <c r="C10" s="778"/>
      <c r="D10" s="778"/>
      <c r="E10" s="778"/>
      <c r="F10" s="778"/>
      <c r="G10" s="778"/>
      <c r="H10" s="778"/>
      <c r="I10" s="778"/>
      <c r="J10" s="778"/>
      <c r="K10" s="778"/>
      <c r="L10" s="778"/>
      <c r="M10" s="778"/>
      <c r="N10" s="778"/>
      <c r="O10" s="778"/>
      <c r="P10" s="779"/>
      <c r="Q10" s="780">
        <v>1247</v>
      </c>
      <c r="R10" s="781"/>
      <c r="S10" s="781"/>
      <c r="T10" s="781"/>
      <c r="U10" s="781"/>
      <c r="V10" s="781">
        <v>1247</v>
      </c>
      <c r="W10" s="781"/>
      <c r="X10" s="781"/>
      <c r="Y10" s="781"/>
      <c r="Z10" s="781"/>
      <c r="AA10" s="781" t="s">
        <v>501</v>
      </c>
      <c r="AB10" s="781"/>
      <c r="AC10" s="781"/>
      <c r="AD10" s="781"/>
      <c r="AE10" s="782"/>
      <c r="AF10" s="783" t="s">
        <v>123</v>
      </c>
      <c r="AG10" s="784"/>
      <c r="AH10" s="784"/>
      <c r="AI10" s="784"/>
      <c r="AJ10" s="785"/>
      <c r="AK10" s="786"/>
      <c r="AL10" s="787"/>
      <c r="AM10" s="787"/>
      <c r="AN10" s="787"/>
      <c r="AO10" s="787"/>
      <c r="AP10" s="787">
        <v>5248</v>
      </c>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t="s">
        <v>566</v>
      </c>
      <c r="BT10" s="791"/>
      <c r="BU10" s="791"/>
      <c r="BV10" s="791"/>
      <c r="BW10" s="791"/>
      <c r="BX10" s="791"/>
      <c r="BY10" s="791"/>
      <c r="BZ10" s="791"/>
      <c r="CA10" s="791"/>
      <c r="CB10" s="791"/>
      <c r="CC10" s="791"/>
      <c r="CD10" s="791"/>
      <c r="CE10" s="791"/>
      <c r="CF10" s="791"/>
      <c r="CG10" s="792"/>
      <c r="CH10" s="803">
        <v>7</v>
      </c>
      <c r="CI10" s="804"/>
      <c r="CJ10" s="804"/>
      <c r="CK10" s="804"/>
      <c r="CL10" s="805"/>
      <c r="CM10" s="803">
        <v>581</v>
      </c>
      <c r="CN10" s="804"/>
      <c r="CO10" s="804"/>
      <c r="CP10" s="804"/>
      <c r="CQ10" s="805"/>
      <c r="CR10" s="803">
        <v>100</v>
      </c>
      <c r="CS10" s="804"/>
      <c r="CT10" s="804"/>
      <c r="CU10" s="804"/>
      <c r="CV10" s="805"/>
      <c r="CW10" s="803">
        <v>102</v>
      </c>
      <c r="CX10" s="804"/>
      <c r="CY10" s="804"/>
      <c r="CZ10" s="804"/>
      <c r="DA10" s="805"/>
      <c r="DB10" s="803">
        <v>0</v>
      </c>
      <c r="DC10" s="804"/>
      <c r="DD10" s="804"/>
      <c r="DE10" s="804"/>
      <c r="DF10" s="805"/>
      <c r="DG10" s="803">
        <v>0</v>
      </c>
      <c r="DH10" s="804"/>
      <c r="DI10" s="804"/>
      <c r="DJ10" s="804"/>
      <c r="DK10" s="805"/>
      <c r="DL10" s="803">
        <v>0</v>
      </c>
      <c r="DM10" s="804"/>
      <c r="DN10" s="804"/>
      <c r="DO10" s="804"/>
      <c r="DP10" s="805"/>
      <c r="DQ10" s="803">
        <v>0</v>
      </c>
      <c r="DR10" s="804"/>
      <c r="DS10" s="804"/>
      <c r="DT10" s="804"/>
      <c r="DU10" s="805"/>
      <c r="DV10" s="806"/>
      <c r="DW10" s="807"/>
      <c r="DX10" s="807"/>
      <c r="DY10" s="807"/>
      <c r="DZ10" s="808"/>
      <c r="EA10" s="234"/>
    </row>
    <row r="11" spans="1:131" s="235" customFormat="1" ht="26.25" customHeight="1" x14ac:dyDescent="0.15">
      <c r="A11" s="241">
        <v>5</v>
      </c>
      <c r="B11" s="777" t="s">
        <v>381</v>
      </c>
      <c r="C11" s="778"/>
      <c r="D11" s="778"/>
      <c r="E11" s="778"/>
      <c r="F11" s="778"/>
      <c r="G11" s="778"/>
      <c r="H11" s="778"/>
      <c r="I11" s="778"/>
      <c r="J11" s="778"/>
      <c r="K11" s="778"/>
      <c r="L11" s="778"/>
      <c r="M11" s="778"/>
      <c r="N11" s="778"/>
      <c r="O11" s="778"/>
      <c r="P11" s="779"/>
      <c r="Q11" s="780">
        <v>1963</v>
      </c>
      <c r="R11" s="781"/>
      <c r="S11" s="781"/>
      <c r="T11" s="781"/>
      <c r="U11" s="781"/>
      <c r="V11" s="781">
        <v>1731</v>
      </c>
      <c r="W11" s="781"/>
      <c r="X11" s="781"/>
      <c r="Y11" s="781"/>
      <c r="Z11" s="781"/>
      <c r="AA11" s="781">
        <v>232</v>
      </c>
      <c r="AB11" s="781"/>
      <c r="AC11" s="781"/>
      <c r="AD11" s="781"/>
      <c r="AE11" s="782"/>
      <c r="AF11" s="783">
        <v>1</v>
      </c>
      <c r="AG11" s="784"/>
      <c r="AH11" s="784"/>
      <c r="AI11" s="784"/>
      <c r="AJ11" s="785"/>
      <c r="AK11" s="786"/>
      <c r="AL11" s="787"/>
      <c r="AM11" s="787"/>
      <c r="AN11" s="787"/>
      <c r="AO11" s="787"/>
      <c r="AP11" s="787">
        <v>857</v>
      </c>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t="s">
        <v>567</v>
      </c>
      <c r="BT11" s="791"/>
      <c r="BU11" s="791"/>
      <c r="BV11" s="791"/>
      <c r="BW11" s="791"/>
      <c r="BX11" s="791"/>
      <c r="BY11" s="791"/>
      <c r="BZ11" s="791"/>
      <c r="CA11" s="791"/>
      <c r="CB11" s="791"/>
      <c r="CC11" s="791"/>
      <c r="CD11" s="791"/>
      <c r="CE11" s="791"/>
      <c r="CF11" s="791"/>
      <c r="CG11" s="792"/>
      <c r="CH11" s="803">
        <v>3</v>
      </c>
      <c r="CI11" s="804"/>
      <c r="CJ11" s="804"/>
      <c r="CK11" s="804"/>
      <c r="CL11" s="805"/>
      <c r="CM11" s="803">
        <v>251</v>
      </c>
      <c r="CN11" s="804"/>
      <c r="CO11" s="804"/>
      <c r="CP11" s="804"/>
      <c r="CQ11" s="805"/>
      <c r="CR11" s="803">
        <v>49</v>
      </c>
      <c r="CS11" s="804"/>
      <c r="CT11" s="804"/>
      <c r="CU11" s="804"/>
      <c r="CV11" s="805"/>
      <c r="CW11" s="803">
        <v>73</v>
      </c>
      <c r="CX11" s="804"/>
      <c r="CY11" s="804"/>
      <c r="CZ11" s="804"/>
      <c r="DA11" s="805"/>
      <c r="DB11" s="803">
        <v>0</v>
      </c>
      <c r="DC11" s="804"/>
      <c r="DD11" s="804"/>
      <c r="DE11" s="804"/>
      <c r="DF11" s="805"/>
      <c r="DG11" s="803">
        <v>0</v>
      </c>
      <c r="DH11" s="804"/>
      <c r="DI11" s="804"/>
      <c r="DJ11" s="804"/>
      <c r="DK11" s="805"/>
      <c r="DL11" s="803">
        <v>0</v>
      </c>
      <c r="DM11" s="804"/>
      <c r="DN11" s="804"/>
      <c r="DO11" s="804"/>
      <c r="DP11" s="805"/>
      <c r="DQ11" s="803">
        <v>0</v>
      </c>
      <c r="DR11" s="804"/>
      <c r="DS11" s="804"/>
      <c r="DT11" s="804"/>
      <c r="DU11" s="805"/>
      <c r="DV11" s="806"/>
      <c r="DW11" s="807"/>
      <c r="DX11" s="807"/>
      <c r="DY11" s="807"/>
      <c r="DZ11" s="808"/>
      <c r="EA11" s="234"/>
    </row>
    <row r="12" spans="1:131" s="235" customFormat="1" ht="26.25" customHeight="1" x14ac:dyDescent="0.15">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t="s">
        <v>568</v>
      </c>
      <c r="BT12" s="791"/>
      <c r="BU12" s="791"/>
      <c r="BV12" s="791"/>
      <c r="BW12" s="791"/>
      <c r="BX12" s="791"/>
      <c r="BY12" s="791"/>
      <c r="BZ12" s="791"/>
      <c r="CA12" s="791"/>
      <c r="CB12" s="791"/>
      <c r="CC12" s="791"/>
      <c r="CD12" s="791"/>
      <c r="CE12" s="791"/>
      <c r="CF12" s="791"/>
      <c r="CG12" s="792"/>
      <c r="CH12" s="803">
        <v>-16</v>
      </c>
      <c r="CI12" s="804"/>
      <c r="CJ12" s="804"/>
      <c r="CK12" s="804"/>
      <c r="CL12" s="805"/>
      <c r="CM12" s="803">
        <v>617</v>
      </c>
      <c r="CN12" s="804"/>
      <c r="CO12" s="804"/>
      <c r="CP12" s="804"/>
      <c r="CQ12" s="805"/>
      <c r="CR12" s="803">
        <v>80</v>
      </c>
      <c r="CS12" s="804"/>
      <c r="CT12" s="804"/>
      <c r="CU12" s="804"/>
      <c r="CV12" s="805"/>
      <c r="CW12" s="803">
        <v>41</v>
      </c>
      <c r="CX12" s="804"/>
      <c r="CY12" s="804"/>
      <c r="CZ12" s="804"/>
      <c r="DA12" s="805"/>
      <c r="DB12" s="803">
        <v>0</v>
      </c>
      <c r="DC12" s="804"/>
      <c r="DD12" s="804"/>
      <c r="DE12" s="804"/>
      <c r="DF12" s="805"/>
      <c r="DG12" s="803">
        <v>0</v>
      </c>
      <c r="DH12" s="804"/>
      <c r="DI12" s="804"/>
      <c r="DJ12" s="804"/>
      <c r="DK12" s="805"/>
      <c r="DL12" s="803">
        <v>0</v>
      </c>
      <c r="DM12" s="804"/>
      <c r="DN12" s="804"/>
      <c r="DO12" s="804"/>
      <c r="DP12" s="805"/>
      <c r="DQ12" s="803">
        <v>0</v>
      </c>
      <c r="DR12" s="804"/>
      <c r="DS12" s="804"/>
      <c r="DT12" s="804"/>
      <c r="DU12" s="805"/>
      <c r="DV12" s="806"/>
      <c r="DW12" s="807"/>
      <c r="DX12" s="807"/>
      <c r="DY12" s="807"/>
      <c r="DZ12" s="808"/>
      <c r="EA12" s="234"/>
    </row>
    <row r="13" spans="1:131" s="235" customFormat="1" ht="26.25" customHeight="1" x14ac:dyDescent="0.15">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t="s">
        <v>569</v>
      </c>
      <c r="BT13" s="791"/>
      <c r="BU13" s="791"/>
      <c r="BV13" s="791"/>
      <c r="BW13" s="791"/>
      <c r="BX13" s="791"/>
      <c r="BY13" s="791"/>
      <c r="BZ13" s="791"/>
      <c r="CA13" s="791"/>
      <c r="CB13" s="791"/>
      <c r="CC13" s="791"/>
      <c r="CD13" s="791"/>
      <c r="CE13" s="791"/>
      <c r="CF13" s="791"/>
      <c r="CG13" s="792"/>
      <c r="CH13" s="803">
        <v>1</v>
      </c>
      <c r="CI13" s="804"/>
      <c r="CJ13" s="804"/>
      <c r="CK13" s="804"/>
      <c r="CL13" s="805"/>
      <c r="CM13" s="803">
        <v>239</v>
      </c>
      <c r="CN13" s="804"/>
      <c r="CO13" s="804"/>
      <c r="CP13" s="804"/>
      <c r="CQ13" s="805"/>
      <c r="CR13" s="803">
        <v>80</v>
      </c>
      <c r="CS13" s="804"/>
      <c r="CT13" s="804"/>
      <c r="CU13" s="804"/>
      <c r="CV13" s="805"/>
      <c r="CW13" s="803">
        <v>74</v>
      </c>
      <c r="CX13" s="804"/>
      <c r="CY13" s="804"/>
      <c r="CZ13" s="804"/>
      <c r="DA13" s="805"/>
      <c r="DB13" s="803">
        <v>0</v>
      </c>
      <c r="DC13" s="804"/>
      <c r="DD13" s="804"/>
      <c r="DE13" s="804"/>
      <c r="DF13" s="805"/>
      <c r="DG13" s="803">
        <v>0</v>
      </c>
      <c r="DH13" s="804"/>
      <c r="DI13" s="804"/>
      <c r="DJ13" s="804"/>
      <c r="DK13" s="805"/>
      <c r="DL13" s="803">
        <v>0</v>
      </c>
      <c r="DM13" s="804"/>
      <c r="DN13" s="804"/>
      <c r="DO13" s="804"/>
      <c r="DP13" s="805"/>
      <c r="DQ13" s="803">
        <v>0</v>
      </c>
      <c r="DR13" s="804"/>
      <c r="DS13" s="804"/>
      <c r="DT13" s="804"/>
      <c r="DU13" s="805"/>
      <c r="DV13" s="806"/>
      <c r="DW13" s="807"/>
      <c r="DX13" s="807"/>
      <c r="DY13" s="807"/>
      <c r="DZ13" s="808"/>
      <c r="EA13" s="234"/>
    </row>
    <row r="14" spans="1:131" s="235" customFormat="1" ht="26.25" customHeight="1" x14ac:dyDescent="0.15">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t="s">
        <v>570</v>
      </c>
      <c r="BT14" s="791"/>
      <c r="BU14" s="791"/>
      <c r="BV14" s="791"/>
      <c r="BW14" s="791"/>
      <c r="BX14" s="791"/>
      <c r="BY14" s="791"/>
      <c r="BZ14" s="791"/>
      <c r="CA14" s="791"/>
      <c r="CB14" s="791"/>
      <c r="CC14" s="791"/>
      <c r="CD14" s="791"/>
      <c r="CE14" s="791"/>
      <c r="CF14" s="791"/>
      <c r="CG14" s="792"/>
      <c r="CH14" s="803">
        <v>3</v>
      </c>
      <c r="CI14" s="804"/>
      <c r="CJ14" s="804"/>
      <c r="CK14" s="804"/>
      <c r="CL14" s="805"/>
      <c r="CM14" s="803">
        <v>75</v>
      </c>
      <c r="CN14" s="804"/>
      <c r="CO14" s="804"/>
      <c r="CP14" s="804"/>
      <c r="CQ14" s="805"/>
      <c r="CR14" s="803">
        <v>0</v>
      </c>
      <c r="CS14" s="804"/>
      <c r="CT14" s="804"/>
      <c r="CU14" s="804"/>
      <c r="CV14" s="805"/>
      <c r="CW14" s="803">
        <v>68</v>
      </c>
      <c r="CX14" s="804"/>
      <c r="CY14" s="804"/>
      <c r="CZ14" s="804"/>
      <c r="DA14" s="805"/>
      <c r="DB14" s="803">
        <v>28</v>
      </c>
      <c r="DC14" s="804"/>
      <c r="DD14" s="804"/>
      <c r="DE14" s="804"/>
      <c r="DF14" s="805"/>
      <c r="DG14" s="803">
        <v>0</v>
      </c>
      <c r="DH14" s="804"/>
      <c r="DI14" s="804"/>
      <c r="DJ14" s="804"/>
      <c r="DK14" s="805"/>
      <c r="DL14" s="803">
        <v>0</v>
      </c>
      <c r="DM14" s="804"/>
      <c r="DN14" s="804"/>
      <c r="DO14" s="804"/>
      <c r="DP14" s="805"/>
      <c r="DQ14" s="803">
        <v>0</v>
      </c>
      <c r="DR14" s="804"/>
      <c r="DS14" s="804"/>
      <c r="DT14" s="804"/>
      <c r="DU14" s="805"/>
      <c r="DV14" s="806"/>
      <c r="DW14" s="807"/>
      <c r="DX14" s="807"/>
      <c r="DY14" s="807"/>
      <c r="DZ14" s="808"/>
      <c r="EA14" s="234"/>
    </row>
    <row r="15" spans="1:131" s="235" customFormat="1" ht="26.25" customHeight="1" x14ac:dyDescent="0.15">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t="s">
        <v>571</v>
      </c>
      <c r="BT15" s="791"/>
      <c r="BU15" s="791"/>
      <c r="BV15" s="791"/>
      <c r="BW15" s="791"/>
      <c r="BX15" s="791"/>
      <c r="BY15" s="791"/>
      <c r="BZ15" s="791"/>
      <c r="CA15" s="791"/>
      <c r="CB15" s="791"/>
      <c r="CC15" s="791"/>
      <c r="CD15" s="791"/>
      <c r="CE15" s="791"/>
      <c r="CF15" s="791"/>
      <c r="CG15" s="792"/>
      <c r="CH15" s="803">
        <v>-2</v>
      </c>
      <c r="CI15" s="804"/>
      <c r="CJ15" s="804"/>
      <c r="CK15" s="804"/>
      <c r="CL15" s="805"/>
      <c r="CM15" s="803">
        <v>12</v>
      </c>
      <c r="CN15" s="804"/>
      <c r="CO15" s="804"/>
      <c r="CP15" s="804"/>
      <c r="CQ15" s="805"/>
      <c r="CR15" s="803">
        <v>0</v>
      </c>
      <c r="CS15" s="804"/>
      <c r="CT15" s="804"/>
      <c r="CU15" s="804"/>
      <c r="CV15" s="805"/>
      <c r="CW15" s="803">
        <v>15</v>
      </c>
      <c r="CX15" s="804"/>
      <c r="CY15" s="804"/>
      <c r="CZ15" s="804"/>
      <c r="DA15" s="805"/>
      <c r="DB15" s="803">
        <v>0</v>
      </c>
      <c r="DC15" s="804"/>
      <c r="DD15" s="804"/>
      <c r="DE15" s="804"/>
      <c r="DF15" s="805"/>
      <c r="DG15" s="803">
        <v>0</v>
      </c>
      <c r="DH15" s="804"/>
      <c r="DI15" s="804"/>
      <c r="DJ15" s="804"/>
      <c r="DK15" s="805"/>
      <c r="DL15" s="803">
        <v>0</v>
      </c>
      <c r="DM15" s="804"/>
      <c r="DN15" s="804"/>
      <c r="DO15" s="804"/>
      <c r="DP15" s="805"/>
      <c r="DQ15" s="803">
        <v>0</v>
      </c>
      <c r="DR15" s="804"/>
      <c r="DS15" s="804"/>
      <c r="DT15" s="804"/>
      <c r="DU15" s="805"/>
      <c r="DV15" s="806"/>
      <c r="DW15" s="807"/>
      <c r="DX15" s="807"/>
      <c r="DY15" s="807"/>
      <c r="DZ15" s="808"/>
      <c r="EA15" s="234"/>
    </row>
    <row r="16" spans="1:131" s="235" customFormat="1" ht="26.25" customHeight="1" x14ac:dyDescent="0.15">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t="s">
        <v>572</v>
      </c>
      <c r="BT16" s="791"/>
      <c r="BU16" s="791"/>
      <c r="BV16" s="791"/>
      <c r="BW16" s="791"/>
      <c r="BX16" s="791"/>
      <c r="BY16" s="791"/>
      <c r="BZ16" s="791"/>
      <c r="CA16" s="791"/>
      <c r="CB16" s="791"/>
      <c r="CC16" s="791"/>
      <c r="CD16" s="791"/>
      <c r="CE16" s="791"/>
      <c r="CF16" s="791"/>
      <c r="CG16" s="792"/>
      <c r="CH16" s="803">
        <v>29</v>
      </c>
      <c r="CI16" s="804"/>
      <c r="CJ16" s="804"/>
      <c r="CK16" s="804"/>
      <c r="CL16" s="805"/>
      <c r="CM16" s="803">
        <v>2474</v>
      </c>
      <c r="CN16" s="804"/>
      <c r="CO16" s="804"/>
      <c r="CP16" s="804"/>
      <c r="CQ16" s="805"/>
      <c r="CR16" s="803">
        <v>1135</v>
      </c>
      <c r="CS16" s="804"/>
      <c r="CT16" s="804"/>
      <c r="CU16" s="804"/>
      <c r="CV16" s="805"/>
      <c r="CW16" s="803">
        <v>18</v>
      </c>
      <c r="CX16" s="804"/>
      <c r="CY16" s="804"/>
      <c r="CZ16" s="804"/>
      <c r="DA16" s="805"/>
      <c r="DB16" s="803">
        <v>0</v>
      </c>
      <c r="DC16" s="804"/>
      <c r="DD16" s="804"/>
      <c r="DE16" s="804"/>
      <c r="DF16" s="805"/>
      <c r="DG16" s="803">
        <v>0</v>
      </c>
      <c r="DH16" s="804"/>
      <c r="DI16" s="804"/>
      <c r="DJ16" s="804"/>
      <c r="DK16" s="805"/>
      <c r="DL16" s="803">
        <v>0</v>
      </c>
      <c r="DM16" s="804"/>
      <c r="DN16" s="804"/>
      <c r="DO16" s="804"/>
      <c r="DP16" s="805"/>
      <c r="DQ16" s="803">
        <v>0</v>
      </c>
      <c r="DR16" s="804"/>
      <c r="DS16" s="804"/>
      <c r="DT16" s="804"/>
      <c r="DU16" s="805"/>
      <c r="DV16" s="806"/>
      <c r="DW16" s="807"/>
      <c r="DX16" s="807"/>
      <c r="DY16" s="807"/>
      <c r="DZ16" s="808"/>
      <c r="EA16" s="234"/>
    </row>
    <row r="17" spans="1:131" s="235" customFormat="1" ht="26.25" customHeight="1" x14ac:dyDescent="0.15">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t="s">
        <v>573</v>
      </c>
      <c r="BT17" s="791"/>
      <c r="BU17" s="791"/>
      <c r="BV17" s="791"/>
      <c r="BW17" s="791"/>
      <c r="BX17" s="791"/>
      <c r="BY17" s="791"/>
      <c r="BZ17" s="791"/>
      <c r="CA17" s="791"/>
      <c r="CB17" s="791"/>
      <c r="CC17" s="791"/>
      <c r="CD17" s="791"/>
      <c r="CE17" s="791"/>
      <c r="CF17" s="791"/>
      <c r="CG17" s="792"/>
      <c r="CH17" s="803">
        <v>172</v>
      </c>
      <c r="CI17" s="804"/>
      <c r="CJ17" s="804"/>
      <c r="CK17" s="804"/>
      <c r="CL17" s="805"/>
      <c r="CM17" s="803">
        <v>482</v>
      </c>
      <c r="CN17" s="804"/>
      <c r="CO17" s="804"/>
      <c r="CP17" s="804"/>
      <c r="CQ17" s="805"/>
      <c r="CR17" s="803">
        <v>3</v>
      </c>
      <c r="CS17" s="804"/>
      <c r="CT17" s="804"/>
      <c r="CU17" s="804"/>
      <c r="CV17" s="805"/>
      <c r="CW17" s="803">
        <v>45</v>
      </c>
      <c r="CX17" s="804"/>
      <c r="CY17" s="804"/>
      <c r="CZ17" s="804"/>
      <c r="DA17" s="805"/>
      <c r="DB17" s="803">
        <v>0</v>
      </c>
      <c r="DC17" s="804"/>
      <c r="DD17" s="804"/>
      <c r="DE17" s="804"/>
      <c r="DF17" s="805"/>
      <c r="DG17" s="803">
        <v>0</v>
      </c>
      <c r="DH17" s="804"/>
      <c r="DI17" s="804"/>
      <c r="DJ17" s="804"/>
      <c r="DK17" s="805"/>
      <c r="DL17" s="803">
        <v>0</v>
      </c>
      <c r="DM17" s="804"/>
      <c r="DN17" s="804"/>
      <c r="DO17" s="804"/>
      <c r="DP17" s="805"/>
      <c r="DQ17" s="803">
        <v>0</v>
      </c>
      <c r="DR17" s="804"/>
      <c r="DS17" s="804"/>
      <c r="DT17" s="804"/>
      <c r="DU17" s="805"/>
      <c r="DV17" s="806"/>
      <c r="DW17" s="807"/>
      <c r="DX17" s="807"/>
      <c r="DY17" s="807"/>
      <c r="DZ17" s="808"/>
      <c r="EA17" s="234"/>
    </row>
    <row r="18" spans="1:131" s="235" customFormat="1" ht="26.25" customHeight="1" x14ac:dyDescent="0.15">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t="s">
        <v>574</v>
      </c>
      <c r="BT18" s="791"/>
      <c r="BU18" s="791"/>
      <c r="BV18" s="791"/>
      <c r="BW18" s="791"/>
      <c r="BX18" s="791"/>
      <c r="BY18" s="791"/>
      <c r="BZ18" s="791"/>
      <c r="CA18" s="791"/>
      <c r="CB18" s="791"/>
      <c r="CC18" s="791"/>
      <c r="CD18" s="791"/>
      <c r="CE18" s="791"/>
      <c r="CF18" s="791"/>
      <c r="CG18" s="792"/>
      <c r="CH18" s="803">
        <v>45</v>
      </c>
      <c r="CI18" s="804"/>
      <c r="CJ18" s="804"/>
      <c r="CK18" s="804"/>
      <c r="CL18" s="805"/>
      <c r="CM18" s="803">
        <v>204</v>
      </c>
      <c r="CN18" s="804"/>
      <c r="CO18" s="804"/>
      <c r="CP18" s="804"/>
      <c r="CQ18" s="805"/>
      <c r="CR18" s="803">
        <v>1</v>
      </c>
      <c r="CS18" s="804"/>
      <c r="CT18" s="804"/>
      <c r="CU18" s="804"/>
      <c r="CV18" s="805"/>
      <c r="CW18" s="803">
        <v>125</v>
      </c>
      <c r="CX18" s="804"/>
      <c r="CY18" s="804"/>
      <c r="CZ18" s="804"/>
      <c r="DA18" s="805"/>
      <c r="DB18" s="803">
        <v>0</v>
      </c>
      <c r="DC18" s="804"/>
      <c r="DD18" s="804"/>
      <c r="DE18" s="804"/>
      <c r="DF18" s="805"/>
      <c r="DG18" s="803">
        <v>0</v>
      </c>
      <c r="DH18" s="804"/>
      <c r="DI18" s="804"/>
      <c r="DJ18" s="804"/>
      <c r="DK18" s="805"/>
      <c r="DL18" s="803">
        <v>0</v>
      </c>
      <c r="DM18" s="804"/>
      <c r="DN18" s="804"/>
      <c r="DO18" s="804"/>
      <c r="DP18" s="805"/>
      <c r="DQ18" s="803">
        <v>0</v>
      </c>
      <c r="DR18" s="804"/>
      <c r="DS18" s="804"/>
      <c r="DT18" s="804"/>
      <c r="DU18" s="805"/>
      <c r="DV18" s="806"/>
      <c r="DW18" s="807"/>
      <c r="DX18" s="807"/>
      <c r="DY18" s="807"/>
      <c r="DZ18" s="808"/>
      <c r="EA18" s="234"/>
    </row>
    <row r="19" spans="1:131" s="235" customFormat="1" ht="26.25" customHeight="1" x14ac:dyDescent="0.15">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x14ac:dyDescent="0.15">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x14ac:dyDescent="0.2">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x14ac:dyDescent="0.15">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4"/>
      <c r="AL22" s="825"/>
      <c r="AM22" s="825"/>
      <c r="AN22" s="825"/>
      <c r="AO22" s="825"/>
      <c r="AP22" s="825"/>
      <c r="AQ22" s="825"/>
      <c r="AR22" s="825"/>
      <c r="AS22" s="825"/>
      <c r="AT22" s="825"/>
      <c r="AU22" s="826"/>
      <c r="AV22" s="826"/>
      <c r="AW22" s="826"/>
      <c r="AX22" s="826"/>
      <c r="AY22" s="827"/>
      <c r="AZ22" s="828" t="s">
        <v>382</v>
      </c>
      <c r="BA22" s="828"/>
      <c r="BB22" s="828"/>
      <c r="BC22" s="828"/>
      <c r="BD22" s="829"/>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x14ac:dyDescent="0.2">
      <c r="A23" s="244" t="s">
        <v>383</v>
      </c>
      <c r="B23" s="812" t="s">
        <v>384</v>
      </c>
      <c r="C23" s="813"/>
      <c r="D23" s="813"/>
      <c r="E23" s="813"/>
      <c r="F23" s="813"/>
      <c r="G23" s="813"/>
      <c r="H23" s="813"/>
      <c r="I23" s="813"/>
      <c r="J23" s="813"/>
      <c r="K23" s="813"/>
      <c r="L23" s="813"/>
      <c r="M23" s="813"/>
      <c r="N23" s="813"/>
      <c r="O23" s="813"/>
      <c r="P23" s="814"/>
      <c r="Q23" s="815">
        <v>309024</v>
      </c>
      <c r="R23" s="816"/>
      <c r="S23" s="816"/>
      <c r="T23" s="816"/>
      <c r="U23" s="816"/>
      <c r="V23" s="816">
        <v>299945</v>
      </c>
      <c r="W23" s="816"/>
      <c r="X23" s="816"/>
      <c r="Y23" s="816"/>
      <c r="Z23" s="816"/>
      <c r="AA23" s="816">
        <v>9079</v>
      </c>
      <c r="AB23" s="816"/>
      <c r="AC23" s="816"/>
      <c r="AD23" s="816"/>
      <c r="AE23" s="817"/>
      <c r="AF23" s="818">
        <v>8029</v>
      </c>
      <c r="AG23" s="816"/>
      <c r="AH23" s="816"/>
      <c r="AI23" s="816"/>
      <c r="AJ23" s="819"/>
      <c r="AK23" s="820"/>
      <c r="AL23" s="821"/>
      <c r="AM23" s="821"/>
      <c r="AN23" s="821"/>
      <c r="AO23" s="821"/>
      <c r="AP23" s="816">
        <v>275797</v>
      </c>
      <c r="AQ23" s="816"/>
      <c r="AR23" s="816"/>
      <c r="AS23" s="816"/>
      <c r="AT23" s="816"/>
      <c r="AU23" s="822"/>
      <c r="AV23" s="822"/>
      <c r="AW23" s="822"/>
      <c r="AX23" s="822"/>
      <c r="AY23" s="823"/>
      <c r="AZ23" s="831" t="s">
        <v>123</v>
      </c>
      <c r="BA23" s="832"/>
      <c r="BB23" s="832"/>
      <c r="BC23" s="832"/>
      <c r="BD23" s="833"/>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x14ac:dyDescent="0.15">
      <c r="A24" s="830" t="s">
        <v>385</v>
      </c>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x14ac:dyDescent="0.2">
      <c r="A25" s="771" t="s">
        <v>386</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x14ac:dyDescent="0.15">
      <c r="A26" s="762" t="s">
        <v>360</v>
      </c>
      <c r="B26" s="763"/>
      <c r="C26" s="763"/>
      <c r="D26" s="763"/>
      <c r="E26" s="763"/>
      <c r="F26" s="763"/>
      <c r="G26" s="763"/>
      <c r="H26" s="763"/>
      <c r="I26" s="763"/>
      <c r="J26" s="763"/>
      <c r="K26" s="763"/>
      <c r="L26" s="763"/>
      <c r="M26" s="763"/>
      <c r="N26" s="763"/>
      <c r="O26" s="763"/>
      <c r="P26" s="764"/>
      <c r="Q26" s="739" t="s">
        <v>387</v>
      </c>
      <c r="R26" s="740"/>
      <c r="S26" s="740"/>
      <c r="T26" s="740"/>
      <c r="U26" s="741"/>
      <c r="V26" s="739" t="s">
        <v>388</v>
      </c>
      <c r="W26" s="740"/>
      <c r="X26" s="740"/>
      <c r="Y26" s="740"/>
      <c r="Z26" s="741"/>
      <c r="AA26" s="739" t="s">
        <v>389</v>
      </c>
      <c r="AB26" s="740"/>
      <c r="AC26" s="740"/>
      <c r="AD26" s="740"/>
      <c r="AE26" s="740"/>
      <c r="AF26" s="834" t="s">
        <v>390</v>
      </c>
      <c r="AG26" s="835"/>
      <c r="AH26" s="835"/>
      <c r="AI26" s="835"/>
      <c r="AJ26" s="836"/>
      <c r="AK26" s="740" t="s">
        <v>391</v>
      </c>
      <c r="AL26" s="740"/>
      <c r="AM26" s="740"/>
      <c r="AN26" s="740"/>
      <c r="AO26" s="741"/>
      <c r="AP26" s="739" t="s">
        <v>392</v>
      </c>
      <c r="AQ26" s="740"/>
      <c r="AR26" s="740"/>
      <c r="AS26" s="740"/>
      <c r="AT26" s="741"/>
      <c r="AU26" s="739" t="s">
        <v>393</v>
      </c>
      <c r="AV26" s="740"/>
      <c r="AW26" s="740"/>
      <c r="AX26" s="740"/>
      <c r="AY26" s="741"/>
      <c r="AZ26" s="739" t="s">
        <v>394</v>
      </c>
      <c r="BA26" s="740"/>
      <c r="BB26" s="740"/>
      <c r="BC26" s="740"/>
      <c r="BD26" s="741"/>
      <c r="BE26" s="739" t="s">
        <v>367</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x14ac:dyDescent="0.2">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7"/>
      <c r="AG27" s="838"/>
      <c r="AH27" s="838"/>
      <c r="AI27" s="838"/>
      <c r="AJ27" s="839"/>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x14ac:dyDescent="0.15">
      <c r="A28" s="246">
        <v>1</v>
      </c>
      <c r="B28" s="753" t="s">
        <v>395</v>
      </c>
      <c r="C28" s="754"/>
      <c r="D28" s="754"/>
      <c r="E28" s="754"/>
      <c r="F28" s="754"/>
      <c r="G28" s="754"/>
      <c r="H28" s="754"/>
      <c r="I28" s="754"/>
      <c r="J28" s="754"/>
      <c r="K28" s="754"/>
      <c r="L28" s="754"/>
      <c r="M28" s="754"/>
      <c r="N28" s="754"/>
      <c r="O28" s="754"/>
      <c r="P28" s="755"/>
      <c r="Q28" s="844">
        <v>85898</v>
      </c>
      <c r="R28" s="845"/>
      <c r="S28" s="845"/>
      <c r="T28" s="845"/>
      <c r="U28" s="845"/>
      <c r="V28" s="845">
        <v>82351</v>
      </c>
      <c r="W28" s="845"/>
      <c r="X28" s="845"/>
      <c r="Y28" s="845"/>
      <c r="Z28" s="845"/>
      <c r="AA28" s="845">
        <v>3547</v>
      </c>
      <c r="AB28" s="845"/>
      <c r="AC28" s="845"/>
      <c r="AD28" s="845"/>
      <c r="AE28" s="846"/>
      <c r="AF28" s="847">
        <v>3547</v>
      </c>
      <c r="AG28" s="845"/>
      <c r="AH28" s="845"/>
      <c r="AI28" s="845"/>
      <c r="AJ28" s="848"/>
      <c r="AK28" s="849"/>
      <c r="AL28" s="840"/>
      <c r="AM28" s="840"/>
      <c r="AN28" s="840"/>
      <c r="AO28" s="840"/>
      <c r="AP28" s="840"/>
      <c r="AQ28" s="840"/>
      <c r="AR28" s="840"/>
      <c r="AS28" s="840"/>
      <c r="AT28" s="840"/>
      <c r="AU28" s="840"/>
      <c r="AV28" s="840"/>
      <c r="AW28" s="840"/>
      <c r="AX28" s="840"/>
      <c r="AY28" s="840"/>
      <c r="AZ28" s="841"/>
      <c r="BA28" s="841"/>
      <c r="BB28" s="841"/>
      <c r="BC28" s="841"/>
      <c r="BD28" s="841"/>
      <c r="BE28" s="842"/>
      <c r="BF28" s="842"/>
      <c r="BG28" s="842"/>
      <c r="BH28" s="842"/>
      <c r="BI28" s="843"/>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x14ac:dyDescent="0.15">
      <c r="A29" s="246">
        <v>2</v>
      </c>
      <c r="B29" s="777" t="s">
        <v>396</v>
      </c>
      <c r="C29" s="778"/>
      <c r="D29" s="778"/>
      <c r="E29" s="778"/>
      <c r="F29" s="778"/>
      <c r="G29" s="778"/>
      <c r="H29" s="778"/>
      <c r="I29" s="778"/>
      <c r="J29" s="778"/>
      <c r="K29" s="778"/>
      <c r="L29" s="778"/>
      <c r="M29" s="778"/>
      <c r="N29" s="778"/>
      <c r="O29" s="778"/>
      <c r="P29" s="779"/>
      <c r="Q29" s="780">
        <v>222</v>
      </c>
      <c r="R29" s="781"/>
      <c r="S29" s="781"/>
      <c r="T29" s="781"/>
      <c r="U29" s="781"/>
      <c r="V29" s="781">
        <v>214</v>
      </c>
      <c r="W29" s="781"/>
      <c r="X29" s="781"/>
      <c r="Y29" s="781"/>
      <c r="Z29" s="781"/>
      <c r="AA29" s="781">
        <v>8</v>
      </c>
      <c r="AB29" s="781"/>
      <c r="AC29" s="781"/>
      <c r="AD29" s="781"/>
      <c r="AE29" s="782"/>
      <c r="AF29" s="783">
        <v>8</v>
      </c>
      <c r="AG29" s="784"/>
      <c r="AH29" s="784"/>
      <c r="AI29" s="784"/>
      <c r="AJ29" s="785"/>
      <c r="AK29" s="852"/>
      <c r="AL29" s="853"/>
      <c r="AM29" s="853"/>
      <c r="AN29" s="853"/>
      <c r="AO29" s="853"/>
      <c r="AP29" s="853">
        <v>98</v>
      </c>
      <c r="AQ29" s="853"/>
      <c r="AR29" s="853"/>
      <c r="AS29" s="853"/>
      <c r="AT29" s="853"/>
      <c r="AU29" s="853"/>
      <c r="AV29" s="853"/>
      <c r="AW29" s="853"/>
      <c r="AX29" s="853"/>
      <c r="AY29" s="853"/>
      <c r="AZ29" s="854"/>
      <c r="BA29" s="854"/>
      <c r="BB29" s="854"/>
      <c r="BC29" s="854"/>
      <c r="BD29" s="854"/>
      <c r="BE29" s="850"/>
      <c r="BF29" s="850"/>
      <c r="BG29" s="850"/>
      <c r="BH29" s="850"/>
      <c r="BI29" s="851"/>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x14ac:dyDescent="0.15">
      <c r="A30" s="246">
        <v>3</v>
      </c>
      <c r="B30" s="777" t="s">
        <v>397</v>
      </c>
      <c r="C30" s="778"/>
      <c r="D30" s="778"/>
      <c r="E30" s="778"/>
      <c r="F30" s="778"/>
      <c r="G30" s="778"/>
      <c r="H30" s="778"/>
      <c r="I30" s="778"/>
      <c r="J30" s="778"/>
      <c r="K30" s="778"/>
      <c r="L30" s="778"/>
      <c r="M30" s="778"/>
      <c r="N30" s="778"/>
      <c r="O30" s="778"/>
      <c r="P30" s="779"/>
      <c r="Q30" s="780">
        <v>1998</v>
      </c>
      <c r="R30" s="781"/>
      <c r="S30" s="781"/>
      <c r="T30" s="781"/>
      <c r="U30" s="781"/>
      <c r="V30" s="781">
        <v>1890</v>
      </c>
      <c r="W30" s="781"/>
      <c r="X30" s="781"/>
      <c r="Y30" s="781"/>
      <c r="Z30" s="781"/>
      <c r="AA30" s="781">
        <v>108</v>
      </c>
      <c r="AB30" s="781"/>
      <c r="AC30" s="781"/>
      <c r="AD30" s="781"/>
      <c r="AE30" s="782"/>
      <c r="AF30" s="783">
        <v>108</v>
      </c>
      <c r="AG30" s="784"/>
      <c r="AH30" s="784"/>
      <c r="AI30" s="784"/>
      <c r="AJ30" s="785"/>
      <c r="AK30" s="852"/>
      <c r="AL30" s="853"/>
      <c r="AM30" s="853"/>
      <c r="AN30" s="853"/>
      <c r="AO30" s="853"/>
      <c r="AP30" s="853">
        <v>7910</v>
      </c>
      <c r="AQ30" s="853"/>
      <c r="AR30" s="853"/>
      <c r="AS30" s="853"/>
      <c r="AT30" s="853"/>
      <c r="AU30" s="853"/>
      <c r="AV30" s="853"/>
      <c r="AW30" s="853"/>
      <c r="AX30" s="853"/>
      <c r="AY30" s="853"/>
      <c r="AZ30" s="854"/>
      <c r="BA30" s="854"/>
      <c r="BB30" s="854"/>
      <c r="BC30" s="854"/>
      <c r="BD30" s="854"/>
      <c r="BE30" s="850"/>
      <c r="BF30" s="850"/>
      <c r="BG30" s="850"/>
      <c r="BH30" s="850"/>
      <c r="BI30" s="851"/>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x14ac:dyDescent="0.15">
      <c r="A31" s="246">
        <v>4</v>
      </c>
      <c r="B31" s="777" t="s">
        <v>398</v>
      </c>
      <c r="C31" s="778"/>
      <c r="D31" s="778"/>
      <c r="E31" s="778"/>
      <c r="F31" s="778"/>
      <c r="G31" s="778"/>
      <c r="H31" s="778"/>
      <c r="I31" s="778"/>
      <c r="J31" s="778"/>
      <c r="K31" s="778"/>
      <c r="L31" s="778"/>
      <c r="M31" s="778"/>
      <c r="N31" s="778"/>
      <c r="O31" s="778"/>
      <c r="P31" s="779"/>
      <c r="Q31" s="780">
        <v>46457</v>
      </c>
      <c r="R31" s="781"/>
      <c r="S31" s="781"/>
      <c r="T31" s="781"/>
      <c r="U31" s="781"/>
      <c r="V31" s="781">
        <v>45801</v>
      </c>
      <c r="W31" s="781"/>
      <c r="X31" s="781"/>
      <c r="Y31" s="781"/>
      <c r="Z31" s="781"/>
      <c r="AA31" s="781">
        <v>656</v>
      </c>
      <c r="AB31" s="781"/>
      <c r="AC31" s="781"/>
      <c r="AD31" s="781"/>
      <c r="AE31" s="782"/>
      <c r="AF31" s="783">
        <v>656</v>
      </c>
      <c r="AG31" s="784"/>
      <c r="AH31" s="784"/>
      <c r="AI31" s="784"/>
      <c r="AJ31" s="785"/>
      <c r="AK31" s="852"/>
      <c r="AL31" s="853"/>
      <c r="AM31" s="853"/>
      <c r="AN31" s="853"/>
      <c r="AO31" s="853"/>
      <c r="AP31" s="853"/>
      <c r="AQ31" s="853"/>
      <c r="AR31" s="853"/>
      <c r="AS31" s="853"/>
      <c r="AT31" s="853"/>
      <c r="AU31" s="853"/>
      <c r="AV31" s="853"/>
      <c r="AW31" s="853"/>
      <c r="AX31" s="853"/>
      <c r="AY31" s="853"/>
      <c r="AZ31" s="854"/>
      <c r="BA31" s="854"/>
      <c r="BB31" s="854"/>
      <c r="BC31" s="854"/>
      <c r="BD31" s="854"/>
      <c r="BE31" s="850"/>
      <c r="BF31" s="850"/>
      <c r="BG31" s="850"/>
      <c r="BH31" s="850"/>
      <c r="BI31" s="851"/>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x14ac:dyDescent="0.15">
      <c r="A32" s="246">
        <v>5</v>
      </c>
      <c r="B32" s="777" t="s">
        <v>399</v>
      </c>
      <c r="C32" s="778"/>
      <c r="D32" s="778"/>
      <c r="E32" s="778"/>
      <c r="F32" s="778"/>
      <c r="G32" s="778"/>
      <c r="H32" s="778"/>
      <c r="I32" s="778"/>
      <c r="J32" s="778"/>
      <c r="K32" s="778"/>
      <c r="L32" s="778"/>
      <c r="M32" s="778"/>
      <c r="N32" s="778"/>
      <c r="O32" s="778"/>
      <c r="P32" s="779"/>
      <c r="Q32" s="780">
        <v>8332</v>
      </c>
      <c r="R32" s="781"/>
      <c r="S32" s="781"/>
      <c r="T32" s="781"/>
      <c r="U32" s="781"/>
      <c r="V32" s="781">
        <v>7988</v>
      </c>
      <c r="W32" s="781"/>
      <c r="X32" s="781"/>
      <c r="Y32" s="781"/>
      <c r="Z32" s="781"/>
      <c r="AA32" s="781">
        <v>344</v>
      </c>
      <c r="AB32" s="781"/>
      <c r="AC32" s="781"/>
      <c r="AD32" s="781"/>
      <c r="AE32" s="782"/>
      <c r="AF32" s="783">
        <v>344</v>
      </c>
      <c r="AG32" s="784"/>
      <c r="AH32" s="784"/>
      <c r="AI32" s="784"/>
      <c r="AJ32" s="785"/>
      <c r="AK32" s="852"/>
      <c r="AL32" s="853"/>
      <c r="AM32" s="853"/>
      <c r="AN32" s="853"/>
      <c r="AO32" s="853"/>
      <c r="AP32" s="853"/>
      <c r="AQ32" s="853"/>
      <c r="AR32" s="853"/>
      <c r="AS32" s="853"/>
      <c r="AT32" s="853"/>
      <c r="AU32" s="853"/>
      <c r="AV32" s="853"/>
      <c r="AW32" s="853"/>
      <c r="AX32" s="853"/>
      <c r="AY32" s="853"/>
      <c r="AZ32" s="854"/>
      <c r="BA32" s="854"/>
      <c r="BB32" s="854"/>
      <c r="BC32" s="854"/>
      <c r="BD32" s="854"/>
      <c r="BE32" s="850"/>
      <c r="BF32" s="850"/>
      <c r="BG32" s="850"/>
      <c r="BH32" s="850"/>
      <c r="BI32" s="851"/>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x14ac:dyDescent="0.15">
      <c r="A33" s="246">
        <v>6</v>
      </c>
      <c r="B33" s="777" t="s">
        <v>400</v>
      </c>
      <c r="C33" s="778"/>
      <c r="D33" s="778"/>
      <c r="E33" s="778"/>
      <c r="F33" s="778"/>
      <c r="G33" s="778"/>
      <c r="H33" s="778"/>
      <c r="I33" s="778"/>
      <c r="J33" s="778"/>
      <c r="K33" s="778"/>
      <c r="L33" s="778"/>
      <c r="M33" s="778"/>
      <c r="N33" s="778"/>
      <c r="O33" s="778"/>
      <c r="P33" s="779"/>
      <c r="Q33" s="780">
        <v>0</v>
      </c>
      <c r="R33" s="781"/>
      <c r="S33" s="781"/>
      <c r="T33" s="781"/>
      <c r="U33" s="781"/>
      <c r="V33" s="781">
        <v>0</v>
      </c>
      <c r="W33" s="781"/>
      <c r="X33" s="781"/>
      <c r="Y33" s="781"/>
      <c r="Z33" s="781"/>
      <c r="AA33" s="781"/>
      <c r="AB33" s="781"/>
      <c r="AC33" s="781"/>
      <c r="AD33" s="781"/>
      <c r="AE33" s="782"/>
      <c r="AF33" s="783">
        <v>1149</v>
      </c>
      <c r="AG33" s="784"/>
      <c r="AH33" s="784"/>
      <c r="AI33" s="784"/>
      <c r="AJ33" s="785"/>
      <c r="AK33" s="852"/>
      <c r="AL33" s="853"/>
      <c r="AM33" s="853"/>
      <c r="AN33" s="853"/>
      <c r="AO33" s="853"/>
      <c r="AP33" s="853">
        <v>86346</v>
      </c>
      <c r="AQ33" s="853"/>
      <c r="AR33" s="853"/>
      <c r="AS33" s="853"/>
      <c r="AT33" s="853"/>
      <c r="AU33" s="853"/>
      <c r="AV33" s="853"/>
      <c r="AW33" s="853"/>
      <c r="AX33" s="853"/>
      <c r="AY33" s="853"/>
      <c r="AZ33" s="854"/>
      <c r="BA33" s="854"/>
      <c r="BB33" s="854"/>
      <c r="BC33" s="854"/>
      <c r="BD33" s="854"/>
      <c r="BE33" s="850" t="s">
        <v>401</v>
      </c>
      <c r="BF33" s="850"/>
      <c r="BG33" s="850"/>
      <c r="BH33" s="850"/>
      <c r="BI33" s="851"/>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x14ac:dyDescent="0.15">
      <c r="A34" s="246">
        <v>7</v>
      </c>
      <c r="B34" s="777" t="s">
        <v>402</v>
      </c>
      <c r="C34" s="778"/>
      <c r="D34" s="778"/>
      <c r="E34" s="778"/>
      <c r="F34" s="778"/>
      <c r="G34" s="778"/>
      <c r="H34" s="778"/>
      <c r="I34" s="778"/>
      <c r="J34" s="778"/>
      <c r="K34" s="778"/>
      <c r="L34" s="778"/>
      <c r="M34" s="778"/>
      <c r="N34" s="778"/>
      <c r="O34" s="778"/>
      <c r="P34" s="779"/>
      <c r="Q34" s="780">
        <v>0</v>
      </c>
      <c r="R34" s="781"/>
      <c r="S34" s="781"/>
      <c r="T34" s="781"/>
      <c r="U34" s="781"/>
      <c r="V34" s="781">
        <v>0</v>
      </c>
      <c r="W34" s="781"/>
      <c r="X34" s="781"/>
      <c r="Y34" s="781"/>
      <c r="Z34" s="781"/>
      <c r="AA34" s="781"/>
      <c r="AB34" s="781"/>
      <c r="AC34" s="781"/>
      <c r="AD34" s="781"/>
      <c r="AE34" s="782"/>
      <c r="AF34" s="783">
        <v>30</v>
      </c>
      <c r="AG34" s="784"/>
      <c r="AH34" s="784"/>
      <c r="AI34" s="784"/>
      <c r="AJ34" s="785"/>
      <c r="AK34" s="852"/>
      <c r="AL34" s="853"/>
      <c r="AM34" s="853"/>
      <c r="AN34" s="853"/>
      <c r="AO34" s="853"/>
      <c r="AP34" s="853">
        <v>1072</v>
      </c>
      <c r="AQ34" s="853"/>
      <c r="AR34" s="853"/>
      <c r="AS34" s="853"/>
      <c r="AT34" s="853"/>
      <c r="AU34" s="853"/>
      <c r="AV34" s="853"/>
      <c r="AW34" s="853"/>
      <c r="AX34" s="853"/>
      <c r="AY34" s="853"/>
      <c r="AZ34" s="854"/>
      <c r="BA34" s="854"/>
      <c r="BB34" s="854"/>
      <c r="BC34" s="854"/>
      <c r="BD34" s="854"/>
      <c r="BE34" s="850" t="s">
        <v>403</v>
      </c>
      <c r="BF34" s="850"/>
      <c r="BG34" s="850"/>
      <c r="BH34" s="850"/>
      <c r="BI34" s="851"/>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x14ac:dyDescent="0.15">
      <c r="A35" s="246">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52"/>
      <c r="AL35" s="853"/>
      <c r="AM35" s="853"/>
      <c r="AN35" s="853"/>
      <c r="AO35" s="853"/>
      <c r="AP35" s="853"/>
      <c r="AQ35" s="853"/>
      <c r="AR35" s="853"/>
      <c r="AS35" s="853"/>
      <c r="AT35" s="853"/>
      <c r="AU35" s="853"/>
      <c r="AV35" s="853"/>
      <c r="AW35" s="853"/>
      <c r="AX35" s="853"/>
      <c r="AY35" s="853"/>
      <c r="AZ35" s="854"/>
      <c r="BA35" s="854"/>
      <c r="BB35" s="854"/>
      <c r="BC35" s="854"/>
      <c r="BD35" s="854"/>
      <c r="BE35" s="850"/>
      <c r="BF35" s="850"/>
      <c r="BG35" s="850"/>
      <c r="BH35" s="850"/>
      <c r="BI35" s="851"/>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x14ac:dyDescent="0.15">
      <c r="A36" s="246">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52"/>
      <c r="AL36" s="853"/>
      <c r="AM36" s="853"/>
      <c r="AN36" s="853"/>
      <c r="AO36" s="853"/>
      <c r="AP36" s="853"/>
      <c r="AQ36" s="853"/>
      <c r="AR36" s="853"/>
      <c r="AS36" s="853"/>
      <c r="AT36" s="853"/>
      <c r="AU36" s="853"/>
      <c r="AV36" s="853"/>
      <c r="AW36" s="853"/>
      <c r="AX36" s="853"/>
      <c r="AY36" s="853"/>
      <c r="AZ36" s="854"/>
      <c r="BA36" s="854"/>
      <c r="BB36" s="854"/>
      <c r="BC36" s="854"/>
      <c r="BD36" s="854"/>
      <c r="BE36" s="850"/>
      <c r="BF36" s="850"/>
      <c r="BG36" s="850"/>
      <c r="BH36" s="850"/>
      <c r="BI36" s="851"/>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x14ac:dyDescent="0.15">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2"/>
      <c r="AL37" s="853"/>
      <c r="AM37" s="853"/>
      <c r="AN37" s="853"/>
      <c r="AO37" s="853"/>
      <c r="AP37" s="853"/>
      <c r="AQ37" s="853"/>
      <c r="AR37" s="853"/>
      <c r="AS37" s="853"/>
      <c r="AT37" s="853"/>
      <c r="AU37" s="853"/>
      <c r="AV37" s="853"/>
      <c r="AW37" s="853"/>
      <c r="AX37" s="853"/>
      <c r="AY37" s="853"/>
      <c r="AZ37" s="854"/>
      <c r="BA37" s="854"/>
      <c r="BB37" s="854"/>
      <c r="BC37" s="854"/>
      <c r="BD37" s="854"/>
      <c r="BE37" s="850"/>
      <c r="BF37" s="850"/>
      <c r="BG37" s="850"/>
      <c r="BH37" s="850"/>
      <c r="BI37" s="851"/>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x14ac:dyDescent="0.15">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2"/>
      <c r="AL38" s="853"/>
      <c r="AM38" s="853"/>
      <c r="AN38" s="853"/>
      <c r="AO38" s="853"/>
      <c r="AP38" s="853"/>
      <c r="AQ38" s="853"/>
      <c r="AR38" s="853"/>
      <c r="AS38" s="853"/>
      <c r="AT38" s="853"/>
      <c r="AU38" s="853"/>
      <c r="AV38" s="853"/>
      <c r="AW38" s="853"/>
      <c r="AX38" s="853"/>
      <c r="AY38" s="853"/>
      <c r="AZ38" s="854"/>
      <c r="BA38" s="854"/>
      <c r="BB38" s="854"/>
      <c r="BC38" s="854"/>
      <c r="BD38" s="854"/>
      <c r="BE38" s="850"/>
      <c r="BF38" s="850"/>
      <c r="BG38" s="850"/>
      <c r="BH38" s="850"/>
      <c r="BI38" s="851"/>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x14ac:dyDescent="0.15">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2"/>
      <c r="AL39" s="853"/>
      <c r="AM39" s="853"/>
      <c r="AN39" s="853"/>
      <c r="AO39" s="853"/>
      <c r="AP39" s="853"/>
      <c r="AQ39" s="853"/>
      <c r="AR39" s="853"/>
      <c r="AS39" s="853"/>
      <c r="AT39" s="853"/>
      <c r="AU39" s="853"/>
      <c r="AV39" s="853"/>
      <c r="AW39" s="853"/>
      <c r="AX39" s="853"/>
      <c r="AY39" s="853"/>
      <c r="AZ39" s="854"/>
      <c r="BA39" s="854"/>
      <c r="BB39" s="854"/>
      <c r="BC39" s="854"/>
      <c r="BD39" s="854"/>
      <c r="BE39" s="850"/>
      <c r="BF39" s="850"/>
      <c r="BG39" s="850"/>
      <c r="BH39" s="850"/>
      <c r="BI39" s="851"/>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x14ac:dyDescent="0.15">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2"/>
      <c r="AL40" s="853"/>
      <c r="AM40" s="853"/>
      <c r="AN40" s="853"/>
      <c r="AO40" s="853"/>
      <c r="AP40" s="853"/>
      <c r="AQ40" s="853"/>
      <c r="AR40" s="853"/>
      <c r="AS40" s="853"/>
      <c r="AT40" s="853"/>
      <c r="AU40" s="853"/>
      <c r="AV40" s="853"/>
      <c r="AW40" s="853"/>
      <c r="AX40" s="853"/>
      <c r="AY40" s="853"/>
      <c r="AZ40" s="854"/>
      <c r="BA40" s="854"/>
      <c r="BB40" s="854"/>
      <c r="BC40" s="854"/>
      <c r="BD40" s="854"/>
      <c r="BE40" s="850"/>
      <c r="BF40" s="850"/>
      <c r="BG40" s="850"/>
      <c r="BH40" s="850"/>
      <c r="BI40" s="851"/>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x14ac:dyDescent="0.15">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2"/>
      <c r="AL41" s="853"/>
      <c r="AM41" s="853"/>
      <c r="AN41" s="853"/>
      <c r="AO41" s="853"/>
      <c r="AP41" s="853"/>
      <c r="AQ41" s="853"/>
      <c r="AR41" s="853"/>
      <c r="AS41" s="853"/>
      <c r="AT41" s="853"/>
      <c r="AU41" s="853"/>
      <c r="AV41" s="853"/>
      <c r="AW41" s="853"/>
      <c r="AX41" s="853"/>
      <c r="AY41" s="853"/>
      <c r="AZ41" s="854"/>
      <c r="BA41" s="854"/>
      <c r="BB41" s="854"/>
      <c r="BC41" s="854"/>
      <c r="BD41" s="854"/>
      <c r="BE41" s="850"/>
      <c r="BF41" s="850"/>
      <c r="BG41" s="850"/>
      <c r="BH41" s="850"/>
      <c r="BI41" s="851"/>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x14ac:dyDescent="0.15">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2"/>
      <c r="AL42" s="853"/>
      <c r="AM42" s="853"/>
      <c r="AN42" s="853"/>
      <c r="AO42" s="853"/>
      <c r="AP42" s="853"/>
      <c r="AQ42" s="853"/>
      <c r="AR42" s="853"/>
      <c r="AS42" s="853"/>
      <c r="AT42" s="853"/>
      <c r="AU42" s="853"/>
      <c r="AV42" s="853"/>
      <c r="AW42" s="853"/>
      <c r="AX42" s="853"/>
      <c r="AY42" s="853"/>
      <c r="AZ42" s="854"/>
      <c r="BA42" s="854"/>
      <c r="BB42" s="854"/>
      <c r="BC42" s="854"/>
      <c r="BD42" s="854"/>
      <c r="BE42" s="850"/>
      <c r="BF42" s="850"/>
      <c r="BG42" s="850"/>
      <c r="BH42" s="850"/>
      <c r="BI42" s="851"/>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x14ac:dyDescent="0.15">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2"/>
      <c r="AL43" s="853"/>
      <c r="AM43" s="853"/>
      <c r="AN43" s="853"/>
      <c r="AO43" s="853"/>
      <c r="AP43" s="853"/>
      <c r="AQ43" s="853"/>
      <c r="AR43" s="853"/>
      <c r="AS43" s="853"/>
      <c r="AT43" s="853"/>
      <c r="AU43" s="853"/>
      <c r="AV43" s="853"/>
      <c r="AW43" s="853"/>
      <c r="AX43" s="853"/>
      <c r="AY43" s="853"/>
      <c r="AZ43" s="854"/>
      <c r="BA43" s="854"/>
      <c r="BB43" s="854"/>
      <c r="BC43" s="854"/>
      <c r="BD43" s="854"/>
      <c r="BE43" s="850"/>
      <c r="BF43" s="850"/>
      <c r="BG43" s="850"/>
      <c r="BH43" s="850"/>
      <c r="BI43" s="851"/>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x14ac:dyDescent="0.15">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2"/>
      <c r="AL44" s="853"/>
      <c r="AM44" s="853"/>
      <c r="AN44" s="853"/>
      <c r="AO44" s="853"/>
      <c r="AP44" s="853"/>
      <c r="AQ44" s="853"/>
      <c r="AR44" s="853"/>
      <c r="AS44" s="853"/>
      <c r="AT44" s="853"/>
      <c r="AU44" s="853"/>
      <c r="AV44" s="853"/>
      <c r="AW44" s="853"/>
      <c r="AX44" s="853"/>
      <c r="AY44" s="853"/>
      <c r="AZ44" s="854"/>
      <c r="BA44" s="854"/>
      <c r="BB44" s="854"/>
      <c r="BC44" s="854"/>
      <c r="BD44" s="854"/>
      <c r="BE44" s="850"/>
      <c r="BF44" s="850"/>
      <c r="BG44" s="850"/>
      <c r="BH44" s="850"/>
      <c r="BI44" s="851"/>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x14ac:dyDescent="0.15">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2"/>
      <c r="AL45" s="853"/>
      <c r="AM45" s="853"/>
      <c r="AN45" s="853"/>
      <c r="AO45" s="853"/>
      <c r="AP45" s="853"/>
      <c r="AQ45" s="853"/>
      <c r="AR45" s="853"/>
      <c r="AS45" s="853"/>
      <c r="AT45" s="853"/>
      <c r="AU45" s="853"/>
      <c r="AV45" s="853"/>
      <c r="AW45" s="853"/>
      <c r="AX45" s="853"/>
      <c r="AY45" s="853"/>
      <c r="AZ45" s="854"/>
      <c r="BA45" s="854"/>
      <c r="BB45" s="854"/>
      <c r="BC45" s="854"/>
      <c r="BD45" s="854"/>
      <c r="BE45" s="850"/>
      <c r="BF45" s="850"/>
      <c r="BG45" s="850"/>
      <c r="BH45" s="850"/>
      <c r="BI45" s="851"/>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x14ac:dyDescent="0.15">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2"/>
      <c r="AL46" s="853"/>
      <c r="AM46" s="853"/>
      <c r="AN46" s="853"/>
      <c r="AO46" s="853"/>
      <c r="AP46" s="853"/>
      <c r="AQ46" s="853"/>
      <c r="AR46" s="853"/>
      <c r="AS46" s="853"/>
      <c r="AT46" s="853"/>
      <c r="AU46" s="853"/>
      <c r="AV46" s="853"/>
      <c r="AW46" s="853"/>
      <c r="AX46" s="853"/>
      <c r="AY46" s="853"/>
      <c r="AZ46" s="854"/>
      <c r="BA46" s="854"/>
      <c r="BB46" s="854"/>
      <c r="BC46" s="854"/>
      <c r="BD46" s="854"/>
      <c r="BE46" s="850"/>
      <c r="BF46" s="850"/>
      <c r="BG46" s="850"/>
      <c r="BH46" s="850"/>
      <c r="BI46" s="851"/>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x14ac:dyDescent="0.15">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2"/>
      <c r="AL47" s="853"/>
      <c r="AM47" s="853"/>
      <c r="AN47" s="853"/>
      <c r="AO47" s="853"/>
      <c r="AP47" s="853"/>
      <c r="AQ47" s="853"/>
      <c r="AR47" s="853"/>
      <c r="AS47" s="853"/>
      <c r="AT47" s="853"/>
      <c r="AU47" s="853"/>
      <c r="AV47" s="853"/>
      <c r="AW47" s="853"/>
      <c r="AX47" s="853"/>
      <c r="AY47" s="853"/>
      <c r="AZ47" s="854"/>
      <c r="BA47" s="854"/>
      <c r="BB47" s="854"/>
      <c r="BC47" s="854"/>
      <c r="BD47" s="854"/>
      <c r="BE47" s="850"/>
      <c r="BF47" s="850"/>
      <c r="BG47" s="850"/>
      <c r="BH47" s="850"/>
      <c r="BI47" s="851"/>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x14ac:dyDescent="0.15">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2"/>
      <c r="AL48" s="853"/>
      <c r="AM48" s="853"/>
      <c r="AN48" s="853"/>
      <c r="AO48" s="853"/>
      <c r="AP48" s="853"/>
      <c r="AQ48" s="853"/>
      <c r="AR48" s="853"/>
      <c r="AS48" s="853"/>
      <c r="AT48" s="853"/>
      <c r="AU48" s="853"/>
      <c r="AV48" s="853"/>
      <c r="AW48" s="853"/>
      <c r="AX48" s="853"/>
      <c r="AY48" s="853"/>
      <c r="AZ48" s="854"/>
      <c r="BA48" s="854"/>
      <c r="BB48" s="854"/>
      <c r="BC48" s="854"/>
      <c r="BD48" s="854"/>
      <c r="BE48" s="850"/>
      <c r="BF48" s="850"/>
      <c r="BG48" s="850"/>
      <c r="BH48" s="850"/>
      <c r="BI48" s="851"/>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x14ac:dyDescent="0.15">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2"/>
      <c r="AL49" s="853"/>
      <c r="AM49" s="853"/>
      <c r="AN49" s="853"/>
      <c r="AO49" s="853"/>
      <c r="AP49" s="853"/>
      <c r="AQ49" s="853"/>
      <c r="AR49" s="853"/>
      <c r="AS49" s="853"/>
      <c r="AT49" s="853"/>
      <c r="AU49" s="853"/>
      <c r="AV49" s="853"/>
      <c r="AW49" s="853"/>
      <c r="AX49" s="853"/>
      <c r="AY49" s="853"/>
      <c r="AZ49" s="854"/>
      <c r="BA49" s="854"/>
      <c r="BB49" s="854"/>
      <c r="BC49" s="854"/>
      <c r="BD49" s="854"/>
      <c r="BE49" s="850"/>
      <c r="BF49" s="850"/>
      <c r="BG49" s="850"/>
      <c r="BH49" s="850"/>
      <c r="BI49" s="851"/>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x14ac:dyDescent="0.15">
      <c r="A50" s="241">
        <v>23</v>
      </c>
      <c r="B50" s="777"/>
      <c r="C50" s="778"/>
      <c r="D50" s="778"/>
      <c r="E50" s="778"/>
      <c r="F50" s="778"/>
      <c r="G50" s="778"/>
      <c r="H50" s="778"/>
      <c r="I50" s="778"/>
      <c r="J50" s="778"/>
      <c r="K50" s="778"/>
      <c r="L50" s="778"/>
      <c r="M50" s="778"/>
      <c r="N50" s="778"/>
      <c r="O50" s="778"/>
      <c r="P50" s="779"/>
      <c r="Q50" s="855"/>
      <c r="R50" s="856"/>
      <c r="S50" s="856"/>
      <c r="T50" s="856"/>
      <c r="U50" s="856"/>
      <c r="V50" s="856"/>
      <c r="W50" s="856"/>
      <c r="X50" s="856"/>
      <c r="Y50" s="856"/>
      <c r="Z50" s="856"/>
      <c r="AA50" s="856"/>
      <c r="AB50" s="856"/>
      <c r="AC50" s="856"/>
      <c r="AD50" s="856"/>
      <c r="AE50" s="857"/>
      <c r="AF50" s="783"/>
      <c r="AG50" s="784"/>
      <c r="AH50" s="784"/>
      <c r="AI50" s="784"/>
      <c r="AJ50" s="785"/>
      <c r="AK50" s="858"/>
      <c r="AL50" s="856"/>
      <c r="AM50" s="856"/>
      <c r="AN50" s="856"/>
      <c r="AO50" s="856"/>
      <c r="AP50" s="856"/>
      <c r="AQ50" s="856"/>
      <c r="AR50" s="856"/>
      <c r="AS50" s="856"/>
      <c r="AT50" s="856"/>
      <c r="AU50" s="856"/>
      <c r="AV50" s="856"/>
      <c r="AW50" s="856"/>
      <c r="AX50" s="856"/>
      <c r="AY50" s="856"/>
      <c r="AZ50" s="859"/>
      <c r="BA50" s="859"/>
      <c r="BB50" s="859"/>
      <c r="BC50" s="859"/>
      <c r="BD50" s="859"/>
      <c r="BE50" s="850"/>
      <c r="BF50" s="850"/>
      <c r="BG50" s="850"/>
      <c r="BH50" s="850"/>
      <c r="BI50" s="851"/>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x14ac:dyDescent="0.15">
      <c r="A51" s="241">
        <v>24</v>
      </c>
      <c r="B51" s="777"/>
      <c r="C51" s="778"/>
      <c r="D51" s="778"/>
      <c r="E51" s="778"/>
      <c r="F51" s="778"/>
      <c r="G51" s="778"/>
      <c r="H51" s="778"/>
      <c r="I51" s="778"/>
      <c r="J51" s="778"/>
      <c r="K51" s="778"/>
      <c r="L51" s="778"/>
      <c r="M51" s="778"/>
      <c r="N51" s="778"/>
      <c r="O51" s="778"/>
      <c r="P51" s="779"/>
      <c r="Q51" s="855"/>
      <c r="R51" s="856"/>
      <c r="S51" s="856"/>
      <c r="T51" s="856"/>
      <c r="U51" s="856"/>
      <c r="V51" s="856"/>
      <c r="W51" s="856"/>
      <c r="X51" s="856"/>
      <c r="Y51" s="856"/>
      <c r="Z51" s="856"/>
      <c r="AA51" s="856"/>
      <c r="AB51" s="856"/>
      <c r="AC51" s="856"/>
      <c r="AD51" s="856"/>
      <c r="AE51" s="857"/>
      <c r="AF51" s="783"/>
      <c r="AG51" s="784"/>
      <c r="AH51" s="784"/>
      <c r="AI51" s="784"/>
      <c r="AJ51" s="785"/>
      <c r="AK51" s="858"/>
      <c r="AL51" s="856"/>
      <c r="AM51" s="856"/>
      <c r="AN51" s="856"/>
      <c r="AO51" s="856"/>
      <c r="AP51" s="856"/>
      <c r="AQ51" s="856"/>
      <c r="AR51" s="856"/>
      <c r="AS51" s="856"/>
      <c r="AT51" s="856"/>
      <c r="AU51" s="856"/>
      <c r="AV51" s="856"/>
      <c r="AW51" s="856"/>
      <c r="AX51" s="856"/>
      <c r="AY51" s="856"/>
      <c r="AZ51" s="859"/>
      <c r="BA51" s="859"/>
      <c r="BB51" s="859"/>
      <c r="BC51" s="859"/>
      <c r="BD51" s="859"/>
      <c r="BE51" s="850"/>
      <c r="BF51" s="850"/>
      <c r="BG51" s="850"/>
      <c r="BH51" s="850"/>
      <c r="BI51" s="851"/>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x14ac:dyDescent="0.15">
      <c r="A52" s="241">
        <v>25</v>
      </c>
      <c r="B52" s="777"/>
      <c r="C52" s="778"/>
      <c r="D52" s="778"/>
      <c r="E52" s="778"/>
      <c r="F52" s="778"/>
      <c r="G52" s="778"/>
      <c r="H52" s="778"/>
      <c r="I52" s="778"/>
      <c r="J52" s="778"/>
      <c r="K52" s="778"/>
      <c r="L52" s="778"/>
      <c r="M52" s="778"/>
      <c r="N52" s="778"/>
      <c r="O52" s="778"/>
      <c r="P52" s="779"/>
      <c r="Q52" s="855"/>
      <c r="R52" s="856"/>
      <c r="S52" s="856"/>
      <c r="T52" s="856"/>
      <c r="U52" s="856"/>
      <c r="V52" s="856"/>
      <c r="W52" s="856"/>
      <c r="X52" s="856"/>
      <c r="Y52" s="856"/>
      <c r="Z52" s="856"/>
      <c r="AA52" s="856"/>
      <c r="AB52" s="856"/>
      <c r="AC52" s="856"/>
      <c r="AD52" s="856"/>
      <c r="AE52" s="857"/>
      <c r="AF52" s="783"/>
      <c r="AG52" s="784"/>
      <c r="AH52" s="784"/>
      <c r="AI52" s="784"/>
      <c r="AJ52" s="785"/>
      <c r="AK52" s="858"/>
      <c r="AL52" s="856"/>
      <c r="AM52" s="856"/>
      <c r="AN52" s="856"/>
      <c r="AO52" s="856"/>
      <c r="AP52" s="856"/>
      <c r="AQ52" s="856"/>
      <c r="AR52" s="856"/>
      <c r="AS52" s="856"/>
      <c r="AT52" s="856"/>
      <c r="AU52" s="856"/>
      <c r="AV52" s="856"/>
      <c r="AW52" s="856"/>
      <c r="AX52" s="856"/>
      <c r="AY52" s="856"/>
      <c r="AZ52" s="859"/>
      <c r="BA52" s="859"/>
      <c r="BB52" s="859"/>
      <c r="BC52" s="859"/>
      <c r="BD52" s="859"/>
      <c r="BE52" s="850"/>
      <c r="BF52" s="850"/>
      <c r="BG52" s="850"/>
      <c r="BH52" s="850"/>
      <c r="BI52" s="851"/>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x14ac:dyDescent="0.15">
      <c r="A53" s="241">
        <v>26</v>
      </c>
      <c r="B53" s="777"/>
      <c r="C53" s="778"/>
      <c r="D53" s="778"/>
      <c r="E53" s="778"/>
      <c r="F53" s="778"/>
      <c r="G53" s="778"/>
      <c r="H53" s="778"/>
      <c r="I53" s="778"/>
      <c r="J53" s="778"/>
      <c r="K53" s="778"/>
      <c r="L53" s="778"/>
      <c r="M53" s="778"/>
      <c r="N53" s="778"/>
      <c r="O53" s="778"/>
      <c r="P53" s="779"/>
      <c r="Q53" s="855"/>
      <c r="R53" s="856"/>
      <c r="S53" s="856"/>
      <c r="T53" s="856"/>
      <c r="U53" s="856"/>
      <c r="V53" s="856"/>
      <c r="W53" s="856"/>
      <c r="X53" s="856"/>
      <c r="Y53" s="856"/>
      <c r="Z53" s="856"/>
      <c r="AA53" s="856"/>
      <c r="AB53" s="856"/>
      <c r="AC53" s="856"/>
      <c r="AD53" s="856"/>
      <c r="AE53" s="857"/>
      <c r="AF53" s="783"/>
      <c r="AG53" s="784"/>
      <c r="AH53" s="784"/>
      <c r="AI53" s="784"/>
      <c r="AJ53" s="785"/>
      <c r="AK53" s="858"/>
      <c r="AL53" s="856"/>
      <c r="AM53" s="856"/>
      <c r="AN53" s="856"/>
      <c r="AO53" s="856"/>
      <c r="AP53" s="856"/>
      <c r="AQ53" s="856"/>
      <c r="AR53" s="856"/>
      <c r="AS53" s="856"/>
      <c r="AT53" s="856"/>
      <c r="AU53" s="856"/>
      <c r="AV53" s="856"/>
      <c r="AW53" s="856"/>
      <c r="AX53" s="856"/>
      <c r="AY53" s="856"/>
      <c r="AZ53" s="859"/>
      <c r="BA53" s="859"/>
      <c r="BB53" s="859"/>
      <c r="BC53" s="859"/>
      <c r="BD53" s="859"/>
      <c r="BE53" s="850"/>
      <c r="BF53" s="850"/>
      <c r="BG53" s="850"/>
      <c r="BH53" s="850"/>
      <c r="BI53" s="851"/>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x14ac:dyDescent="0.15">
      <c r="A54" s="241">
        <v>27</v>
      </c>
      <c r="B54" s="777"/>
      <c r="C54" s="778"/>
      <c r="D54" s="778"/>
      <c r="E54" s="778"/>
      <c r="F54" s="778"/>
      <c r="G54" s="778"/>
      <c r="H54" s="778"/>
      <c r="I54" s="778"/>
      <c r="J54" s="778"/>
      <c r="K54" s="778"/>
      <c r="L54" s="778"/>
      <c r="M54" s="778"/>
      <c r="N54" s="778"/>
      <c r="O54" s="778"/>
      <c r="P54" s="779"/>
      <c r="Q54" s="855"/>
      <c r="R54" s="856"/>
      <c r="S54" s="856"/>
      <c r="T54" s="856"/>
      <c r="U54" s="856"/>
      <c r="V54" s="856"/>
      <c r="W54" s="856"/>
      <c r="X54" s="856"/>
      <c r="Y54" s="856"/>
      <c r="Z54" s="856"/>
      <c r="AA54" s="856"/>
      <c r="AB54" s="856"/>
      <c r="AC54" s="856"/>
      <c r="AD54" s="856"/>
      <c r="AE54" s="857"/>
      <c r="AF54" s="783"/>
      <c r="AG54" s="784"/>
      <c r="AH54" s="784"/>
      <c r="AI54" s="784"/>
      <c r="AJ54" s="785"/>
      <c r="AK54" s="858"/>
      <c r="AL54" s="856"/>
      <c r="AM54" s="856"/>
      <c r="AN54" s="856"/>
      <c r="AO54" s="856"/>
      <c r="AP54" s="856"/>
      <c r="AQ54" s="856"/>
      <c r="AR54" s="856"/>
      <c r="AS54" s="856"/>
      <c r="AT54" s="856"/>
      <c r="AU54" s="856"/>
      <c r="AV54" s="856"/>
      <c r="AW54" s="856"/>
      <c r="AX54" s="856"/>
      <c r="AY54" s="856"/>
      <c r="AZ54" s="859"/>
      <c r="BA54" s="859"/>
      <c r="BB54" s="859"/>
      <c r="BC54" s="859"/>
      <c r="BD54" s="859"/>
      <c r="BE54" s="850"/>
      <c r="BF54" s="850"/>
      <c r="BG54" s="850"/>
      <c r="BH54" s="850"/>
      <c r="BI54" s="851"/>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x14ac:dyDescent="0.15">
      <c r="A55" s="241">
        <v>28</v>
      </c>
      <c r="B55" s="777"/>
      <c r="C55" s="778"/>
      <c r="D55" s="778"/>
      <c r="E55" s="778"/>
      <c r="F55" s="778"/>
      <c r="G55" s="778"/>
      <c r="H55" s="778"/>
      <c r="I55" s="778"/>
      <c r="J55" s="778"/>
      <c r="K55" s="778"/>
      <c r="L55" s="778"/>
      <c r="M55" s="778"/>
      <c r="N55" s="778"/>
      <c r="O55" s="778"/>
      <c r="P55" s="779"/>
      <c r="Q55" s="855"/>
      <c r="R55" s="856"/>
      <c r="S55" s="856"/>
      <c r="T55" s="856"/>
      <c r="U55" s="856"/>
      <c r="V55" s="856"/>
      <c r="W55" s="856"/>
      <c r="X55" s="856"/>
      <c r="Y55" s="856"/>
      <c r="Z55" s="856"/>
      <c r="AA55" s="856"/>
      <c r="AB55" s="856"/>
      <c r="AC55" s="856"/>
      <c r="AD55" s="856"/>
      <c r="AE55" s="857"/>
      <c r="AF55" s="783"/>
      <c r="AG55" s="784"/>
      <c r="AH55" s="784"/>
      <c r="AI55" s="784"/>
      <c r="AJ55" s="785"/>
      <c r="AK55" s="858"/>
      <c r="AL55" s="856"/>
      <c r="AM55" s="856"/>
      <c r="AN55" s="856"/>
      <c r="AO55" s="856"/>
      <c r="AP55" s="856"/>
      <c r="AQ55" s="856"/>
      <c r="AR55" s="856"/>
      <c r="AS55" s="856"/>
      <c r="AT55" s="856"/>
      <c r="AU55" s="856"/>
      <c r="AV55" s="856"/>
      <c r="AW55" s="856"/>
      <c r="AX55" s="856"/>
      <c r="AY55" s="856"/>
      <c r="AZ55" s="859"/>
      <c r="BA55" s="859"/>
      <c r="BB55" s="859"/>
      <c r="BC55" s="859"/>
      <c r="BD55" s="859"/>
      <c r="BE55" s="850"/>
      <c r="BF55" s="850"/>
      <c r="BG55" s="850"/>
      <c r="BH55" s="850"/>
      <c r="BI55" s="851"/>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x14ac:dyDescent="0.15">
      <c r="A56" s="241">
        <v>29</v>
      </c>
      <c r="B56" s="777"/>
      <c r="C56" s="778"/>
      <c r="D56" s="778"/>
      <c r="E56" s="778"/>
      <c r="F56" s="778"/>
      <c r="G56" s="778"/>
      <c r="H56" s="778"/>
      <c r="I56" s="778"/>
      <c r="J56" s="778"/>
      <c r="K56" s="778"/>
      <c r="L56" s="778"/>
      <c r="M56" s="778"/>
      <c r="N56" s="778"/>
      <c r="O56" s="778"/>
      <c r="P56" s="779"/>
      <c r="Q56" s="855"/>
      <c r="R56" s="856"/>
      <c r="S56" s="856"/>
      <c r="T56" s="856"/>
      <c r="U56" s="856"/>
      <c r="V56" s="856"/>
      <c r="W56" s="856"/>
      <c r="X56" s="856"/>
      <c r="Y56" s="856"/>
      <c r="Z56" s="856"/>
      <c r="AA56" s="856"/>
      <c r="AB56" s="856"/>
      <c r="AC56" s="856"/>
      <c r="AD56" s="856"/>
      <c r="AE56" s="857"/>
      <c r="AF56" s="783"/>
      <c r="AG56" s="784"/>
      <c r="AH56" s="784"/>
      <c r="AI56" s="784"/>
      <c r="AJ56" s="785"/>
      <c r="AK56" s="858"/>
      <c r="AL56" s="856"/>
      <c r="AM56" s="856"/>
      <c r="AN56" s="856"/>
      <c r="AO56" s="856"/>
      <c r="AP56" s="856"/>
      <c r="AQ56" s="856"/>
      <c r="AR56" s="856"/>
      <c r="AS56" s="856"/>
      <c r="AT56" s="856"/>
      <c r="AU56" s="856"/>
      <c r="AV56" s="856"/>
      <c r="AW56" s="856"/>
      <c r="AX56" s="856"/>
      <c r="AY56" s="856"/>
      <c r="AZ56" s="859"/>
      <c r="BA56" s="859"/>
      <c r="BB56" s="859"/>
      <c r="BC56" s="859"/>
      <c r="BD56" s="859"/>
      <c r="BE56" s="850"/>
      <c r="BF56" s="850"/>
      <c r="BG56" s="850"/>
      <c r="BH56" s="850"/>
      <c r="BI56" s="851"/>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x14ac:dyDescent="0.15">
      <c r="A57" s="241">
        <v>30</v>
      </c>
      <c r="B57" s="777"/>
      <c r="C57" s="778"/>
      <c r="D57" s="778"/>
      <c r="E57" s="778"/>
      <c r="F57" s="778"/>
      <c r="G57" s="778"/>
      <c r="H57" s="778"/>
      <c r="I57" s="778"/>
      <c r="J57" s="778"/>
      <c r="K57" s="778"/>
      <c r="L57" s="778"/>
      <c r="M57" s="778"/>
      <c r="N57" s="778"/>
      <c r="O57" s="778"/>
      <c r="P57" s="779"/>
      <c r="Q57" s="855"/>
      <c r="R57" s="856"/>
      <c r="S57" s="856"/>
      <c r="T57" s="856"/>
      <c r="U57" s="856"/>
      <c r="V57" s="856"/>
      <c r="W57" s="856"/>
      <c r="X57" s="856"/>
      <c r="Y57" s="856"/>
      <c r="Z57" s="856"/>
      <c r="AA57" s="856"/>
      <c r="AB57" s="856"/>
      <c r="AC57" s="856"/>
      <c r="AD57" s="856"/>
      <c r="AE57" s="857"/>
      <c r="AF57" s="783"/>
      <c r="AG57" s="784"/>
      <c r="AH57" s="784"/>
      <c r="AI57" s="784"/>
      <c r="AJ57" s="785"/>
      <c r="AK57" s="858"/>
      <c r="AL57" s="856"/>
      <c r="AM57" s="856"/>
      <c r="AN57" s="856"/>
      <c r="AO57" s="856"/>
      <c r="AP57" s="856"/>
      <c r="AQ57" s="856"/>
      <c r="AR57" s="856"/>
      <c r="AS57" s="856"/>
      <c r="AT57" s="856"/>
      <c r="AU57" s="856"/>
      <c r="AV57" s="856"/>
      <c r="AW57" s="856"/>
      <c r="AX57" s="856"/>
      <c r="AY57" s="856"/>
      <c r="AZ57" s="859"/>
      <c r="BA57" s="859"/>
      <c r="BB57" s="859"/>
      <c r="BC57" s="859"/>
      <c r="BD57" s="859"/>
      <c r="BE57" s="850"/>
      <c r="BF57" s="850"/>
      <c r="BG57" s="850"/>
      <c r="BH57" s="850"/>
      <c r="BI57" s="851"/>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x14ac:dyDescent="0.15">
      <c r="A58" s="241">
        <v>31</v>
      </c>
      <c r="B58" s="777"/>
      <c r="C58" s="778"/>
      <c r="D58" s="778"/>
      <c r="E58" s="778"/>
      <c r="F58" s="778"/>
      <c r="G58" s="778"/>
      <c r="H58" s="778"/>
      <c r="I58" s="778"/>
      <c r="J58" s="778"/>
      <c r="K58" s="778"/>
      <c r="L58" s="778"/>
      <c r="M58" s="778"/>
      <c r="N58" s="778"/>
      <c r="O58" s="778"/>
      <c r="P58" s="779"/>
      <c r="Q58" s="855"/>
      <c r="R58" s="856"/>
      <c r="S58" s="856"/>
      <c r="T58" s="856"/>
      <c r="U58" s="856"/>
      <c r="V58" s="856"/>
      <c r="W58" s="856"/>
      <c r="X58" s="856"/>
      <c r="Y58" s="856"/>
      <c r="Z58" s="856"/>
      <c r="AA58" s="856"/>
      <c r="AB58" s="856"/>
      <c r="AC58" s="856"/>
      <c r="AD58" s="856"/>
      <c r="AE58" s="857"/>
      <c r="AF58" s="783"/>
      <c r="AG58" s="784"/>
      <c r="AH58" s="784"/>
      <c r="AI58" s="784"/>
      <c r="AJ58" s="785"/>
      <c r="AK58" s="858"/>
      <c r="AL58" s="856"/>
      <c r="AM58" s="856"/>
      <c r="AN58" s="856"/>
      <c r="AO58" s="856"/>
      <c r="AP58" s="856"/>
      <c r="AQ58" s="856"/>
      <c r="AR58" s="856"/>
      <c r="AS58" s="856"/>
      <c r="AT58" s="856"/>
      <c r="AU58" s="856"/>
      <c r="AV58" s="856"/>
      <c r="AW58" s="856"/>
      <c r="AX58" s="856"/>
      <c r="AY58" s="856"/>
      <c r="AZ58" s="859"/>
      <c r="BA58" s="859"/>
      <c r="BB58" s="859"/>
      <c r="BC58" s="859"/>
      <c r="BD58" s="859"/>
      <c r="BE58" s="850"/>
      <c r="BF58" s="850"/>
      <c r="BG58" s="850"/>
      <c r="BH58" s="850"/>
      <c r="BI58" s="851"/>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x14ac:dyDescent="0.15">
      <c r="A59" s="241">
        <v>32</v>
      </c>
      <c r="B59" s="777"/>
      <c r="C59" s="778"/>
      <c r="D59" s="778"/>
      <c r="E59" s="778"/>
      <c r="F59" s="778"/>
      <c r="G59" s="778"/>
      <c r="H59" s="778"/>
      <c r="I59" s="778"/>
      <c r="J59" s="778"/>
      <c r="K59" s="778"/>
      <c r="L59" s="778"/>
      <c r="M59" s="778"/>
      <c r="N59" s="778"/>
      <c r="O59" s="778"/>
      <c r="P59" s="779"/>
      <c r="Q59" s="855"/>
      <c r="R59" s="856"/>
      <c r="S59" s="856"/>
      <c r="T59" s="856"/>
      <c r="U59" s="856"/>
      <c r="V59" s="856"/>
      <c r="W59" s="856"/>
      <c r="X59" s="856"/>
      <c r="Y59" s="856"/>
      <c r="Z59" s="856"/>
      <c r="AA59" s="856"/>
      <c r="AB59" s="856"/>
      <c r="AC59" s="856"/>
      <c r="AD59" s="856"/>
      <c r="AE59" s="857"/>
      <c r="AF59" s="783"/>
      <c r="AG59" s="784"/>
      <c r="AH59" s="784"/>
      <c r="AI59" s="784"/>
      <c r="AJ59" s="785"/>
      <c r="AK59" s="858"/>
      <c r="AL59" s="856"/>
      <c r="AM59" s="856"/>
      <c r="AN59" s="856"/>
      <c r="AO59" s="856"/>
      <c r="AP59" s="856"/>
      <c r="AQ59" s="856"/>
      <c r="AR59" s="856"/>
      <c r="AS59" s="856"/>
      <c r="AT59" s="856"/>
      <c r="AU59" s="856"/>
      <c r="AV59" s="856"/>
      <c r="AW59" s="856"/>
      <c r="AX59" s="856"/>
      <c r="AY59" s="856"/>
      <c r="AZ59" s="859"/>
      <c r="BA59" s="859"/>
      <c r="BB59" s="859"/>
      <c r="BC59" s="859"/>
      <c r="BD59" s="859"/>
      <c r="BE59" s="850"/>
      <c r="BF59" s="850"/>
      <c r="BG59" s="850"/>
      <c r="BH59" s="850"/>
      <c r="BI59" s="851"/>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x14ac:dyDescent="0.15">
      <c r="A60" s="241">
        <v>33</v>
      </c>
      <c r="B60" s="777"/>
      <c r="C60" s="778"/>
      <c r="D60" s="778"/>
      <c r="E60" s="778"/>
      <c r="F60" s="778"/>
      <c r="G60" s="778"/>
      <c r="H60" s="778"/>
      <c r="I60" s="778"/>
      <c r="J60" s="778"/>
      <c r="K60" s="778"/>
      <c r="L60" s="778"/>
      <c r="M60" s="778"/>
      <c r="N60" s="778"/>
      <c r="O60" s="778"/>
      <c r="P60" s="779"/>
      <c r="Q60" s="855"/>
      <c r="R60" s="856"/>
      <c r="S60" s="856"/>
      <c r="T60" s="856"/>
      <c r="U60" s="856"/>
      <c r="V60" s="856"/>
      <c r="W60" s="856"/>
      <c r="X60" s="856"/>
      <c r="Y60" s="856"/>
      <c r="Z60" s="856"/>
      <c r="AA60" s="856"/>
      <c r="AB60" s="856"/>
      <c r="AC60" s="856"/>
      <c r="AD60" s="856"/>
      <c r="AE60" s="857"/>
      <c r="AF60" s="783"/>
      <c r="AG60" s="784"/>
      <c r="AH60" s="784"/>
      <c r="AI60" s="784"/>
      <c r="AJ60" s="785"/>
      <c r="AK60" s="858"/>
      <c r="AL60" s="856"/>
      <c r="AM60" s="856"/>
      <c r="AN60" s="856"/>
      <c r="AO60" s="856"/>
      <c r="AP60" s="856"/>
      <c r="AQ60" s="856"/>
      <c r="AR60" s="856"/>
      <c r="AS60" s="856"/>
      <c r="AT60" s="856"/>
      <c r="AU60" s="856"/>
      <c r="AV60" s="856"/>
      <c r="AW60" s="856"/>
      <c r="AX60" s="856"/>
      <c r="AY60" s="856"/>
      <c r="AZ60" s="859"/>
      <c r="BA60" s="859"/>
      <c r="BB60" s="859"/>
      <c r="BC60" s="859"/>
      <c r="BD60" s="859"/>
      <c r="BE60" s="850"/>
      <c r="BF60" s="850"/>
      <c r="BG60" s="850"/>
      <c r="BH60" s="850"/>
      <c r="BI60" s="851"/>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x14ac:dyDescent="0.2">
      <c r="A61" s="241">
        <v>34</v>
      </c>
      <c r="B61" s="777"/>
      <c r="C61" s="778"/>
      <c r="D61" s="778"/>
      <c r="E61" s="778"/>
      <c r="F61" s="778"/>
      <c r="G61" s="778"/>
      <c r="H61" s="778"/>
      <c r="I61" s="778"/>
      <c r="J61" s="778"/>
      <c r="K61" s="778"/>
      <c r="L61" s="778"/>
      <c r="M61" s="778"/>
      <c r="N61" s="778"/>
      <c r="O61" s="778"/>
      <c r="P61" s="779"/>
      <c r="Q61" s="855"/>
      <c r="R61" s="856"/>
      <c r="S61" s="856"/>
      <c r="T61" s="856"/>
      <c r="U61" s="856"/>
      <c r="V61" s="856"/>
      <c r="W61" s="856"/>
      <c r="X61" s="856"/>
      <c r="Y61" s="856"/>
      <c r="Z61" s="856"/>
      <c r="AA61" s="856"/>
      <c r="AB61" s="856"/>
      <c r="AC61" s="856"/>
      <c r="AD61" s="856"/>
      <c r="AE61" s="857"/>
      <c r="AF61" s="783"/>
      <c r="AG61" s="784"/>
      <c r="AH61" s="784"/>
      <c r="AI61" s="784"/>
      <c r="AJ61" s="785"/>
      <c r="AK61" s="858"/>
      <c r="AL61" s="856"/>
      <c r="AM61" s="856"/>
      <c r="AN61" s="856"/>
      <c r="AO61" s="856"/>
      <c r="AP61" s="856"/>
      <c r="AQ61" s="856"/>
      <c r="AR61" s="856"/>
      <c r="AS61" s="856"/>
      <c r="AT61" s="856"/>
      <c r="AU61" s="856"/>
      <c r="AV61" s="856"/>
      <c r="AW61" s="856"/>
      <c r="AX61" s="856"/>
      <c r="AY61" s="856"/>
      <c r="AZ61" s="859"/>
      <c r="BA61" s="859"/>
      <c r="BB61" s="859"/>
      <c r="BC61" s="859"/>
      <c r="BD61" s="859"/>
      <c r="BE61" s="850"/>
      <c r="BF61" s="850"/>
      <c r="BG61" s="850"/>
      <c r="BH61" s="850"/>
      <c r="BI61" s="851"/>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x14ac:dyDescent="0.15">
      <c r="A62" s="241">
        <v>35</v>
      </c>
      <c r="B62" s="777"/>
      <c r="C62" s="778"/>
      <c r="D62" s="778"/>
      <c r="E62" s="778"/>
      <c r="F62" s="778"/>
      <c r="G62" s="778"/>
      <c r="H62" s="778"/>
      <c r="I62" s="778"/>
      <c r="J62" s="778"/>
      <c r="K62" s="778"/>
      <c r="L62" s="778"/>
      <c r="M62" s="778"/>
      <c r="N62" s="778"/>
      <c r="O62" s="778"/>
      <c r="P62" s="779"/>
      <c r="Q62" s="855"/>
      <c r="R62" s="856"/>
      <c r="S62" s="856"/>
      <c r="T62" s="856"/>
      <c r="U62" s="856"/>
      <c r="V62" s="856"/>
      <c r="W62" s="856"/>
      <c r="X62" s="856"/>
      <c r="Y62" s="856"/>
      <c r="Z62" s="856"/>
      <c r="AA62" s="856"/>
      <c r="AB62" s="856"/>
      <c r="AC62" s="856"/>
      <c r="AD62" s="856"/>
      <c r="AE62" s="857"/>
      <c r="AF62" s="783"/>
      <c r="AG62" s="784"/>
      <c r="AH62" s="784"/>
      <c r="AI62" s="784"/>
      <c r="AJ62" s="785"/>
      <c r="AK62" s="858"/>
      <c r="AL62" s="856"/>
      <c r="AM62" s="856"/>
      <c r="AN62" s="856"/>
      <c r="AO62" s="856"/>
      <c r="AP62" s="856"/>
      <c r="AQ62" s="856"/>
      <c r="AR62" s="856"/>
      <c r="AS62" s="856"/>
      <c r="AT62" s="856"/>
      <c r="AU62" s="856"/>
      <c r="AV62" s="856"/>
      <c r="AW62" s="856"/>
      <c r="AX62" s="856"/>
      <c r="AY62" s="856"/>
      <c r="AZ62" s="859"/>
      <c r="BA62" s="859"/>
      <c r="BB62" s="859"/>
      <c r="BC62" s="859"/>
      <c r="BD62" s="859"/>
      <c r="BE62" s="850"/>
      <c r="BF62" s="850"/>
      <c r="BG62" s="850"/>
      <c r="BH62" s="850"/>
      <c r="BI62" s="851"/>
      <c r="BJ62" s="867" t="s">
        <v>404</v>
      </c>
      <c r="BK62" s="828"/>
      <c r="BL62" s="828"/>
      <c r="BM62" s="828"/>
      <c r="BN62" s="829"/>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x14ac:dyDescent="0.2">
      <c r="A63" s="244" t="s">
        <v>383</v>
      </c>
      <c r="B63" s="812" t="s">
        <v>405</v>
      </c>
      <c r="C63" s="813"/>
      <c r="D63" s="813"/>
      <c r="E63" s="813"/>
      <c r="F63" s="813"/>
      <c r="G63" s="813"/>
      <c r="H63" s="813"/>
      <c r="I63" s="813"/>
      <c r="J63" s="813"/>
      <c r="K63" s="813"/>
      <c r="L63" s="813"/>
      <c r="M63" s="813"/>
      <c r="N63" s="813"/>
      <c r="O63" s="813"/>
      <c r="P63" s="814"/>
      <c r="Q63" s="860"/>
      <c r="R63" s="861"/>
      <c r="S63" s="861"/>
      <c r="T63" s="861"/>
      <c r="U63" s="861"/>
      <c r="V63" s="861"/>
      <c r="W63" s="861"/>
      <c r="X63" s="861"/>
      <c r="Y63" s="861"/>
      <c r="Z63" s="861"/>
      <c r="AA63" s="861"/>
      <c r="AB63" s="861"/>
      <c r="AC63" s="861"/>
      <c r="AD63" s="861"/>
      <c r="AE63" s="862"/>
      <c r="AF63" s="863">
        <v>5842</v>
      </c>
      <c r="AG63" s="864"/>
      <c r="AH63" s="864"/>
      <c r="AI63" s="864"/>
      <c r="AJ63" s="865"/>
      <c r="AK63" s="866"/>
      <c r="AL63" s="861"/>
      <c r="AM63" s="861"/>
      <c r="AN63" s="861"/>
      <c r="AO63" s="861"/>
      <c r="AP63" s="864">
        <v>95426</v>
      </c>
      <c r="AQ63" s="864"/>
      <c r="AR63" s="864"/>
      <c r="AS63" s="864"/>
      <c r="AT63" s="864"/>
      <c r="AU63" s="864"/>
      <c r="AV63" s="864"/>
      <c r="AW63" s="864"/>
      <c r="AX63" s="864"/>
      <c r="AY63" s="864"/>
      <c r="AZ63" s="868"/>
      <c r="BA63" s="868"/>
      <c r="BB63" s="868"/>
      <c r="BC63" s="868"/>
      <c r="BD63" s="868"/>
      <c r="BE63" s="869"/>
      <c r="BF63" s="869"/>
      <c r="BG63" s="869"/>
      <c r="BH63" s="869"/>
      <c r="BI63" s="870"/>
      <c r="BJ63" s="871" t="s">
        <v>123</v>
      </c>
      <c r="BK63" s="872"/>
      <c r="BL63" s="872"/>
      <c r="BM63" s="872"/>
      <c r="BN63" s="873"/>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x14ac:dyDescent="0.2">
      <c r="A65" s="232" t="s">
        <v>406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x14ac:dyDescent="0.15">
      <c r="A66" s="762" t="s">
        <v>407</v>
      </c>
      <c r="B66" s="763"/>
      <c r="C66" s="763"/>
      <c r="D66" s="763"/>
      <c r="E66" s="763"/>
      <c r="F66" s="763"/>
      <c r="G66" s="763"/>
      <c r="H66" s="763"/>
      <c r="I66" s="763"/>
      <c r="J66" s="763"/>
      <c r="K66" s="763"/>
      <c r="L66" s="763"/>
      <c r="M66" s="763"/>
      <c r="N66" s="763"/>
      <c r="O66" s="763"/>
      <c r="P66" s="764"/>
      <c r="Q66" s="739" t="s">
        <v>387</v>
      </c>
      <c r="R66" s="740"/>
      <c r="S66" s="740"/>
      <c r="T66" s="740"/>
      <c r="U66" s="741"/>
      <c r="V66" s="739" t="s">
        <v>408</v>
      </c>
      <c r="W66" s="740"/>
      <c r="X66" s="740"/>
      <c r="Y66" s="740"/>
      <c r="Z66" s="741"/>
      <c r="AA66" s="739" t="s">
        <v>389</v>
      </c>
      <c r="AB66" s="740"/>
      <c r="AC66" s="740"/>
      <c r="AD66" s="740"/>
      <c r="AE66" s="741"/>
      <c r="AF66" s="874" t="s">
        <v>390</v>
      </c>
      <c r="AG66" s="835"/>
      <c r="AH66" s="835"/>
      <c r="AI66" s="835"/>
      <c r="AJ66" s="875"/>
      <c r="AK66" s="739" t="s">
        <v>391</v>
      </c>
      <c r="AL66" s="763"/>
      <c r="AM66" s="763"/>
      <c r="AN66" s="763"/>
      <c r="AO66" s="764"/>
      <c r="AP66" s="739" t="s">
        <v>392</v>
      </c>
      <c r="AQ66" s="740"/>
      <c r="AR66" s="740"/>
      <c r="AS66" s="740"/>
      <c r="AT66" s="741"/>
      <c r="AU66" s="739" t="s">
        <v>409</v>
      </c>
      <c r="AV66" s="740"/>
      <c r="AW66" s="740"/>
      <c r="AX66" s="740"/>
      <c r="AY66" s="741"/>
      <c r="AZ66" s="739" t="s">
        <v>367</v>
      </c>
      <c r="BA66" s="740"/>
      <c r="BB66" s="740"/>
      <c r="BC66" s="740"/>
      <c r="BD66" s="751"/>
      <c r="BE66" s="245"/>
      <c r="BF66" s="245"/>
      <c r="BG66" s="245"/>
      <c r="BH66" s="245"/>
      <c r="BI66" s="245"/>
      <c r="BJ66" s="245"/>
      <c r="BK66" s="245"/>
      <c r="BL66" s="245"/>
      <c r="BM66" s="245"/>
      <c r="BN66" s="245"/>
      <c r="BO66" s="245"/>
      <c r="BP66" s="245"/>
      <c r="BQ66" s="242">
        <v>60</v>
      </c>
      <c r="BR66" s="247"/>
      <c r="BS66" s="885"/>
      <c r="BT66" s="886"/>
      <c r="BU66" s="886"/>
      <c r="BV66" s="886"/>
      <c r="BW66" s="886"/>
      <c r="BX66" s="886"/>
      <c r="BY66" s="886"/>
      <c r="BZ66" s="886"/>
      <c r="CA66" s="886"/>
      <c r="CB66" s="886"/>
      <c r="CC66" s="886"/>
      <c r="CD66" s="886"/>
      <c r="CE66" s="886"/>
      <c r="CF66" s="886"/>
      <c r="CG66" s="887"/>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6"/>
    </row>
    <row r="67" spans="1:131" s="227" customFormat="1" ht="26.25" customHeight="1" thickBot="1" x14ac:dyDescent="0.2">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6"/>
      <c r="AG67" s="838"/>
      <c r="AH67" s="838"/>
      <c r="AI67" s="838"/>
      <c r="AJ67" s="877"/>
      <c r="AK67" s="878"/>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5"/>
      <c r="BT67" s="886"/>
      <c r="BU67" s="886"/>
      <c r="BV67" s="886"/>
      <c r="BW67" s="886"/>
      <c r="BX67" s="886"/>
      <c r="BY67" s="886"/>
      <c r="BZ67" s="886"/>
      <c r="CA67" s="886"/>
      <c r="CB67" s="886"/>
      <c r="CC67" s="886"/>
      <c r="CD67" s="886"/>
      <c r="CE67" s="886"/>
      <c r="CF67" s="886"/>
      <c r="CG67" s="887"/>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6"/>
    </row>
    <row r="68" spans="1:131" s="227" customFormat="1" ht="26.25" customHeight="1" thickTop="1" x14ac:dyDescent="0.15">
      <c r="A68" s="238">
        <v>1</v>
      </c>
      <c r="B68" s="891"/>
      <c r="C68" s="892"/>
      <c r="D68" s="892"/>
      <c r="E68" s="892"/>
      <c r="F68" s="892"/>
      <c r="G68" s="892"/>
      <c r="H68" s="892"/>
      <c r="I68" s="892"/>
      <c r="J68" s="892"/>
      <c r="K68" s="892"/>
      <c r="L68" s="892"/>
      <c r="M68" s="892"/>
      <c r="N68" s="892"/>
      <c r="O68" s="892"/>
      <c r="P68" s="893"/>
      <c r="Q68" s="894"/>
      <c r="R68" s="888"/>
      <c r="S68" s="888"/>
      <c r="T68" s="888"/>
      <c r="U68" s="888"/>
      <c r="V68" s="888"/>
      <c r="W68" s="888"/>
      <c r="X68" s="888"/>
      <c r="Y68" s="888"/>
      <c r="Z68" s="888"/>
      <c r="AA68" s="888"/>
      <c r="AB68" s="888"/>
      <c r="AC68" s="888"/>
      <c r="AD68" s="888"/>
      <c r="AE68" s="888"/>
      <c r="AF68" s="888"/>
      <c r="AG68" s="888"/>
      <c r="AH68" s="888"/>
      <c r="AI68" s="888"/>
      <c r="AJ68" s="888"/>
      <c r="AK68" s="888"/>
      <c r="AL68" s="888"/>
      <c r="AM68" s="888"/>
      <c r="AN68" s="888"/>
      <c r="AO68" s="888"/>
      <c r="AP68" s="888"/>
      <c r="AQ68" s="888"/>
      <c r="AR68" s="888"/>
      <c r="AS68" s="888"/>
      <c r="AT68" s="888"/>
      <c r="AU68" s="888"/>
      <c r="AV68" s="888"/>
      <c r="AW68" s="888"/>
      <c r="AX68" s="888"/>
      <c r="AY68" s="888"/>
      <c r="AZ68" s="889"/>
      <c r="BA68" s="889"/>
      <c r="BB68" s="889"/>
      <c r="BC68" s="889"/>
      <c r="BD68" s="890"/>
      <c r="BE68" s="245"/>
      <c r="BF68" s="245"/>
      <c r="BG68" s="245"/>
      <c r="BH68" s="245"/>
      <c r="BI68" s="245"/>
      <c r="BJ68" s="245"/>
      <c r="BK68" s="245"/>
      <c r="BL68" s="245"/>
      <c r="BM68" s="245"/>
      <c r="BN68" s="245"/>
      <c r="BO68" s="245"/>
      <c r="BP68" s="245"/>
      <c r="BQ68" s="242">
        <v>62</v>
      </c>
      <c r="BR68" s="247"/>
      <c r="BS68" s="885"/>
      <c r="BT68" s="886"/>
      <c r="BU68" s="886"/>
      <c r="BV68" s="886"/>
      <c r="BW68" s="886"/>
      <c r="BX68" s="886"/>
      <c r="BY68" s="886"/>
      <c r="BZ68" s="886"/>
      <c r="CA68" s="886"/>
      <c r="CB68" s="886"/>
      <c r="CC68" s="886"/>
      <c r="CD68" s="886"/>
      <c r="CE68" s="886"/>
      <c r="CF68" s="886"/>
      <c r="CG68" s="887"/>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6"/>
    </row>
    <row r="69" spans="1:131" s="227" customFormat="1" ht="26.25" customHeight="1" x14ac:dyDescent="0.15">
      <c r="A69" s="241">
        <v>2</v>
      </c>
      <c r="B69" s="895"/>
      <c r="C69" s="896"/>
      <c r="D69" s="896"/>
      <c r="E69" s="896"/>
      <c r="F69" s="896"/>
      <c r="G69" s="896"/>
      <c r="H69" s="896"/>
      <c r="I69" s="896"/>
      <c r="J69" s="896"/>
      <c r="K69" s="896"/>
      <c r="L69" s="896"/>
      <c r="M69" s="896"/>
      <c r="N69" s="896"/>
      <c r="O69" s="896"/>
      <c r="P69" s="897"/>
      <c r="Q69" s="898"/>
      <c r="R69" s="853"/>
      <c r="S69" s="853"/>
      <c r="T69" s="853"/>
      <c r="U69" s="853"/>
      <c r="V69" s="853"/>
      <c r="W69" s="853"/>
      <c r="X69" s="853"/>
      <c r="Y69" s="853"/>
      <c r="Z69" s="853"/>
      <c r="AA69" s="853"/>
      <c r="AB69" s="853"/>
      <c r="AC69" s="853"/>
      <c r="AD69" s="853"/>
      <c r="AE69" s="853"/>
      <c r="AF69" s="853"/>
      <c r="AG69" s="853"/>
      <c r="AH69" s="853"/>
      <c r="AI69" s="853"/>
      <c r="AJ69" s="853"/>
      <c r="AK69" s="853"/>
      <c r="AL69" s="853"/>
      <c r="AM69" s="853"/>
      <c r="AN69" s="853"/>
      <c r="AO69" s="853"/>
      <c r="AP69" s="853"/>
      <c r="AQ69" s="853"/>
      <c r="AR69" s="853"/>
      <c r="AS69" s="853"/>
      <c r="AT69" s="853"/>
      <c r="AU69" s="853"/>
      <c r="AV69" s="853"/>
      <c r="AW69" s="853"/>
      <c r="AX69" s="853"/>
      <c r="AY69" s="853"/>
      <c r="AZ69" s="899"/>
      <c r="BA69" s="899"/>
      <c r="BB69" s="899"/>
      <c r="BC69" s="899"/>
      <c r="BD69" s="900"/>
      <c r="BE69" s="245"/>
      <c r="BF69" s="245"/>
      <c r="BG69" s="245"/>
      <c r="BH69" s="245"/>
      <c r="BI69" s="245"/>
      <c r="BJ69" s="245"/>
      <c r="BK69" s="245"/>
      <c r="BL69" s="245"/>
      <c r="BM69" s="245"/>
      <c r="BN69" s="245"/>
      <c r="BO69" s="245"/>
      <c r="BP69" s="245"/>
      <c r="BQ69" s="242">
        <v>63</v>
      </c>
      <c r="BR69" s="247"/>
      <c r="BS69" s="885"/>
      <c r="BT69" s="886"/>
      <c r="BU69" s="886"/>
      <c r="BV69" s="886"/>
      <c r="BW69" s="886"/>
      <c r="BX69" s="886"/>
      <c r="BY69" s="886"/>
      <c r="BZ69" s="886"/>
      <c r="CA69" s="886"/>
      <c r="CB69" s="886"/>
      <c r="CC69" s="886"/>
      <c r="CD69" s="886"/>
      <c r="CE69" s="886"/>
      <c r="CF69" s="886"/>
      <c r="CG69" s="887"/>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6"/>
    </row>
    <row r="70" spans="1:131" s="227" customFormat="1" ht="26.25" customHeight="1" x14ac:dyDescent="0.15">
      <c r="A70" s="241">
        <v>3</v>
      </c>
      <c r="B70" s="895"/>
      <c r="C70" s="896"/>
      <c r="D70" s="896"/>
      <c r="E70" s="896"/>
      <c r="F70" s="896"/>
      <c r="G70" s="896"/>
      <c r="H70" s="896"/>
      <c r="I70" s="896"/>
      <c r="J70" s="896"/>
      <c r="K70" s="896"/>
      <c r="L70" s="896"/>
      <c r="M70" s="896"/>
      <c r="N70" s="896"/>
      <c r="O70" s="896"/>
      <c r="P70" s="897"/>
      <c r="Q70" s="898"/>
      <c r="R70" s="853"/>
      <c r="S70" s="853"/>
      <c r="T70" s="853"/>
      <c r="U70" s="853"/>
      <c r="V70" s="853"/>
      <c r="W70" s="853"/>
      <c r="X70" s="853"/>
      <c r="Y70" s="853"/>
      <c r="Z70" s="853"/>
      <c r="AA70" s="853"/>
      <c r="AB70" s="853"/>
      <c r="AC70" s="853"/>
      <c r="AD70" s="853"/>
      <c r="AE70" s="853"/>
      <c r="AF70" s="853"/>
      <c r="AG70" s="853"/>
      <c r="AH70" s="853"/>
      <c r="AI70" s="853"/>
      <c r="AJ70" s="853"/>
      <c r="AK70" s="853"/>
      <c r="AL70" s="853"/>
      <c r="AM70" s="853"/>
      <c r="AN70" s="853"/>
      <c r="AO70" s="853"/>
      <c r="AP70" s="853"/>
      <c r="AQ70" s="853"/>
      <c r="AR70" s="853"/>
      <c r="AS70" s="853"/>
      <c r="AT70" s="853"/>
      <c r="AU70" s="853"/>
      <c r="AV70" s="853"/>
      <c r="AW70" s="853"/>
      <c r="AX70" s="853"/>
      <c r="AY70" s="853"/>
      <c r="AZ70" s="899"/>
      <c r="BA70" s="899"/>
      <c r="BB70" s="899"/>
      <c r="BC70" s="899"/>
      <c r="BD70" s="900"/>
      <c r="BE70" s="245"/>
      <c r="BF70" s="245"/>
      <c r="BG70" s="245"/>
      <c r="BH70" s="245"/>
      <c r="BI70" s="245"/>
      <c r="BJ70" s="245"/>
      <c r="BK70" s="245"/>
      <c r="BL70" s="245"/>
      <c r="BM70" s="245"/>
      <c r="BN70" s="245"/>
      <c r="BO70" s="245"/>
      <c r="BP70" s="245"/>
      <c r="BQ70" s="242">
        <v>64</v>
      </c>
      <c r="BR70" s="247"/>
      <c r="BS70" s="885"/>
      <c r="BT70" s="886"/>
      <c r="BU70" s="886"/>
      <c r="BV70" s="886"/>
      <c r="BW70" s="886"/>
      <c r="BX70" s="886"/>
      <c r="BY70" s="886"/>
      <c r="BZ70" s="886"/>
      <c r="CA70" s="886"/>
      <c r="CB70" s="886"/>
      <c r="CC70" s="886"/>
      <c r="CD70" s="886"/>
      <c r="CE70" s="886"/>
      <c r="CF70" s="886"/>
      <c r="CG70" s="887"/>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6"/>
    </row>
    <row r="71" spans="1:131" s="227" customFormat="1" ht="26.25" customHeight="1" x14ac:dyDescent="0.15">
      <c r="A71" s="241">
        <v>4</v>
      </c>
      <c r="B71" s="895"/>
      <c r="C71" s="896"/>
      <c r="D71" s="896"/>
      <c r="E71" s="896"/>
      <c r="F71" s="896"/>
      <c r="G71" s="896"/>
      <c r="H71" s="896"/>
      <c r="I71" s="896"/>
      <c r="J71" s="896"/>
      <c r="K71" s="896"/>
      <c r="L71" s="896"/>
      <c r="M71" s="896"/>
      <c r="N71" s="896"/>
      <c r="O71" s="896"/>
      <c r="P71" s="897"/>
      <c r="Q71" s="898"/>
      <c r="R71" s="853"/>
      <c r="S71" s="853"/>
      <c r="T71" s="853"/>
      <c r="U71" s="853"/>
      <c r="V71" s="853"/>
      <c r="W71" s="853"/>
      <c r="X71" s="853"/>
      <c r="Y71" s="853"/>
      <c r="Z71" s="853"/>
      <c r="AA71" s="853"/>
      <c r="AB71" s="853"/>
      <c r="AC71" s="853"/>
      <c r="AD71" s="853"/>
      <c r="AE71" s="853"/>
      <c r="AF71" s="853"/>
      <c r="AG71" s="853"/>
      <c r="AH71" s="853"/>
      <c r="AI71" s="853"/>
      <c r="AJ71" s="853"/>
      <c r="AK71" s="853"/>
      <c r="AL71" s="853"/>
      <c r="AM71" s="853"/>
      <c r="AN71" s="853"/>
      <c r="AO71" s="853"/>
      <c r="AP71" s="853"/>
      <c r="AQ71" s="853"/>
      <c r="AR71" s="853"/>
      <c r="AS71" s="853"/>
      <c r="AT71" s="853"/>
      <c r="AU71" s="853"/>
      <c r="AV71" s="853"/>
      <c r="AW71" s="853"/>
      <c r="AX71" s="853"/>
      <c r="AY71" s="853"/>
      <c r="AZ71" s="899"/>
      <c r="BA71" s="899"/>
      <c r="BB71" s="899"/>
      <c r="BC71" s="899"/>
      <c r="BD71" s="900"/>
      <c r="BE71" s="245"/>
      <c r="BF71" s="245"/>
      <c r="BG71" s="245"/>
      <c r="BH71" s="245"/>
      <c r="BI71" s="245"/>
      <c r="BJ71" s="245"/>
      <c r="BK71" s="245"/>
      <c r="BL71" s="245"/>
      <c r="BM71" s="245"/>
      <c r="BN71" s="245"/>
      <c r="BO71" s="245"/>
      <c r="BP71" s="245"/>
      <c r="BQ71" s="242">
        <v>65</v>
      </c>
      <c r="BR71" s="247"/>
      <c r="BS71" s="885"/>
      <c r="BT71" s="886"/>
      <c r="BU71" s="886"/>
      <c r="BV71" s="886"/>
      <c r="BW71" s="886"/>
      <c r="BX71" s="886"/>
      <c r="BY71" s="886"/>
      <c r="BZ71" s="886"/>
      <c r="CA71" s="886"/>
      <c r="CB71" s="886"/>
      <c r="CC71" s="886"/>
      <c r="CD71" s="886"/>
      <c r="CE71" s="886"/>
      <c r="CF71" s="886"/>
      <c r="CG71" s="887"/>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6"/>
    </row>
    <row r="72" spans="1:131" s="227" customFormat="1" ht="26.25" customHeight="1" x14ac:dyDescent="0.15">
      <c r="A72" s="241">
        <v>5</v>
      </c>
      <c r="B72" s="895"/>
      <c r="C72" s="896"/>
      <c r="D72" s="896"/>
      <c r="E72" s="896"/>
      <c r="F72" s="896"/>
      <c r="G72" s="896"/>
      <c r="H72" s="896"/>
      <c r="I72" s="896"/>
      <c r="J72" s="896"/>
      <c r="K72" s="896"/>
      <c r="L72" s="896"/>
      <c r="M72" s="896"/>
      <c r="N72" s="896"/>
      <c r="O72" s="896"/>
      <c r="P72" s="897"/>
      <c r="Q72" s="898"/>
      <c r="R72" s="853"/>
      <c r="S72" s="853"/>
      <c r="T72" s="853"/>
      <c r="U72" s="853"/>
      <c r="V72" s="853"/>
      <c r="W72" s="853"/>
      <c r="X72" s="853"/>
      <c r="Y72" s="853"/>
      <c r="Z72" s="853"/>
      <c r="AA72" s="853"/>
      <c r="AB72" s="853"/>
      <c r="AC72" s="853"/>
      <c r="AD72" s="853"/>
      <c r="AE72" s="853"/>
      <c r="AF72" s="853"/>
      <c r="AG72" s="853"/>
      <c r="AH72" s="853"/>
      <c r="AI72" s="853"/>
      <c r="AJ72" s="853"/>
      <c r="AK72" s="853"/>
      <c r="AL72" s="853"/>
      <c r="AM72" s="853"/>
      <c r="AN72" s="853"/>
      <c r="AO72" s="853"/>
      <c r="AP72" s="853"/>
      <c r="AQ72" s="853"/>
      <c r="AR72" s="853"/>
      <c r="AS72" s="853"/>
      <c r="AT72" s="853"/>
      <c r="AU72" s="853"/>
      <c r="AV72" s="853"/>
      <c r="AW72" s="853"/>
      <c r="AX72" s="853"/>
      <c r="AY72" s="853"/>
      <c r="AZ72" s="899"/>
      <c r="BA72" s="899"/>
      <c r="BB72" s="899"/>
      <c r="BC72" s="899"/>
      <c r="BD72" s="900"/>
      <c r="BE72" s="245"/>
      <c r="BF72" s="245"/>
      <c r="BG72" s="245"/>
      <c r="BH72" s="245"/>
      <c r="BI72" s="245"/>
      <c r="BJ72" s="245"/>
      <c r="BK72" s="245"/>
      <c r="BL72" s="245"/>
      <c r="BM72" s="245"/>
      <c r="BN72" s="245"/>
      <c r="BO72" s="245"/>
      <c r="BP72" s="245"/>
      <c r="BQ72" s="242">
        <v>66</v>
      </c>
      <c r="BR72" s="247"/>
      <c r="BS72" s="885"/>
      <c r="BT72" s="886"/>
      <c r="BU72" s="886"/>
      <c r="BV72" s="886"/>
      <c r="BW72" s="886"/>
      <c r="BX72" s="886"/>
      <c r="BY72" s="886"/>
      <c r="BZ72" s="886"/>
      <c r="CA72" s="886"/>
      <c r="CB72" s="886"/>
      <c r="CC72" s="886"/>
      <c r="CD72" s="886"/>
      <c r="CE72" s="886"/>
      <c r="CF72" s="886"/>
      <c r="CG72" s="887"/>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6"/>
    </row>
    <row r="73" spans="1:131" s="227" customFormat="1" ht="26.25" customHeight="1" x14ac:dyDescent="0.15">
      <c r="A73" s="241">
        <v>6</v>
      </c>
      <c r="B73" s="895"/>
      <c r="C73" s="896"/>
      <c r="D73" s="896"/>
      <c r="E73" s="896"/>
      <c r="F73" s="896"/>
      <c r="G73" s="896"/>
      <c r="H73" s="896"/>
      <c r="I73" s="896"/>
      <c r="J73" s="896"/>
      <c r="K73" s="896"/>
      <c r="L73" s="896"/>
      <c r="M73" s="896"/>
      <c r="N73" s="896"/>
      <c r="O73" s="896"/>
      <c r="P73" s="897"/>
      <c r="Q73" s="898"/>
      <c r="R73" s="853"/>
      <c r="S73" s="853"/>
      <c r="T73" s="853"/>
      <c r="U73" s="853"/>
      <c r="V73" s="853"/>
      <c r="W73" s="853"/>
      <c r="X73" s="853"/>
      <c r="Y73" s="853"/>
      <c r="Z73" s="853"/>
      <c r="AA73" s="853"/>
      <c r="AB73" s="853"/>
      <c r="AC73" s="853"/>
      <c r="AD73" s="853"/>
      <c r="AE73" s="853"/>
      <c r="AF73" s="853"/>
      <c r="AG73" s="853"/>
      <c r="AH73" s="853"/>
      <c r="AI73" s="853"/>
      <c r="AJ73" s="853"/>
      <c r="AK73" s="853"/>
      <c r="AL73" s="853"/>
      <c r="AM73" s="853"/>
      <c r="AN73" s="853"/>
      <c r="AO73" s="853"/>
      <c r="AP73" s="853"/>
      <c r="AQ73" s="853"/>
      <c r="AR73" s="853"/>
      <c r="AS73" s="853"/>
      <c r="AT73" s="853"/>
      <c r="AU73" s="853"/>
      <c r="AV73" s="853"/>
      <c r="AW73" s="853"/>
      <c r="AX73" s="853"/>
      <c r="AY73" s="853"/>
      <c r="AZ73" s="899"/>
      <c r="BA73" s="899"/>
      <c r="BB73" s="899"/>
      <c r="BC73" s="899"/>
      <c r="BD73" s="900"/>
      <c r="BE73" s="245"/>
      <c r="BF73" s="245"/>
      <c r="BG73" s="245"/>
      <c r="BH73" s="245"/>
      <c r="BI73" s="245"/>
      <c r="BJ73" s="245"/>
      <c r="BK73" s="245"/>
      <c r="BL73" s="245"/>
      <c r="BM73" s="245"/>
      <c r="BN73" s="245"/>
      <c r="BO73" s="245"/>
      <c r="BP73" s="245"/>
      <c r="BQ73" s="242">
        <v>67</v>
      </c>
      <c r="BR73" s="247"/>
      <c r="BS73" s="885"/>
      <c r="BT73" s="886"/>
      <c r="BU73" s="886"/>
      <c r="BV73" s="886"/>
      <c r="BW73" s="886"/>
      <c r="BX73" s="886"/>
      <c r="BY73" s="886"/>
      <c r="BZ73" s="886"/>
      <c r="CA73" s="886"/>
      <c r="CB73" s="886"/>
      <c r="CC73" s="886"/>
      <c r="CD73" s="886"/>
      <c r="CE73" s="886"/>
      <c r="CF73" s="886"/>
      <c r="CG73" s="887"/>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6"/>
    </row>
    <row r="74" spans="1:131" s="227" customFormat="1" ht="26.25" customHeight="1" x14ac:dyDescent="0.15">
      <c r="A74" s="241">
        <v>7</v>
      </c>
      <c r="B74" s="895"/>
      <c r="C74" s="896"/>
      <c r="D74" s="896"/>
      <c r="E74" s="896"/>
      <c r="F74" s="896"/>
      <c r="G74" s="896"/>
      <c r="H74" s="896"/>
      <c r="I74" s="896"/>
      <c r="J74" s="896"/>
      <c r="K74" s="896"/>
      <c r="L74" s="896"/>
      <c r="M74" s="896"/>
      <c r="N74" s="896"/>
      <c r="O74" s="896"/>
      <c r="P74" s="897"/>
      <c r="Q74" s="898"/>
      <c r="R74" s="853"/>
      <c r="S74" s="853"/>
      <c r="T74" s="853"/>
      <c r="U74" s="853"/>
      <c r="V74" s="853"/>
      <c r="W74" s="853"/>
      <c r="X74" s="853"/>
      <c r="Y74" s="853"/>
      <c r="Z74" s="853"/>
      <c r="AA74" s="853"/>
      <c r="AB74" s="853"/>
      <c r="AC74" s="853"/>
      <c r="AD74" s="853"/>
      <c r="AE74" s="853"/>
      <c r="AF74" s="853"/>
      <c r="AG74" s="853"/>
      <c r="AH74" s="853"/>
      <c r="AI74" s="853"/>
      <c r="AJ74" s="853"/>
      <c r="AK74" s="853"/>
      <c r="AL74" s="853"/>
      <c r="AM74" s="853"/>
      <c r="AN74" s="853"/>
      <c r="AO74" s="853"/>
      <c r="AP74" s="853"/>
      <c r="AQ74" s="853"/>
      <c r="AR74" s="853"/>
      <c r="AS74" s="853"/>
      <c r="AT74" s="853"/>
      <c r="AU74" s="853"/>
      <c r="AV74" s="853"/>
      <c r="AW74" s="853"/>
      <c r="AX74" s="853"/>
      <c r="AY74" s="853"/>
      <c r="AZ74" s="899"/>
      <c r="BA74" s="899"/>
      <c r="BB74" s="899"/>
      <c r="BC74" s="899"/>
      <c r="BD74" s="900"/>
      <c r="BE74" s="245"/>
      <c r="BF74" s="245"/>
      <c r="BG74" s="245"/>
      <c r="BH74" s="245"/>
      <c r="BI74" s="245"/>
      <c r="BJ74" s="245"/>
      <c r="BK74" s="245"/>
      <c r="BL74" s="245"/>
      <c r="BM74" s="245"/>
      <c r="BN74" s="245"/>
      <c r="BO74" s="245"/>
      <c r="BP74" s="245"/>
      <c r="BQ74" s="242">
        <v>68</v>
      </c>
      <c r="BR74" s="247"/>
      <c r="BS74" s="885"/>
      <c r="BT74" s="886"/>
      <c r="BU74" s="886"/>
      <c r="BV74" s="886"/>
      <c r="BW74" s="886"/>
      <c r="BX74" s="886"/>
      <c r="BY74" s="886"/>
      <c r="BZ74" s="886"/>
      <c r="CA74" s="886"/>
      <c r="CB74" s="886"/>
      <c r="CC74" s="886"/>
      <c r="CD74" s="886"/>
      <c r="CE74" s="886"/>
      <c r="CF74" s="886"/>
      <c r="CG74" s="887"/>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6"/>
    </row>
    <row r="75" spans="1:131" s="227" customFormat="1" ht="26.25" customHeight="1" x14ac:dyDescent="0.15">
      <c r="A75" s="241">
        <v>8</v>
      </c>
      <c r="B75" s="895"/>
      <c r="C75" s="896"/>
      <c r="D75" s="896"/>
      <c r="E75" s="896"/>
      <c r="F75" s="896"/>
      <c r="G75" s="896"/>
      <c r="H75" s="896"/>
      <c r="I75" s="896"/>
      <c r="J75" s="896"/>
      <c r="K75" s="896"/>
      <c r="L75" s="896"/>
      <c r="M75" s="896"/>
      <c r="N75" s="896"/>
      <c r="O75" s="896"/>
      <c r="P75" s="897"/>
      <c r="Q75" s="901"/>
      <c r="R75" s="902"/>
      <c r="S75" s="902"/>
      <c r="T75" s="902"/>
      <c r="U75" s="852"/>
      <c r="V75" s="903"/>
      <c r="W75" s="902"/>
      <c r="X75" s="902"/>
      <c r="Y75" s="902"/>
      <c r="Z75" s="852"/>
      <c r="AA75" s="903"/>
      <c r="AB75" s="902"/>
      <c r="AC75" s="902"/>
      <c r="AD75" s="902"/>
      <c r="AE75" s="852"/>
      <c r="AF75" s="903"/>
      <c r="AG75" s="902"/>
      <c r="AH75" s="902"/>
      <c r="AI75" s="902"/>
      <c r="AJ75" s="852"/>
      <c r="AK75" s="903"/>
      <c r="AL75" s="902"/>
      <c r="AM75" s="902"/>
      <c r="AN75" s="902"/>
      <c r="AO75" s="852"/>
      <c r="AP75" s="903"/>
      <c r="AQ75" s="902"/>
      <c r="AR75" s="902"/>
      <c r="AS75" s="902"/>
      <c r="AT75" s="852"/>
      <c r="AU75" s="903"/>
      <c r="AV75" s="902"/>
      <c r="AW75" s="902"/>
      <c r="AX75" s="902"/>
      <c r="AY75" s="852"/>
      <c r="AZ75" s="899"/>
      <c r="BA75" s="899"/>
      <c r="BB75" s="899"/>
      <c r="BC75" s="899"/>
      <c r="BD75" s="900"/>
      <c r="BE75" s="245"/>
      <c r="BF75" s="245"/>
      <c r="BG75" s="245"/>
      <c r="BH75" s="245"/>
      <c r="BI75" s="245"/>
      <c r="BJ75" s="245"/>
      <c r="BK75" s="245"/>
      <c r="BL75" s="245"/>
      <c r="BM75" s="245"/>
      <c r="BN75" s="245"/>
      <c r="BO75" s="245"/>
      <c r="BP75" s="245"/>
      <c r="BQ75" s="242">
        <v>69</v>
      </c>
      <c r="BR75" s="247"/>
      <c r="BS75" s="885"/>
      <c r="BT75" s="886"/>
      <c r="BU75" s="886"/>
      <c r="BV75" s="886"/>
      <c r="BW75" s="886"/>
      <c r="BX75" s="886"/>
      <c r="BY75" s="886"/>
      <c r="BZ75" s="886"/>
      <c r="CA75" s="886"/>
      <c r="CB75" s="886"/>
      <c r="CC75" s="886"/>
      <c r="CD75" s="886"/>
      <c r="CE75" s="886"/>
      <c r="CF75" s="886"/>
      <c r="CG75" s="887"/>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6"/>
    </row>
    <row r="76" spans="1:131" s="227" customFormat="1" ht="26.25" customHeight="1" x14ac:dyDescent="0.15">
      <c r="A76" s="241">
        <v>9</v>
      </c>
      <c r="B76" s="895"/>
      <c r="C76" s="896"/>
      <c r="D76" s="896"/>
      <c r="E76" s="896"/>
      <c r="F76" s="896"/>
      <c r="G76" s="896"/>
      <c r="H76" s="896"/>
      <c r="I76" s="896"/>
      <c r="J76" s="896"/>
      <c r="K76" s="896"/>
      <c r="L76" s="896"/>
      <c r="M76" s="896"/>
      <c r="N76" s="896"/>
      <c r="O76" s="896"/>
      <c r="P76" s="897"/>
      <c r="Q76" s="901"/>
      <c r="R76" s="902"/>
      <c r="S76" s="902"/>
      <c r="T76" s="902"/>
      <c r="U76" s="852"/>
      <c r="V76" s="903"/>
      <c r="W76" s="902"/>
      <c r="X76" s="902"/>
      <c r="Y76" s="902"/>
      <c r="Z76" s="852"/>
      <c r="AA76" s="903"/>
      <c r="AB76" s="902"/>
      <c r="AC76" s="902"/>
      <c r="AD76" s="902"/>
      <c r="AE76" s="852"/>
      <c r="AF76" s="903"/>
      <c r="AG76" s="902"/>
      <c r="AH76" s="902"/>
      <c r="AI76" s="902"/>
      <c r="AJ76" s="852"/>
      <c r="AK76" s="903"/>
      <c r="AL76" s="902"/>
      <c r="AM76" s="902"/>
      <c r="AN76" s="902"/>
      <c r="AO76" s="852"/>
      <c r="AP76" s="903"/>
      <c r="AQ76" s="902"/>
      <c r="AR76" s="902"/>
      <c r="AS76" s="902"/>
      <c r="AT76" s="852"/>
      <c r="AU76" s="903"/>
      <c r="AV76" s="902"/>
      <c r="AW76" s="902"/>
      <c r="AX76" s="902"/>
      <c r="AY76" s="852"/>
      <c r="AZ76" s="899"/>
      <c r="BA76" s="899"/>
      <c r="BB76" s="899"/>
      <c r="BC76" s="899"/>
      <c r="BD76" s="900"/>
      <c r="BE76" s="245"/>
      <c r="BF76" s="245"/>
      <c r="BG76" s="245"/>
      <c r="BH76" s="245"/>
      <c r="BI76" s="245"/>
      <c r="BJ76" s="245"/>
      <c r="BK76" s="245"/>
      <c r="BL76" s="245"/>
      <c r="BM76" s="245"/>
      <c r="BN76" s="245"/>
      <c r="BO76" s="245"/>
      <c r="BP76" s="245"/>
      <c r="BQ76" s="242">
        <v>70</v>
      </c>
      <c r="BR76" s="247"/>
      <c r="BS76" s="885"/>
      <c r="BT76" s="886"/>
      <c r="BU76" s="886"/>
      <c r="BV76" s="886"/>
      <c r="BW76" s="886"/>
      <c r="BX76" s="886"/>
      <c r="BY76" s="886"/>
      <c r="BZ76" s="886"/>
      <c r="CA76" s="886"/>
      <c r="CB76" s="886"/>
      <c r="CC76" s="886"/>
      <c r="CD76" s="886"/>
      <c r="CE76" s="886"/>
      <c r="CF76" s="886"/>
      <c r="CG76" s="887"/>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6"/>
    </row>
    <row r="77" spans="1:131" s="227" customFormat="1" ht="26.25" customHeight="1" x14ac:dyDescent="0.15">
      <c r="A77" s="241">
        <v>10</v>
      </c>
      <c r="B77" s="895"/>
      <c r="C77" s="896"/>
      <c r="D77" s="896"/>
      <c r="E77" s="896"/>
      <c r="F77" s="896"/>
      <c r="G77" s="896"/>
      <c r="H77" s="896"/>
      <c r="I77" s="896"/>
      <c r="J77" s="896"/>
      <c r="K77" s="896"/>
      <c r="L77" s="896"/>
      <c r="M77" s="896"/>
      <c r="N77" s="896"/>
      <c r="O77" s="896"/>
      <c r="P77" s="897"/>
      <c r="Q77" s="901"/>
      <c r="R77" s="902"/>
      <c r="S77" s="902"/>
      <c r="T77" s="902"/>
      <c r="U77" s="852"/>
      <c r="V77" s="903"/>
      <c r="W77" s="902"/>
      <c r="X77" s="902"/>
      <c r="Y77" s="902"/>
      <c r="Z77" s="852"/>
      <c r="AA77" s="903"/>
      <c r="AB77" s="902"/>
      <c r="AC77" s="902"/>
      <c r="AD77" s="902"/>
      <c r="AE77" s="852"/>
      <c r="AF77" s="903"/>
      <c r="AG77" s="902"/>
      <c r="AH77" s="902"/>
      <c r="AI77" s="902"/>
      <c r="AJ77" s="852"/>
      <c r="AK77" s="903"/>
      <c r="AL77" s="902"/>
      <c r="AM77" s="902"/>
      <c r="AN77" s="902"/>
      <c r="AO77" s="852"/>
      <c r="AP77" s="903"/>
      <c r="AQ77" s="902"/>
      <c r="AR77" s="902"/>
      <c r="AS77" s="902"/>
      <c r="AT77" s="852"/>
      <c r="AU77" s="903"/>
      <c r="AV77" s="902"/>
      <c r="AW77" s="902"/>
      <c r="AX77" s="902"/>
      <c r="AY77" s="852"/>
      <c r="AZ77" s="899"/>
      <c r="BA77" s="899"/>
      <c r="BB77" s="899"/>
      <c r="BC77" s="899"/>
      <c r="BD77" s="900"/>
      <c r="BE77" s="245"/>
      <c r="BF77" s="245"/>
      <c r="BG77" s="245"/>
      <c r="BH77" s="245"/>
      <c r="BI77" s="245"/>
      <c r="BJ77" s="245"/>
      <c r="BK77" s="245"/>
      <c r="BL77" s="245"/>
      <c r="BM77" s="245"/>
      <c r="BN77" s="245"/>
      <c r="BO77" s="245"/>
      <c r="BP77" s="245"/>
      <c r="BQ77" s="242">
        <v>71</v>
      </c>
      <c r="BR77" s="247"/>
      <c r="BS77" s="885"/>
      <c r="BT77" s="886"/>
      <c r="BU77" s="886"/>
      <c r="BV77" s="886"/>
      <c r="BW77" s="886"/>
      <c r="BX77" s="886"/>
      <c r="BY77" s="886"/>
      <c r="BZ77" s="886"/>
      <c r="CA77" s="886"/>
      <c r="CB77" s="886"/>
      <c r="CC77" s="886"/>
      <c r="CD77" s="886"/>
      <c r="CE77" s="886"/>
      <c r="CF77" s="886"/>
      <c r="CG77" s="887"/>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6"/>
    </row>
    <row r="78" spans="1:131" s="227" customFormat="1" ht="26.25" customHeight="1" x14ac:dyDescent="0.15">
      <c r="A78" s="241">
        <v>11</v>
      </c>
      <c r="B78" s="895"/>
      <c r="C78" s="896"/>
      <c r="D78" s="896"/>
      <c r="E78" s="896"/>
      <c r="F78" s="896"/>
      <c r="G78" s="896"/>
      <c r="H78" s="896"/>
      <c r="I78" s="896"/>
      <c r="J78" s="896"/>
      <c r="K78" s="896"/>
      <c r="L78" s="896"/>
      <c r="M78" s="896"/>
      <c r="N78" s="896"/>
      <c r="O78" s="896"/>
      <c r="P78" s="897"/>
      <c r="Q78" s="898"/>
      <c r="R78" s="853"/>
      <c r="S78" s="853"/>
      <c r="T78" s="853"/>
      <c r="U78" s="853"/>
      <c r="V78" s="853"/>
      <c r="W78" s="853"/>
      <c r="X78" s="853"/>
      <c r="Y78" s="853"/>
      <c r="Z78" s="853"/>
      <c r="AA78" s="853"/>
      <c r="AB78" s="853"/>
      <c r="AC78" s="853"/>
      <c r="AD78" s="853"/>
      <c r="AE78" s="853"/>
      <c r="AF78" s="853"/>
      <c r="AG78" s="853"/>
      <c r="AH78" s="853"/>
      <c r="AI78" s="853"/>
      <c r="AJ78" s="853"/>
      <c r="AK78" s="853"/>
      <c r="AL78" s="853"/>
      <c r="AM78" s="853"/>
      <c r="AN78" s="853"/>
      <c r="AO78" s="853"/>
      <c r="AP78" s="853"/>
      <c r="AQ78" s="853"/>
      <c r="AR78" s="853"/>
      <c r="AS78" s="853"/>
      <c r="AT78" s="853"/>
      <c r="AU78" s="853"/>
      <c r="AV78" s="853"/>
      <c r="AW78" s="853"/>
      <c r="AX78" s="853"/>
      <c r="AY78" s="853"/>
      <c r="AZ78" s="899"/>
      <c r="BA78" s="899"/>
      <c r="BB78" s="899"/>
      <c r="BC78" s="899"/>
      <c r="BD78" s="900"/>
      <c r="BE78" s="245"/>
      <c r="BF78" s="245"/>
      <c r="BG78" s="245"/>
      <c r="BH78" s="245"/>
      <c r="BI78" s="245"/>
      <c r="BJ78" s="248"/>
      <c r="BK78" s="248"/>
      <c r="BL78" s="248"/>
      <c r="BM78" s="248"/>
      <c r="BN78" s="248"/>
      <c r="BO78" s="245"/>
      <c r="BP78" s="245"/>
      <c r="BQ78" s="242">
        <v>72</v>
      </c>
      <c r="BR78" s="247"/>
      <c r="BS78" s="885"/>
      <c r="BT78" s="886"/>
      <c r="BU78" s="886"/>
      <c r="BV78" s="886"/>
      <c r="BW78" s="886"/>
      <c r="BX78" s="886"/>
      <c r="BY78" s="886"/>
      <c r="BZ78" s="886"/>
      <c r="CA78" s="886"/>
      <c r="CB78" s="886"/>
      <c r="CC78" s="886"/>
      <c r="CD78" s="886"/>
      <c r="CE78" s="886"/>
      <c r="CF78" s="886"/>
      <c r="CG78" s="887"/>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6"/>
    </row>
    <row r="79" spans="1:131" s="227" customFormat="1" ht="26.25" customHeight="1" x14ac:dyDescent="0.15">
      <c r="A79" s="241">
        <v>12</v>
      </c>
      <c r="B79" s="895"/>
      <c r="C79" s="896"/>
      <c r="D79" s="896"/>
      <c r="E79" s="896"/>
      <c r="F79" s="896"/>
      <c r="G79" s="896"/>
      <c r="H79" s="896"/>
      <c r="I79" s="896"/>
      <c r="J79" s="896"/>
      <c r="K79" s="896"/>
      <c r="L79" s="896"/>
      <c r="M79" s="896"/>
      <c r="N79" s="896"/>
      <c r="O79" s="896"/>
      <c r="P79" s="897"/>
      <c r="Q79" s="898"/>
      <c r="R79" s="853"/>
      <c r="S79" s="853"/>
      <c r="T79" s="853"/>
      <c r="U79" s="853"/>
      <c r="V79" s="853"/>
      <c r="W79" s="853"/>
      <c r="X79" s="853"/>
      <c r="Y79" s="853"/>
      <c r="Z79" s="853"/>
      <c r="AA79" s="853"/>
      <c r="AB79" s="853"/>
      <c r="AC79" s="853"/>
      <c r="AD79" s="853"/>
      <c r="AE79" s="853"/>
      <c r="AF79" s="853"/>
      <c r="AG79" s="853"/>
      <c r="AH79" s="853"/>
      <c r="AI79" s="853"/>
      <c r="AJ79" s="853"/>
      <c r="AK79" s="853"/>
      <c r="AL79" s="853"/>
      <c r="AM79" s="853"/>
      <c r="AN79" s="853"/>
      <c r="AO79" s="853"/>
      <c r="AP79" s="853"/>
      <c r="AQ79" s="853"/>
      <c r="AR79" s="853"/>
      <c r="AS79" s="853"/>
      <c r="AT79" s="853"/>
      <c r="AU79" s="853"/>
      <c r="AV79" s="853"/>
      <c r="AW79" s="853"/>
      <c r="AX79" s="853"/>
      <c r="AY79" s="853"/>
      <c r="AZ79" s="899"/>
      <c r="BA79" s="899"/>
      <c r="BB79" s="899"/>
      <c r="BC79" s="899"/>
      <c r="BD79" s="900"/>
      <c r="BE79" s="245"/>
      <c r="BF79" s="245"/>
      <c r="BG79" s="245"/>
      <c r="BH79" s="245"/>
      <c r="BI79" s="245"/>
      <c r="BJ79" s="248"/>
      <c r="BK79" s="248"/>
      <c r="BL79" s="248"/>
      <c r="BM79" s="248"/>
      <c r="BN79" s="248"/>
      <c r="BO79" s="245"/>
      <c r="BP79" s="245"/>
      <c r="BQ79" s="242">
        <v>73</v>
      </c>
      <c r="BR79" s="247"/>
      <c r="BS79" s="885"/>
      <c r="BT79" s="886"/>
      <c r="BU79" s="886"/>
      <c r="BV79" s="886"/>
      <c r="BW79" s="886"/>
      <c r="BX79" s="886"/>
      <c r="BY79" s="886"/>
      <c r="BZ79" s="886"/>
      <c r="CA79" s="886"/>
      <c r="CB79" s="886"/>
      <c r="CC79" s="886"/>
      <c r="CD79" s="886"/>
      <c r="CE79" s="886"/>
      <c r="CF79" s="886"/>
      <c r="CG79" s="887"/>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6"/>
    </row>
    <row r="80" spans="1:131" s="227" customFormat="1" ht="26.25" customHeight="1" x14ac:dyDescent="0.15">
      <c r="A80" s="241">
        <v>13</v>
      </c>
      <c r="B80" s="895"/>
      <c r="C80" s="896"/>
      <c r="D80" s="896"/>
      <c r="E80" s="896"/>
      <c r="F80" s="896"/>
      <c r="G80" s="896"/>
      <c r="H80" s="896"/>
      <c r="I80" s="896"/>
      <c r="J80" s="896"/>
      <c r="K80" s="896"/>
      <c r="L80" s="896"/>
      <c r="M80" s="896"/>
      <c r="N80" s="896"/>
      <c r="O80" s="896"/>
      <c r="P80" s="897"/>
      <c r="Q80" s="898"/>
      <c r="R80" s="853"/>
      <c r="S80" s="853"/>
      <c r="T80" s="853"/>
      <c r="U80" s="853"/>
      <c r="V80" s="853"/>
      <c r="W80" s="853"/>
      <c r="X80" s="853"/>
      <c r="Y80" s="853"/>
      <c r="Z80" s="853"/>
      <c r="AA80" s="853"/>
      <c r="AB80" s="853"/>
      <c r="AC80" s="853"/>
      <c r="AD80" s="853"/>
      <c r="AE80" s="853"/>
      <c r="AF80" s="853"/>
      <c r="AG80" s="853"/>
      <c r="AH80" s="853"/>
      <c r="AI80" s="853"/>
      <c r="AJ80" s="853"/>
      <c r="AK80" s="853"/>
      <c r="AL80" s="853"/>
      <c r="AM80" s="853"/>
      <c r="AN80" s="853"/>
      <c r="AO80" s="853"/>
      <c r="AP80" s="853"/>
      <c r="AQ80" s="853"/>
      <c r="AR80" s="853"/>
      <c r="AS80" s="853"/>
      <c r="AT80" s="853"/>
      <c r="AU80" s="853"/>
      <c r="AV80" s="853"/>
      <c r="AW80" s="853"/>
      <c r="AX80" s="853"/>
      <c r="AY80" s="853"/>
      <c r="AZ80" s="899"/>
      <c r="BA80" s="899"/>
      <c r="BB80" s="899"/>
      <c r="BC80" s="899"/>
      <c r="BD80" s="900"/>
      <c r="BE80" s="245"/>
      <c r="BF80" s="245"/>
      <c r="BG80" s="245"/>
      <c r="BH80" s="245"/>
      <c r="BI80" s="245"/>
      <c r="BJ80" s="245"/>
      <c r="BK80" s="245"/>
      <c r="BL80" s="245"/>
      <c r="BM80" s="245"/>
      <c r="BN80" s="245"/>
      <c r="BO80" s="245"/>
      <c r="BP80" s="245"/>
      <c r="BQ80" s="242">
        <v>74</v>
      </c>
      <c r="BR80" s="247"/>
      <c r="BS80" s="885"/>
      <c r="BT80" s="886"/>
      <c r="BU80" s="886"/>
      <c r="BV80" s="886"/>
      <c r="BW80" s="886"/>
      <c r="BX80" s="886"/>
      <c r="BY80" s="886"/>
      <c r="BZ80" s="886"/>
      <c r="CA80" s="886"/>
      <c r="CB80" s="886"/>
      <c r="CC80" s="886"/>
      <c r="CD80" s="886"/>
      <c r="CE80" s="886"/>
      <c r="CF80" s="886"/>
      <c r="CG80" s="887"/>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6"/>
    </row>
    <row r="81" spans="1:131" s="227" customFormat="1" ht="26.25" customHeight="1" x14ac:dyDescent="0.15">
      <c r="A81" s="241">
        <v>14</v>
      </c>
      <c r="B81" s="895"/>
      <c r="C81" s="896"/>
      <c r="D81" s="896"/>
      <c r="E81" s="896"/>
      <c r="F81" s="896"/>
      <c r="G81" s="896"/>
      <c r="H81" s="896"/>
      <c r="I81" s="896"/>
      <c r="J81" s="896"/>
      <c r="K81" s="896"/>
      <c r="L81" s="896"/>
      <c r="M81" s="896"/>
      <c r="N81" s="896"/>
      <c r="O81" s="896"/>
      <c r="P81" s="897"/>
      <c r="Q81" s="898"/>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853"/>
      <c r="AY81" s="853"/>
      <c r="AZ81" s="899"/>
      <c r="BA81" s="899"/>
      <c r="BB81" s="899"/>
      <c r="BC81" s="899"/>
      <c r="BD81" s="900"/>
      <c r="BE81" s="245"/>
      <c r="BF81" s="245"/>
      <c r="BG81" s="245"/>
      <c r="BH81" s="245"/>
      <c r="BI81" s="245"/>
      <c r="BJ81" s="245"/>
      <c r="BK81" s="245"/>
      <c r="BL81" s="245"/>
      <c r="BM81" s="245"/>
      <c r="BN81" s="245"/>
      <c r="BO81" s="245"/>
      <c r="BP81" s="245"/>
      <c r="BQ81" s="242">
        <v>75</v>
      </c>
      <c r="BR81" s="247"/>
      <c r="BS81" s="885"/>
      <c r="BT81" s="886"/>
      <c r="BU81" s="886"/>
      <c r="BV81" s="886"/>
      <c r="BW81" s="886"/>
      <c r="BX81" s="886"/>
      <c r="BY81" s="886"/>
      <c r="BZ81" s="886"/>
      <c r="CA81" s="886"/>
      <c r="CB81" s="886"/>
      <c r="CC81" s="886"/>
      <c r="CD81" s="886"/>
      <c r="CE81" s="886"/>
      <c r="CF81" s="886"/>
      <c r="CG81" s="887"/>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6"/>
    </row>
    <row r="82" spans="1:131" s="227" customFormat="1" ht="26.25" customHeight="1" x14ac:dyDescent="0.15">
      <c r="A82" s="241">
        <v>15</v>
      </c>
      <c r="B82" s="895"/>
      <c r="C82" s="896"/>
      <c r="D82" s="896"/>
      <c r="E82" s="896"/>
      <c r="F82" s="896"/>
      <c r="G82" s="896"/>
      <c r="H82" s="896"/>
      <c r="I82" s="896"/>
      <c r="J82" s="896"/>
      <c r="K82" s="896"/>
      <c r="L82" s="896"/>
      <c r="M82" s="896"/>
      <c r="N82" s="896"/>
      <c r="O82" s="896"/>
      <c r="P82" s="897"/>
      <c r="Q82" s="898"/>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853"/>
      <c r="AY82" s="853"/>
      <c r="AZ82" s="899"/>
      <c r="BA82" s="899"/>
      <c r="BB82" s="899"/>
      <c r="BC82" s="899"/>
      <c r="BD82" s="900"/>
      <c r="BE82" s="245"/>
      <c r="BF82" s="245"/>
      <c r="BG82" s="245"/>
      <c r="BH82" s="245"/>
      <c r="BI82" s="245"/>
      <c r="BJ82" s="245"/>
      <c r="BK82" s="245"/>
      <c r="BL82" s="245"/>
      <c r="BM82" s="245"/>
      <c r="BN82" s="245"/>
      <c r="BO82" s="245"/>
      <c r="BP82" s="245"/>
      <c r="BQ82" s="242">
        <v>76</v>
      </c>
      <c r="BR82" s="247"/>
      <c r="BS82" s="885"/>
      <c r="BT82" s="886"/>
      <c r="BU82" s="886"/>
      <c r="BV82" s="886"/>
      <c r="BW82" s="886"/>
      <c r="BX82" s="886"/>
      <c r="BY82" s="886"/>
      <c r="BZ82" s="886"/>
      <c r="CA82" s="886"/>
      <c r="CB82" s="886"/>
      <c r="CC82" s="886"/>
      <c r="CD82" s="886"/>
      <c r="CE82" s="886"/>
      <c r="CF82" s="886"/>
      <c r="CG82" s="887"/>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6"/>
    </row>
    <row r="83" spans="1:131" s="227" customFormat="1" ht="26.25" customHeight="1" x14ac:dyDescent="0.15">
      <c r="A83" s="241">
        <v>16</v>
      </c>
      <c r="B83" s="895"/>
      <c r="C83" s="896"/>
      <c r="D83" s="896"/>
      <c r="E83" s="896"/>
      <c r="F83" s="896"/>
      <c r="G83" s="896"/>
      <c r="H83" s="896"/>
      <c r="I83" s="896"/>
      <c r="J83" s="896"/>
      <c r="K83" s="896"/>
      <c r="L83" s="896"/>
      <c r="M83" s="896"/>
      <c r="N83" s="896"/>
      <c r="O83" s="896"/>
      <c r="P83" s="897"/>
      <c r="Q83" s="898"/>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99"/>
      <c r="BA83" s="899"/>
      <c r="BB83" s="899"/>
      <c r="BC83" s="899"/>
      <c r="BD83" s="900"/>
      <c r="BE83" s="245"/>
      <c r="BF83" s="245"/>
      <c r="BG83" s="245"/>
      <c r="BH83" s="245"/>
      <c r="BI83" s="245"/>
      <c r="BJ83" s="245"/>
      <c r="BK83" s="245"/>
      <c r="BL83" s="245"/>
      <c r="BM83" s="245"/>
      <c r="BN83" s="245"/>
      <c r="BO83" s="245"/>
      <c r="BP83" s="245"/>
      <c r="BQ83" s="242">
        <v>77</v>
      </c>
      <c r="BR83" s="247"/>
      <c r="BS83" s="885"/>
      <c r="BT83" s="886"/>
      <c r="BU83" s="886"/>
      <c r="BV83" s="886"/>
      <c r="BW83" s="886"/>
      <c r="BX83" s="886"/>
      <c r="BY83" s="886"/>
      <c r="BZ83" s="886"/>
      <c r="CA83" s="886"/>
      <c r="CB83" s="886"/>
      <c r="CC83" s="886"/>
      <c r="CD83" s="886"/>
      <c r="CE83" s="886"/>
      <c r="CF83" s="886"/>
      <c r="CG83" s="887"/>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6"/>
    </row>
    <row r="84" spans="1:131" s="227" customFormat="1" ht="26.25" customHeight="1" x14ac:dyDescent="0.15">
      <c r="A84" s="241">
        <v>17</v>
      </c>
      <c r="B84" s="895"/>
      <c r="C84" s="896"/>
      <c r="D84" s="896"/>
      <c r="E84" s="896"/>
      <c r="F84" s="896"/>
      <c r="G84" s="896"/>
      <c r="H84" s="896"/>
      <c r="I84" s="896"/>
      <c r="J84" s="896"/>
      <c r="K84" s="896"/>
      <c r="L84" s="896"/>
      <c r="M84" s="896"/>
      <c r="N84" s="896"/>
      <c r="O84" s="896"/>
      <c r="P84" s="897"/>
      <c r="Q84" s="898"/>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99"/>
      <c r="BA84" s="899"/>
      <c r="BB84" s="899"/>
      <c r="BC84" s="899"/>
      <c r="BD84" s="900"/>
      <c r="BE84" s="245"/>
      <c r="BF84" s="245"/>
      <c r="BG84" s="245"/>
      <c r="BH84" s="245"/>
      <c r="BI84" s="245"/>
      <c r="BJ84" s="245"/>
      <c r="BK84" s="245"/>
      <c r="BL84" s="245"/>
      <c r="BM84" s="245"/>
      <c r="BN84" s="245"/>
      <c r="BO84" s="245"/>
      <c r="BP84" s="245"/>
      <c r="BQ84" s="242">
        <v>78</v>
      </c>
      <c r="BR84" s="247"/>
      <c r="BS84" s="885"/>
      <c r="BT84" s="886"/>
      <c r="BU84" s="886"/>
      <c r="BV84" s="886"/>
      <c r="BW84" s="886"/>
      <c r="BX84" s="886"/>
      <c r="BY84" s="886"/>
      <c r="BZ84" s="886"/>
      <c r="CA84" s="886"/>
      <c r="CB84" s="886"/>
      <c r="CC84" s="886"/>
      <c r="CD84" s="886"/>
      <c r="CE84" s="886"/>
      <c r="CF84" s="886"/>
      <c r="CG84" s="887"/>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6"/>
    </row>
    <row r="85" spans="1:131" s="227" customFormat="1" ht="26.25" customHeight="1" x14ac:dyDescent="0.15">
      <c r="A85" s="241">
        <v>18</v>
      </c>
      <c r="B85" s="895"/>
      <c r="C85" s="896"/>
      <c r="D85" s="896"/>
      <c r="E85" s="896"/>
      <c r="F85" s="896"/>
      <c r="G85" s="896"/>
      <c r="H85" s="896"/>
      <c r="I85" s="896"/>
      <c r="J85" s="896"/>
      <c r="K85" s="896"/>
      <c r="L85" s="896"/>
      <c r="M85" s="896"/>
      <c r="N85" s="896"/>
      <c r="O85" s="896"/>
      <c r="P85" s="897"/>
      <c r="Q85" s="898"/>
      <c r="R85" s="853"/>
      <c r="S85" s="853"/>
      <c r="T85" s="853"/>
      <c r="U85" s="853"/>
      <c r="V85" s="853"/>
      <c r="W85" s="853"/>
      <c r="X85" s="853"/>
      <c r="Y85" s="853"/>
      <c r="Z85" s="853"/>
      <c r="AA85" s="853"/>
      <c r="AB85" s="853"/>
      <c r="AC85" s="853"/>
      <c r="AD85" s="853"/>
      <c r="AE85" s="853"/>
      <c r="AF85" s="853"/>
      <c r="AG85" s="853"/>
      <c r="AH85" s="853"/>
      <c r="AI85" s="853"/>
      <c r="AJ85" s="853"/>
      <c r="AK85" s="853"/>
      <c r="AL85" s="853"/>
      <c r="AM85" s="853"/>
      <c r="AN85" s="853"/>
      <c r="AO85" s="853"/>
      <c r="AP85" s="853"/>
      <c r="AQ85" s="853"/>
      <c r="AR85" s="853"/>
      <c r="AS85" s="853"/>
      <c r="AT85" s="853"/>
      <c r="AU85" s="853"/>
      <c r="AV85" s="853"/>
      <c r="AW85" s="853"/>
      <c r="AX85" s="853"/>
      <c r="AY85" s="853"/>
      <c r="AZ85" s="899"/>
      <c r="BA85" s="899"/>
      <c r="BB85" s="899"/>
      <c r="BC85" s="899"/>
      <c r="BD85" s="900"/>
      <c r="BE85" s="245"/>
      <c r="BF85" s="245"/>
      <c r="BG85" s="245"/>
      <c r="BH85" s="245"/>
      <c r="BI85" s="245"/>
      <c r="BJ85" s="245"/>
      <c r="BK85" s="245"/>
      <c r="BL85" s="245"/>
      <c r="BM85" s="245"/>
      <c r="BN85" s="245"/>
      <c r="BO85" s="245"/>
      <c r="BP85" s="245"/>
      <c r="BQ85" s="242">
        <v>79</v>
      </c>
      <c r="BR85" s="247"/>
      <c r="BS85" s="885"/>
      <c r="BT85" s="886"/>
      <c r="BU85" s="886"/>
      <c r="BV85" s="886"/>
      <c r="BW85" s="886"/>
      <c r="BX85" s="886"/>
      <c r="BY85" s="886"/>
      <c r="BZ85" s="886"/>
      <c r="CA85" s="886"/>
      <c r="CB85" s="886"/>
      <c r="CC85" s="886"/>
      <c r="CD85" s="886"/>
      <c r="CE85" s="886"/>
      <c r="CF85" s="886"/>
      <c r="CG85" s="887"/>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6"/>
    </row>
    <row r="86" spans="1:131" s="227" customFormat="1" ht="26.25" customHeight="1" x14ac:dyDescent="0.15">
      <c r="A86" s="241">
        <v>19</v>
      </c>
      <c r="B86" s="895"/>
      <c r="C86" s="896"/>
      <c r="D86" s="896"/>
      <c r="E86" s="896"/>
      <c r="F86" s="896"/>
      <c r="G86" s="896"/>
      <c r="H86" s="896"/>
      <c r="I86" s="896"/>
      <c r="J86" s="896"/>
      <c r="K86" s="896"/>
      <c r="L86" s="896"/>
      <c r="M86" s="896"/>
      <c r="N86" s="896"/>
      <c r="O86" s="896"/>
      <c r="P86" s="897"/>
      <c r="Q86" s="898"/>
      <c r="R86" s="853"/>
      <c r="S86" s="853"/>
      <c r="T86" s="853"/>
      <c r="U86" s="853"/>
      <c r="V86" s="853"/>
      <c r="W86" s="853"/>
      <c r="X86" s="853"/>
      <c r="Y86" s="853"/>
      <c r="Z86" s="853"/>
      <c r="AA86" s="853"/>
      <c r="AB86" s="853"/>
      <c r="AC86" s="853"/>
      <c r="AD86" s="853"/>
      <c r="AE86" s="853"/>
      <c r="AF86" s="853"/>
      <c r="AG86" s="853"/>
      <c r="AH86" s="853"/>
      <c r="AI86" s="853"/>
      <c r="AJ86" s="853"/>
      <c r="AK86" s="853"/>
      <c r="AL86" s="853"/>
      <c r="AM86" s="853"/>
      <c r="AN86" s="853"/>
      <c r="AO86" s="853"/>
      <c r="AP86" s="853"/>
      <c r="AQ86" s="853"/>
      <c r="AR86" s="853"/>
      <c r="AS86" s="853"/>
      <c r="AT86" s="853"/>
      <c r="AU86" s="853"/>
      <c r="AV86" s="853"/>
      <c r="AW86" s="853"/>
      <c r="AX86" s="853"/>
      <c r="AY86" s="853"/>
      <c r="AZ86" s="899"/>
      <c r="BA86" s="899"/>
      <c r="BB86" s="899"/>
      <c r="BC86" s="899"/>
      <c r="BD86" s="900"/>
      <c r="BE86" s="245"/>
      <c r="BF86" s="245"/>
      <c r="BG86" s="245"/>
      <c r="BH86" s="245"/>
      <c r="BI86" s="245"/>
      <c r="BJ86" s="245"/>
      <c r="BK86" s="245"/>
      <c r="BL86" s="245"/>
      <c r="BM86" s="245"/>
      <c r="BN86" s="245"/>
      <c r="BO86" s="245"/>
      <c r="BP86" s="245"/>
      <c r="BQ86" s="242">
        <v>80</v>
      </c>
      <c r="BR86" s="247"/>
      <c r="BS86" s="885"/>
      <c r="BT86" s="886"/>
      <c r="BU86" s="886"/>
      <c r="BV86" s="886"/>
      <c r="BW86" s="886"/>
      <c r="BX86" s="886"/>
      <c r="BY86" s="886"/>
      <c r="BZ86" s="886"/>
      <c r="CA86" s="886"/>
      <c r="CB86" s="886"/>
      <c r="CC86" s="886"/>
      <c r="CD86" s="886"/>
      <c r="CE86" s="886"/>
      <c r="CF86" s="886"/>
      <c r="CG86" s="887"/>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6"/>
    </row>
    <row r="87" spans="1:131" s="227" customFormat="1" ht="26.25" customHeight="1" x14ac:dyDescent="0.15">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5"/>
      <c r="BT87" s="886"/>
      <c r="BU87" s="886"/>
      <c r="BV87" s="886"/>
      <c r="BW87" s="886"/>
      <c r="BX87" s="886"/>
      <c r="BY87" s="886"/>
      <c r="BZ87" s="886"/>
      <c r="CA87" s="886"/>
      <c r="CB87" s="886"/>
      <c r="CC87" s="886"/>
      <c r="CD87" s="886"/>
      <c r="CE87" s="886"/>
      <c r="CF87" s="886"/>
      <c r="CG87" s="887"/>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6"/>
    </row>
    <row r="88" spans="1:131" s="227" customFormat="1" ht="26.25" customHeight="1" thickBot="1" x14ac:dyDescent="0.2">
      <c r="A88" s="244" t="s">
        <v>383</v>
      </c>
      <c r="B88" s="812" t="s">
        <v>410</v>
      </c>
      <c r="C88" s="813"/>
      <c r="D88" s="813"/>
      <c r="E88" s="813"/>
      <c r="F88" s="813"/>
      <c r="G88" s="813"/>
      <c r="H88" s="813"/>
      <c r="I88" s="813"/>
      <c r="J88" s="813"/>
      <c r="K88" s="813"/>
      <c r="L88" s="813"/>
      <c r="M88" s="813"/>
      <c r="N88" s="813"/>
      <c r="O88" s="813"/>
      <c r="P88" s="814"/>
      <c r="Q88" s="860"/>
      <c r="R88" s="861"/>
      <c r="S88" s="861"/>
      <c r="T88" s="861"/>
      <c r="U88" s="861"/>
      <c r="V88" s="861"/>
      <c r="W88" s="861"/>
      <c r="X88" s="861"/>
      <c r="Y88" s="861"/>
      <c r="Z88" s="861"/>
      <c r="AA88" s="861"/>
      <c r="AB88" s="861"/>
      <c r="AC88" s="861"/>
      <c r="AD88" s="861"/>
      <c r="AE88" s="861"/>
      <c r="AF88" s="864"/>
      <c r="AG88" s="864"/>
      <c r="AH88" s="864"/>
      <c r="AI88" s="864"/>
      <c r="AJ88" s="864"/>
      <c r="AK88" s="861"/>
      <c r="AL88" s="861"/>
      <c r="AM88" s="861"/>
      <c r="AN88" s="861"/>
      <c r="AO88" s="861"/>
      <c r="AP88" s="864"/>
      <c r="AQ88" s="864"/>
      <c r="AR88" s="864"/>
      <c r="AS88" s="864"/>
      <c r="AT88" s="864"/>
      <c r="AU88" s="864"/>
      <c r="AV88" s="864"/>
      <c r="AW88" s="864"/>
      <c r="AX88" s="864"/>
      <c r="AY88" s="864"/>
      <c r="AZ88" s="869"/>
      <c r="BA88" s="869"/>
      <c r="BB88" s="869"/>
      <c r="BC88" s="869"/>
      <c r="BD88" s="870"/>
      <c r="BE88" s="245"/>
      <c r="BF88" s="245"/>
      <c r="BG88" s="245"/>
      <c r="BH88" s="245"/>
      <c r="BI88" s="245"/>
      <c r="BJ88" s="245"/>
      <c r="BK88" s="245"/>
      <c r="BL88" s="245"/>
      <c r="BM88" s="245"/>
      <c r="BN88" s="245"/>
      <c r="BO88" s="245"/>
      <c r="BP88" s="245"/>
      <c r="BQ88" s="242">
        <v>82</v>
      </c>
      <c r="BR88" s="247"/>
      <c r="BS88" s="885"/>
      <c r="BT88" s="886"/>
      <c r="BU88" s="886"/>
      <c r="BV88" s="886"/>
      <c r="BW88" s="886"/>
      <c r="BX88" s="886"/>
      <c r="BY88" s="886"/>
      <c r="BZ88" s="886"/>
      <c r="CA88" s="886"/>
      <c r="CB88" s="886"/>
      <c r="CC88" s="886"/>
      <c r="CD88" s="886"/>
      <c r="CE88" s="886"/>
      <c r="CF88" s="886"/>
      <c r="CG88" s="887"/>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5"/>
      <c r="BT89" s="886"/>
      <c r="BU89" s="886"/>
      <c r="BV89" s="886"/>
      <c r="BW89" s="886"/>
      <c r="BX89" s="886"/>
      <c r="BY89" s="886"/>
      <c r="BZ89" s="886"/>
      <c r="CA89" s="886"/>
      <c r="CB89" s="886"/>
      <c r="CC89" s="886"/>
      <c r="CD89" s="886"/>
      <c r="CE89" s="886"/>
      <c r="CF89" s="886"/>
      <c r="CG89" s="887"/>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5"/>
      <c r="BT90" s="886"/>
      <c r="BU90" s="886"/>
      <c r="BV90" s="886"/>
      <c r="BW90" s="886"/>
      <c r="BX90" s="886"/>
      <c r="BY90" s="886"/>
      <c r="BZ90" s="886"/>
      <c r="CA90" s="886"/>
      <c r="CB90" s="886"/>
      <c r="CC90" s="886"/>
      <c r="CD90" s="886"/>
      <c r="CE90" s="886"/>
      <c r="CF90" s="886"/>
      <c r="CG90" s="887"/>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5"/>
      <c r="BT91" s="886"/>
      <c r="BU91" s="886"/>
      <c r="BV91" s="886"/>
      <c r="BW91" s="886"/>
      <c r="BX91" s="886"/>
      <c r="BY91" s="886"/>
      <c r="BZ91" s="886"/>
      <c r="CA91" s="886"/>
      <c r="CB91" s="886"/>
      <c r="CC91" s="886"/>
      <c r="CD91" s="886"/>
      <c r="CE91" s="886"/>
      <c r="CF91" s="886"/>
      <c r="CG91" s="887"/>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5"/>
      <c r="BT92" s="886"/>
      <c r="BU92" s="886"/>
      <c r="BV92" s="886"/>
      <c r="BW92" s="886"/>
      <c r="BX92" s="886"/>
      <c r="BY92" s="886"/>
      <c r="BZ92" s="886"/>
      <c r="CA92" s="886"/>
      <c r="CB92" s="886"/>
      <c r="CC92" s="886"/>
      <c r="CD92" s="886"/>
      <c r="CE92" s="886"/>
      <c r="CF92" s="886"/>
      <c r="CG92" s="887"/>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5"/>
      <c r="BT93" s="886"/>
      <c r="BU93" s="886"/>
      <c r="BV93" s="886"/>
      <c r="BW93" s="886"/>
      <c r="BX93" s="886"/>
      <c r="BY93" s="886"/>
      <c r="BZ93" s="886"/>
      <c r="CA93" s="886"/>
      <c r="CB93" s="886"/>
      <c r="CC93" s="886"/>
      <c r="CD93" s="886"/>
      <c r="CE93" s="886"/>
      <c r="CF93" s="886"/>
      <c r="CG93" s="887"/>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5"/>
      <c r="BT94" s="886"/>
      <c r="BU94" s="886"/>
      <c r="BV94" s="886"/>
      <c r="BW94" s="886"/>
      <c r="BX94" s="886"/>
      <c r="BY94" s="886"/>
      <c r="BZ94" s="886"/>
      <c r="CA94" s="886"/>
      <c r="CB94" s="886"/>
      <c r="CC94" s="886"/>
      <c r="CD94" s="886"/>
      <c r="CE94" s="886"/>
      <c r="CF94" s="886"/>
      <c r="CG94" s="887"/>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5"/>
      <c r="BT95" s="886"/>
      <c r="BU95" s="886"/>
      <c r="BV95" s="886"/>
      <c r="BW95" s="886"/>
      <c r="BX95" s="886"/>
      <c r="BY95" s="886"/>
      <c r="BZ95" s="886"/>
      <c r="CA95" s="886"/>
      <c r="CB95" s="886"/>
      <c r="CC95" s="886"/>
      <c r="CD95" s="886"/>
      <c r="CE95" s="886"/>
      <c r="CF95" s="886"/>
      <c r="CG95" s="887"/>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5"/>
      <c r="BT96" s="886"/>
      <c r="BU96" s="886"/>
      <c r="BV96" s="886"/>
      <c r="BW96" s="886"/>
      <c r="BX96" s="886"/>
      <c r="BY96" s="886"/>
      <c r="BZ96" s="886"/>
      <c r="CA96" s="886"/>
      <c r="CB96" s="886"/>
      <c r="CC96" s="886"/>
      <c r="CD96" s="886"/>
      <c r="CE96" s="886"/>
      <c r="CF96" s="886"/>
      <c r="CG96" s="887"/>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5"/>
      <c r="BT97" s="886"/>
      <c r="BU97" s="886"/>
      <c r="BV97" s="886"/>
      <c r="BW97" s="886"/>
      <c r="BX97" s="886"/>
      <c r="BY97" s="886"/>
      <c r="BZ97" s="886"/>
      <c r="CA97" s="886"/>
      <c r="CB97" s="886"/>
      <c r="CC97" s="886"/>
      <c r="CD97" s="886"/>
      <c r="CE97" s="886"/>
      <c r="CF97" s="886"/>
      <c r="CG97" s="887"/>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5"/>
      <c r="BT98" s="886"/>
      <c r="BU98" s="886"/>
      <c r="BV98" s="886"/>
      <c r="BW98" s="886"/>
      <c r="BX98" s="886"/>
      <c r="BY98" s="886"/>
      <c r="BZ98" s="886"/>
      <c r="CA98" s="886"/>
      <c r="CB98" s="886"/>
      <c r="CC98" s="886"/>
      <c r="CD98" s="886"/>
      <c r="CE98" s="886"/>
      <c r="CF98" s="886"/>
      <c r="CG98" s="887"/>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5"/>
      <c r="BT99" s="886"/>
      <c r="BU99" s="886"/>
      <c r="BV99" s="886"/>
      <c r="BW99" s="886"/>
      <c r="BX99" s="886"/>
      <c r="BY99" s="886"/>
      <c r="BZ99" s="886"/>
      <c r="CA99" s="886"/>
      <c r="CB99" s="886"/>
      <c r="CC99" s="886"/>
      <c r="CD99" s="886"/>
      <c r="CE99" s="886"/>
      <c r="CF99" s="886"/>
      <c r="CG99" s="887"/>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5"/>
      <c r="BT100" s="886"/>
      <c r="BU100" s="886"/>
      <c r="BV100" s="886"/>
      <c r="BW100" s="886"/>
      <c r="BX100" s="886"/>
      <c r="BY100" s="886"/>
      <c r="BZ100" s="886"/>
      <c r="CA100" s="886"/>
      <c r="CB100" s="886"/>
      <c r="CC100" s="886"/>
      <c r="CD100" s="886"/>
      <c r="CE100" s="886"/>
      <c r="CF100" s="886"/>
      <c r="CG100" s="887"/>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5"/>
      <c r="BT101" s="886"/>
      <c r="BU101" s="886"/>
      <c r="BV101" s="886"/>
      <c r="BW101" s="886"/>
      <c r="BX101" s="886"/>
      <c r="BY101" s="886"/>
      <c r="BZ101" s="886"/>
      <c r="CA101" s="886"/>
      <c r="CB101" s="886"/>
      <c r="CC101" s="886"/>
      <c r="CD101" s="886"/>
      <c r="CE101" s="886"/>
      <c r="CF101" s="886"/>
      <c r="CG101" s="887"/>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383</v>
      </c>
      <c r="BR102" s="812" t="s">
        <v>411</v>
      </c>
      <c r="BS102" s="813"/>
      <c r="BT102" s="813"/>
      <c r="BU102" s="813"/>
      <c r="BV102" s="813"/>
      <c r="BW102" s="813"/>
      <c r="BX102" s="813"/>
      <c r="BY102" s="813"/>
      <c r="BZ102" s="813"/>
      <c r="CA102" s="813"/>
      <c r="CB102" s="813"/>
      <c r="CC102" s="813"/>
      <c r="CD102" s="813"/>
      <c r="CE102" s="813"/>
      <c r="CF102" s="813"/>
      <c r="CG102" s="814"/>
      <c r="CH102" s="911"/>
      <c r="CI102" s="912"/>
      <c r="CJ102" s="912"/>
      <c r="CK102" s="912"/>
      <c r="CL102" s="913"/>
      <c r="CM102" s="911"/>
      <c r="CN102" s="912"/>
      <c r="CO102" s="912"/>
      <c r="CP102" s="912"/>
      <c r="CQ102" s="913"/>
      <c r="CR102" s="914">
        <v>1660</v>
      </c>
      <c r="CS102" s="872"/>
      <c r="CT102" s="872"/>
      <c r="CU102" s="872"/>
      <c r="CV102" s="915"/>
      <c r="CW102" s="914">
        <v>1155</v>
      </c>
      <c r="CX102" s="872"/>
      <c r="CY102" s="872"/>
      <c r="CZ102" s="872"/>
      <c r="DA102" s="915"/>
      <c r="DB102" s="914">
        <v>491</v>
      </c>
      <c r="DC102" s="872"/>
      <c r="DD102" s="872"/>
      <c r="DE102" s="872"/>
      <c r="DF102" s="915"/>
      <c r="DG102" s="914">
        <v>6575</v>
      </c>
      <c r="DH102" s="872"/>
      <c r="DI102" s="872"/>
      <c r="DJ102" s="872"/>
      <c r="DK102" s="915"/>
      <c r="DL102" s="914">
        <v>1914</v>
      </c>
      <c r="DM102" s="872"/>
      <c r="DN102" s="872"/>
      <c r="DO102" s="872"/>
      <c r="DP102" s="915"/>
      <c r="DQ102" s="914">
        <v>2463</v>
      </c>
      <c r="DR102" s="872"/>
      <c r="DS102" s="872"/>
      <c r="DT102" s="872"/>
      <c r="DU102" s="915"/>
      <c r="DV102" s="938"/>
      <c r="DW102" s="939"/>
      <c r="DX102" s="939"/>
      <c r="DY102" s="939"/>
      <c r="DZ102" s="940"/>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412</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413</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414</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415</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43" t="s">
        <v>416</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417</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x14ac:dyDescent="0.15">
      <c r="A109" s="936" t="s">
        <v>418</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419</v>
      </c>
      <c r="AB109" s="917"/>
      <c r="AC109" s="917"/>
      <c r="AD109" s="917"/>
      <c r="AE109" s="918"/>
      <c r="AF109" s="916" t="s">
        <v>298</v>
      </c>
      <c r="AG109" s="917"/>
      <c r="AH109" s="917"/>
      <c r="AI109" s="917"/>
      <c r="AJ109" s="918"/>
      <c r="AK109" s="916" t="s">
        <v>297</v>
      </c>
      <c r="AL109" s="917"/>
      <c r="AM109" s="917"/>
      <c r="AN109" s="917"/>
      <c r="AO109" s="918"/>
      <c r="AP109" s="916" t="s">
        <v>420</v>
      </c>
      <c r="AQ109" s="917"/>
      <c r="AR109" s="917"/>
      <c r="AS109" s="917"/>
      <c r="AT109" s="919"/>
      <c r="AU109" s="936" t="s">
        <v>418</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419</v>
      </c>
      <c r="BR109" s="917"/>
      <c r="BS109" s="917"/>
      <c r="BT109" s="917"/>
      <c r="BU109" s="918"/>
      <c r="BV109" s="916" t="s">
        <v>298</v>
      </c>
      <c r="BW109" s="917"/>
      <c r="BX109" s="917"/>
      <c r="BY109" s="917"/>
      <c r="BZ109" s="918"/>
      <c r="CA109" s="916" t="s">
        <v>297</v>
      </c>
      <c r="CB109" s="917"/>
      <c r="CC109" s="917"/>
      <c r="CD109" s="917"/>
      <c r="CE109" s="918"/>
      <c r="CF109" s="937" t="s">
        <v>420</v>
      </c>
      <c r="CG109" s="937"/>
      <c r="CH109" s="937"/>
      <c r="CI109" s="937"/>
      <c r="CJ109" s="937"/>
      <c r="CK109" s="916" t="s">
        <v>421</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419</v>
      </c>
      <c r="DH109" s="917"/>
      <c r="DI109" s="917"/>
      <c r="DJ109" s="917"/>
      <c r="DK109" s="918"/>
      <c r="DL109" s="916" t="s">
        <v>298</v>
      </c>
      <c r="DM109" s="917"/>
      <c r="DN109" s="917"/>
      <c r="DO109" s="917"/>
      <c r="DP109" s="918"/>
      <c r="DQ109" s="916" t="s">
        <v>297</v>
      </c>
      <c r="DR109" s="917"/>
      <c r="DS109" s="917"/>
      <c r="DT109" s="917"/>
      <c r="DU109" s="918"/>
      <c r="DV109" s="916" t="s">
        <v>420</v>
      </c>
      <c r="DW109" s="917"/>
      <c r="DX109" s="917"/>
      <c r="DY109" s="917"/>
      <c r="DZ109" s="919"/>
    </row>
    <row r="110" spans="1:131" s="226" customFormat="1" ht="26.25" customHeight="1" x14ac:dyDescent="0.15">
      <c r="A110" s="920" t="s">
        <v>422</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21099822</v>
      </c>
      <c r="AB110" s="924"/>
      <c r="AC110" s="924"/>
      <c r="AD110" s="924"/>
      <c r="AE110" s="925"/>
      <c r="AF110" s="926">
        <v>21826690</v>
      </c>
      <c r="AG110" s="924"/>
      <c r="AH110" s="924"/>
      <c r="AI110" s="924"/>
      <c r="AJ110" s="925"/>
      <c r="AK110" s="926">
        <v>22371237</v>
      </c>
      <c r="AL110" s="924"/>
      <c r="AM110" s="924"/>
      <c r="AN110" s="924"/>
      <c r="AO110" s="925"/>
      <c r="AP110" s="927">
        <v>14.8</v>
      </c>
      <c r="AQ110" s="928"/>
      <c r="AR110" s="928"/>
      <c r="AS110" s="928"/>
      <c r="AT110" s="929"/>
      <c r="AU110" s="930" t="s">
        <v>66</v>
      </c>
      <c r="AV110" s="931"/>
      <c r="AW110" s="931"/>
      <c r="AX110" s="931"/>
      <c r="AY110" s="931"/>
      <c r="AZ110" s="972" t="s">
        <v>423</v>
      </c>
      <c r="BA110" s="921"/>
      <c r="BB110" s="921"/>
      <c r="BC110" s="921"/>
      <c r="BD110" s="921"/>
      <c r="BE110" s="921"/>
      <c r="BF110" s="921"/>
      <c r="BG110" s="921"/>
      <c r="BH110" s="921"/>
      <c r="BI110" s="921"/>
      <c r="BJ110" s="921"/>
      <c r="BK110" s="921"/>
      <c r="BL110" s="921"/>
      <c r="BM110" s="921"/>
      <c r="BN110" s="921"/>
      <c r="BO110" s="921"/>
      <c r="BP110" s="922"/>
      <c r="BQ110" s="958">
        <v>270808475</v>
      </c>
      <c r="BR110" s="959"/>
      <c r="BS110" s="959"/>
      <c r="BT110" s="959"/>
      <c r="BU110" s="959"/>
      <c r="BV110" s="959">
        <v>269192517</v>
      </c>
      <c r="BW110" s="959"/>
      <c r="BX110" s="959"/>
      <c r="BY110" s="959"/>
      <c r="BZ110" s="959"/>
      <c r="CA110" s="959">
        <v>275796696</v>
      </c>
      <c r="CB110" s="959"/>
      <c r="CC110" s="959"/>
      <c r="CD110" s="959"/>
      <c r="CE110" s="959"/>
      <c r="CF110" s="973">
        <v>182.8</v>
      </c>
      <c r="CG110" s="974"/>
      <c r="CH110" s="974"/>
      <c r="CI110" s="974"/>
      <c r="CJ110" s="974"/>
      <c r="CK110" s="975" t="s">
        <v>424</v>
      </c>
      <c r="CL110" s="976"/>
      <c r="CM110" s="955" t="s">
        <v>425</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426</v>
      </c>
      <c r="DH110" s="959"/>
      <c r="DI110" s="959"/>
      <c r="DJ110" s="959"/>
      <c r="DK110" s="959"/>
      <c r="DL110" s="959" t="s">
        <v>426</v>
      </c>
      <c r="DM110" s="959"/>
      <c r="DN110" s="959"/>
      <c r="DO110" s="959"/>
      <c r="DP110" s="959"/>
      <c r="DQ110" s="959" t="s">
        <v>426</v>
      </c>
      <c r="DR110" s="959"/>
      <c r="DS110" s="959"/>
      <c r="DT110" s="959"/>
      <c r="DU110" s="959"/>
      <c r="DV110" s="960" t="s">
        <v>426</v>
      </c>
      <c r="DW110" s="960"/>
      <c r="DX110" s="960"/>
      <c r="DY110" s="960"/>
      <c r="DZ110" s="961"/>
    </row>
    <row r="111" spans="1:131" s="226" customFormat="1" ht="26.25" customHeight="1" x14ac:dyDescent="0.15">
      <c r="A111" s="962" t="s">
        <v>427</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123</v>
      </c>
      <c r="AB111" s="966"/>
      <c r="AC111" s="966"/>
      <c r="AD111" s="966"/>
      <c r="AE111" s="967"/>
      <c r="AF111" s="968" t="s">
        <v>123</v>
      </c>
      <c r="AG111" s="966"/>
      <c r="AH111" s="966"/>
      <c r="AI111" s="966"/>
      <c r="AJ111" s="967"/>
      <c r="AK111" s="968" t="s">
        <v>426</v>
      </c>
      <c r="AL111" s="966"/>
      <c r="AM111" s="966"/>
      <c r="AN111" s="966"/>
      <c r="AO111" s="967"/>
      <c r="AP111" s="969" t="s">
        <v>123</v>
      </c>
      <c r="AQ111" s="970"/>
      <c r="AR111" s="970"/>
      <c r="AS111" s="970"/>
      <c r="AT111" s="971"/>
      <c r="AU111" s="932"/>
      <c r="AV111" s="933"/>
      <c r="AW111" s="933"/>
      <c r="AX111" s="933"/>
      <c r="AY111" s="933"/>
      <c r="AZ111" s="981" t="s">
        <v>428</v>
      </c>
      <c r="BA111" s="982"/>
      <c r="BB111" s="982"/>
      <c r="BC111" s="982"/>
      <c r="BD111" s="982"/>
      <c r="BE111" s="982"/>
      <c r="BF111" s="982"/>
      <c r="BG111" s="982"/>
      <c r="BH111" s="982"/>
      <c r="BI111" s="982"/>
      <c r="BJ111" s="982"/>
      <c r="BK111" s="982"/>
      <c r="BL111" s="982"/>
      <c r="BM111" s="982"/>
      <c r="BN111" s="982"/>
      <c r="BO111" s="982"/>
      <c r="BP111" s="983"/>
      <c r="BQ111" s="951">
        <v>28797602</v>
      </c>
      <c r="BR111" s="952"/>
      <c r="BS111" s="952"/>
      <c r="BT111" s="952"/>
      <c r="BU111" s="952"/>
      <c r="BV111" s="952">
        <v>26353304</v>
      </c>
      <c r="BW111" s="952"/>
      <c r="BX111" s="952"/>
      <c r="BY111" s="952"/>
      <c r="BZ111" s="952"/>
      <c r="CA111" s="952">
        <v>23815795</v>
      </c>
      <c r="CB111" s="952"/>
      <c r="CC111" s="952"/>
      <c r="CD111" s="952"/>
      <c r="CE111" s="952"/>
      <c r="CF111" s="946">
        <v>15.8</v>
      </c>
      <c r="CG111" s="947"/>
      <c r="CH111" s="947"/>
      <c r="CI111" s="947"/>
      <c r="CJ111" s="947"/>
      <c r="CK111" s="977"/>
      <c r="CL111" s="978"/>
      <c r="CM111" s="948" t="s">
        <v>429</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426</v>
      </c>
      <c r="DH111" s="952"/>
      <c r="DI111" s="952"/>
      <c r="DJ111" s="952"/>
      <c r="DK111" s="952"/>
      <c r="DL111" s="952" t="s">
        <v>426</v>
      </c>
      <c r="DM111" s="952"/>
      <c r="DN111" s="952"/>
      <c r="DO111" s="952"/>
      <c r="DP111" s="952"/>
      <c r="DQ111" s="952" t="s">
        <v>426</v>
      </c>
      <c r="DR111" s="952"/>
      <c r="DS111" s="952"/>
      <c r="DT111" s="952"/>
      <c r="DU111" s="952"/>
      <c r="DV111" s="953" t="s">
        <v>426</v>
      </c>
      <c r="DW111" s="953"/>
      <c r="DX111" s="953"/>
      <c r="DY111" s="953"/>
      <c r="DZ111" s="954"/>
    </row>
    <row r="112" spans="1:131" s="226" customFormat="1" ht="26.25" customHeight="1" x14ac:dyDescent="0.15">
      <c r="A112" s="984" t="s">
        <v>430</v>
      </c>
      <c r="B112" s="985"/>
      <c r="C112" s="982" t="s">
        <v>431</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v>1833333</v>
      </c>
      <c r="AB112" s="991"/>
      <c r="AC112" s="991"/>
      <c r="AD112" s="991"/>
      <c r="AE112" s="992"/>
      <c r="AF112" s="993">
        <v>2160000</v>
      </c>
      <c r="AG112" s="991"/>
      <c r="AH112" s="991"/>
      <c r="AI112" s="991"/>
      <c r="AJ112" s="992"/>
      <c r="AK112" s="993">
        <v>2460000</v>
      </c>
      <c r="AL112" s="991"/>
      <c r="AM112" s="991"/>
      <c r="AN112" s="991"/>
      <c r="AO112" s="992"/>
      <c r="AP112" s="994">
        <v>1.6</v>
      </c>
      <c r="AQ112" s="995"/>
      <c r="AR112" s="995"/>
      <c r="AS112" s="995"/>
      <c r="AT112" s="996"/>
      <c r="AU112" s="932"/>
      <c r="AV112" s="933"/>
      <c r="AW112" s="933"/>
      <c r="AX112" s="933"/>
      <c r="AY112" s="933"/>
      <c r="AZ112" s="981" t="s">
        <v>432</v>
      </c>
      <c r="BA112" s="982"/>
      <c r="BB112" s="982"/>
      <c r="BC112" s="982"/>
      <c r="BD112" s="982"/>
      <c r="BE112" s="982"/>
      <c r="BF112" s="982"/>
      <c r="BG112" s="982"/>
      <c r="BH112" s="982"/>
      <c r="BI112" s="982"/>
      <c r="BJ112" s="982"/>
      <c r="BK112" s="982"/>
      <c r="BL112" s="982"/>
      <c r="BM112" s="982"/>
      <c r="BN112" s="982"/>
      <c r="BO112" s="982"/>
      <c r="BP112" s="983"/>
      <c r="BQ112" s="951">
        <v>43154648</v>
      </c>
      <c r="BR112" s="952"/>
      <c r="BS112" s="952"/>
      <c r="BT112" s="952"/>
      <c r="BU112" s="952"/>
      <c r="BV112" s="952">
        <v>41288933</v>
      </c>
      <c r="BW112" s="952"/>
      <c r="BX112" s="952"/>
      <c r="BY112" s="952"/>
      <c r="BZ112" s="952"/>
      <c r="CA112" s="952">
        <v>40798102</v>
      </c>
      <c r="CB112" s="952"/>
      <c r="CC112" s="952"/>
      <c r="CD112" s="952"/>
      <c r="CE112" s="952"/>
      <c r="CF112" s="946">
        <v>27</v>
      </c>
      <c r="CG112" s="947"/>
      <c r="CH112" s="947"/>
      <c r="CI112" s="947"/>
      <c r="CJ112" s="947"/>
      <c r="CK112" s="977"/>
      <c r="CL112" s="978"/>
      <c r="CM112" s="948" t="s">
        <v>433</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434</v>
      </c>
      <c r="DH112" s="952"/>
      <c r="DI112" s="952"/>
      <c r="DJ112" s="952"/>
      <c r="DK112" s="952"/>
      <c r="DL112" s="952" t="s">
        <v>123</v>
      </c>
      <c r="DM112" s="952"/>
      <c r="DN112" s="952"/>
      <c r="DO112" s="952"/>
      <c r="DP112" s="952"/>
      <c r="DQ112" s="952" t="s">
        <v>123</v>
      </c>
      <c r="DR112" s="952"/>
      <c r="DS112" s="952"/>
      <c r="DT112" s="952"/>
      <c r="DU112" s="952"/>
      <c r="DV112" s="953" t="s">
        <v>426</v>
      </c>
      <c r="DW112" s="953"/>
      <c r="DX112" s="953"/>
      <c r="DY112" s="953"/>
      <c r="DZ112" s="954"/>
    </row>
    <row r="113" spans="1:130" s="226" customFormat="1" ht="26.25" customHeight="1" x14ac:dyDescent="0.15">
      <c r="A113" s="986"/>
      <c r="B113" s="987"/>
      <c r="C113" s="982" t="s">
        <v>435</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4329148</v>
      </c>
      <c r="AB113" s="966"/>
      <c r="AC113" s="966"/>
      <c r="AD113" s="966"/>
      <c r="AE113" s="967"/>
      <c r="AF113" s="968">
        <v>4570586</v>
      </c>
      <c r="AG113" s="966"/>
      <c r="AH113" s="966"/>
      <c r="AI113" s="966"/>
      <c r="AJ113" s="967"/>
      <c r="AK113" s="968">
        <v>4450647</v>
      </c>
      <c r="AL113" s="966"/>
      <c r="AM113" s="966"/>
      <c r="AN113" s="966"/>
      <c r="AO113" s="967"/>
      <c r="AP113" s="969">
        <v>3</v>
      </c>
      <c r="AQ113" s="970"/>
      <c r="AR113" s="970"/>
      <c r="AS113" s="970"/>
      <c r="AT113" s="971"/>
      <c r="AU113" s="932"/>
      <c r="AV113" s="933"/>
      <c r="AW113" s="933"/>
      <c r="AX113" s="933"/>
      <c r="AY113" s="933"/>
      <c r="AZ113" s="981" t="s">
        <v>436</v>
      </c>
      <c r="BA113" s="982"/>
      <c r="BB113" s="982"/>
      <c r="BC113" s="982"/>
      <c r="BD113" s="982"/>
      <c r="BE113" s="982"/>
      <c r="BF113" s="982"/>
      <c r="BG113" s="982"/>
      <c r="BH113" s="982"/>
      <c r="BI113" s="982"/>
      <c r="BJ113" s="982"/>
      <c r="BK113" s="982"/>
      <c r="BL113" s="982"/>
      <c r="BM113" s="982"/>
      <c r="BN113" s="982"/>
      <c r="BO113" s="982"/>
      <c r="BP113" s="983"/>
      <c r="BQ113" s="951" t="s">
        <v>123</v>
      </c>
      <c r="BR113" s="952"/>
      <c r="BS113" s="952"/>
      <c r="BT113" s="952"/>
      <c r="BU113" s="952"/>
      <c r="BV113" s="952" t="s">
        <v>123</v>
      </c>
      <c r="BW113" s="952"/>
      <c r="BX113" s="952"/>
      <c r="BY113" s="952"/>
      <c r="BZ113" s="952"/>
      <c r="CA113" s="952" t="s">
        <v>123</v>
      </c>
      <c r="CB113" s="952"/>
      <c r="CC113" s="952"/>
      <c r="CD113" s="952"/>
      <c r="CE113" s="952"/>
      <c r="CF113" s="946" t="s">
        <v>123</v>
      </c>
      <c r="CG113" s="947"/>
      <c r="CH113" s="947"/>
      <c r="CI113" s="947"/>
      <c r="CJ113" s="947"/>
      <c r="CK113" s="977"/>
      <c r="CL113" s="978"/>
      <c r="CM113" s="948" t="s">
        <v>437</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t="s">
        <v>426</v>
      </c>
      <c r="DH113" s="991"/>
      <c r="DI113" s="991"/>
      <c r="DJ113" s="991"/>
      <c r="DK113" s="992"/>
      <c r="DL113" s="993" t="s">
        <v>426</v>
      </c>
      <c r="DM113" s="991"/>
      <c r="DN113" s="991"/>
      <c r="DO113" s="991"/>
      <c r="DP113" s="992"/>
      <c r="DQ113" s="993" t="s">
        <v>426</v>
      </c>
      <c r="DR113" s="991"/>
      <c r="DS113" s="991"/>
      <c r="DT113" s="991"/>
      <c r="DU113" s="992"/>
      <c r="DV113" s="994" t="s">
        <v>426</v>
      </c>
      <c r="DW113" s="995"/>
      <c r="DX113" s="995"/>
      <c r="DY113" s="995"/>
      <c r="DZ113" s="996"/>
    </row>
    <row r="114" spans="1:130" s="226" customFormat="1" ht="26.25" customHeight="1" x14ac:dyDescent="0.15">
      <c r="A114" s="986"/>
      <c r="B114" s="987"/>
      <c r="C114" s="982" t="s">
        <v>438</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t="s">
        <v>123</v>
      </c>
      <c r="AB114" s="991"/>
      <c r="AC114" s="991"/>
      <c r="AD114" s="991"/>
      <c r="AE114" s="992"/>
      <c r="AF114" s="993" t="s">
        <v>123</v>
      </c>
      <c r="AG114" s="991"/>
      <c r="AH114" s="991"/>
      <c r="AI114" s="991"/>
      <c r="AJ114" s="992"/>
      <c r="AK114" s="993" t="s">
        <v>426</v>
      </c>
      <c r="AL114" s="991"/>
      <c r="AM114" s="991"/>
      <c r="AN114" s="991"/>
      <c r="AO114" s="992"/>
      <c r="AP114" s="994" t="s">
        <v>123</v>
      </c>
      <c r="AQ114" s="995"/>
      <c r="AR114" s="995"/>
      <c r="AS114" s="995"/>
      <c r="AT114" s="996"/>
      <c r="AU114" s="932"/>
      <c r="AV114" s="933"/>
      <c r="AW114" s="933"/>
      <c r="AX114" s="933"/>
      <c r="AY114" s="933"/>
      <c r="AZ114" s="981" t="s">
        <v>439</v>
      </c>
      <c r="BA114" s="982"/>
      <c r="BB114" s="982"/>
      <c r="BC114" s="982"/>
      <c r="BD114" s="982"/>
      <c r="BE114" s="982"/>
      <c r="BF114" s="982"/>
      <c r="BG114" s="982"/>
      <c r="BH114" s="982"/>
      <c r="BI114" s="982"/>
      <c r="BJ114" s="982"/>
      <c r="BK114" s="982"/>
      <c r="BL114" s="982"/>
      <c r="BM114" s="982"/>
      <c r="BN114" s="982"/>
      <c r="BO114" s="982"/>
      <c r="BP114" s="983"/>
      <c r="BQ114" s="951">
        <v>32427922</v>
      </c>
      <c r="BR114" s="952"/>
      <c r="BS114" s="952"/>
      <c r="BT114" s="952"/>
      <c r="BU114" s="952"/>
      <c r="BV114" s="952">
        <v>31721377</v>
      </c>
      <c r="BW114" s="952"/>
      <c r="BX114" s="952"/>
      <c r="BY114" s="952"/>
      <c r="BZ114" s="952"/>
      <c r="CA114" s="952">
        <v>46361214</v>
      </c>
      <c r="CB114" s="952"/>
      <c r="CC114" s="952"/>
      <c r="CD114" s="952"/>
      <c r="CE114" s="952"/>
      <c r="CF114" s="946">
        <v>30.7</v>
      </c>
      <c r="CG114" s="947"/>
      <c r="CH114" s="947"/>
      <c r="CI114" s="947"/>
      <c r="CJ114" s="947"/>
      <c r="CK114" s="977"/>
      <c r="CL114" s="978"/>
      <c r="CM114" s="948" t="s">
        <v>440</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123</v>
      </c>
      <c r="DH114" s="991"/>
      <c r="DI114" s="991"/>
      <c r="DJ114" s="991"/>
      <c r="DK114" s="992"/>
      <c r="DL114" s="993" t="s">
        <v>426</v>
      </c>
      <c r="DM114" s="991"/>
      <c r="DN114" s="991"/>
      <c r="DO114" s="991"/>
      <c r="DP114" s="992"/>
      <c r="DQ114" s="993" t="s">
        <v>123</v>
      </c>
      <c r="DR114" s="991"/>
      <c r="DS114" s="991"/>
      <c r="DT114" s="991"/>
      <c r="DU114" s="992"/>
      <c r="DV114" s="994" t="s">
        <v>123</v>
      </c>
      <c r="DW114" s="995"/>
      <c r="DX114" s="995"/>
      <c r="DY114" s="995"/>
      <c r="DZ114" s="996"/>
    </row>
    <row r="115" spans="1:130" s="226" customFormat="1" ht="26.25" customHeight="1" x14ac:dyDescent="0.15">
      <c r="A115" s="986"/>
      <c r="B115" s="987"/>
      <c r="C115" s="982" t="s">
        <v>441</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v>1366452</v>
      </c>
      <c r="AB115" s="966"/>
      <c r="AC115" s="966"/>
      <c r="AD115" s="966"/>
      <c r="AE115" s="967"/>
      <c r="AF115" s="968">
        <v>979187</v>
      </c>
      <c r="AG115" s="966"/>
      <c r="AH115" s="966"/>
      <c r="AI115" s="966"/>
      <c r="AJ115" s="967"/>
      <c r="AK115" s="968">
        <v>976622</v>
      </c>
      <c r="AL115" s="966"/>
      <c r="AM115" s="966"/>
      <c r="AN115" s="966"/>
      <c r="AO115" s="967"/>
      <c r="AP115" s="969">
        <v>0.6</v>
      </c>
      <c r="AQ115" s="970"/>
      <c r="AR115" s="970"/>
      <c r="AS115" s="970"/>
      <c r="AT115" s="971"/>
      <c r="AU115" s="932"/>
      <c r="AV115" s="933"/>
      <c r="AW115" s="933"/>
      <c r="AX115" s="933"/>
      <c r="AY115" s="933"/>
      <c r="AZ115" s="981" t="s">
        <v>442</v>
      </c>
      <c r="BA115" s="982"/>
      <c r="BB115" s="982"/>
      <c r="BC115" s="982"/>
      <c r="BD115" s="982"/>
      <c r="BE115" s="982"/>
      <c r="BF115" s="982"/>
      <c r="BG115" s="982"/>
      <c r="BH115" s="982"/>
      <c r="BI115" s="982"/>
      <c r="BJ115" s="982"/>
      <c r="BK115" s="982"/>
      <c r="BL115" s="982"/>
      <c r="BM115" s="982"/>
      <c r="BN115" s="982"/>
      <c r="BO115" s="982"/>
      <c r="BP115" s="983"/>
      <c r="BQ115" s="951">
        <v>2602879</v>
      </c>
      <c r="BR115" s="952"/>
      <c r="BS115" s="952"/>
      <c r="BT115" s="952"/>
      <c r="BU115" s="952"/>
      <c r="BV115" s="952">
        <v>2612110</v>
      </c>
      <c r="BW115" s="952"/>
      <c r="BX115" s="952"/>
      <c r="BY115" s="952"/>
      <c r="BZ115" s="952"/>
      <c r="CA115" s="952">
        <v>2462466</v>
      </c>
      <c r="CB115" s="952"/>
      <c r="CC115" s="952"/>
      <c r="CD115" s="952"/>
      <c r="CE115" s="952"/>
      <c r="CF115" s="946">
        <v>1.6</v>
      </c>
      <c r="CG115" s="947"/>
      <c r="CH115" s="947"/>
      <c r="CI115" s="947"/>
      <c r="CJ115" s="947"/>
      <c r="CK115" s="977"/>
      <c r="CL115" s="978"/>
      <c r="CM115" s="981" t="s">
        <v>443</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v>8070948</v>
      </c>
      <c r="DH115" s="991"/>
      <c r="DI115" s="991"/>
      <c r="DJ115" s="991"/>
      <c r="DK115" s="992"/>
      <c r="DL115" s="993">
        <v>6575378</v>
      </c>
      <c r="DM115" s="991"/>
      <c r="DN115" s="991"/>
      <c r="DO115" s="991"/>
      <c r="DP115" s="992"/>
      <c r="DQ115" s="993">
        <v>4987677</v>
      </c>
      <c r="DR115" s="991"/>
      <c r="DS115" s="991"/>
      <c r="DT115" s="991"/>
      <c r="DU115" s="992"/>
      <c r="DV115" s="994">
        <v>3.3</v>
      </c>
      <c r="DW115" s="995"/>
      <c r="DX115" s="995"/>
      <c r="DY115" s="995"/>
      <c r="DZ115" s="996"/>
    </row>
    <row r="116" spans="1:130" s="226" customFormat="1" ht="26.25" customHeight="1" x14ac:dyDescent="0.15">
      <c r="A116" s="988"/>
      <c r="B116" s="989"/>
      <c r="C116" s="997" t="s">
        <v>444</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t="s">
        <v>123</v>
      </c>
      <c r="AB116" s="991"/>
      <c r="AC116" s="991"/>
      <c r="AD116" s="991"/>
      <c r="AE116" s="992"/>
      <c r="AF116" s="993" t="s">
        <v>426</v>
      </c>
      <c r="AG116" s="991"/>
      <c r="AH116" s="991"/>
      <c r="AI116" s="991"/>
      <c r="AJ116" s="992"/>
      <c r="AK116" s="993" t="s">
        <v>426</v>
      </c>
      <c r="AL116" s="991"/>
      <c r="AM116" s="991"/>
      <c r="AN116" s="991"/>
      <c r="AO116" s="992"/>
      <c r="AP116" s="994" t="s">
        <v>123</v>
      </c>
      <c r="AQ116" s="995"/>
      <c r="AR116" s="995"/>
      <c r="AS116" s="995"/>
      <c r="AT116" s="996"/>
      <c r="AU116" s="932"/>
      <c r="AV116" s="933"/>
      <c r="AW116" s="933"/>
      <c r="AX116" s="933"/>
      <c r="AY116" s="933"/>
      <c r="AZ116" s="999" t="s">
        <v>445</v>
      </c>
      <c r="BA116" s="1000"/>
      <c r="BB116" s="1000"/>
      <c r="BC116" s="1000"/>
      <c r="BD116" s="1000"/>
      <c r="BE116" s="1000"/>
      <c r="BF116" s="1000"/>
      <c r="BG116" s="1000"/>
      <c r="BH116" s="1000"/>
      <c r="BI116" s="1000"/>
      <c r="BJ116" s="1000"/>
      <c r="BK116" s="1000"/>
      <c r="BL116" s="1000"/>
      <c r="BM116" s="1000"/>
      <c r="BN116" s="1000"/>
      <c r="BO116" s="1000"/>
      <c r="BP116" s="1001"/>
      <c r="BQ116" s="951" t="s">
        <v>123</v>
      </c>
      <c r="BR116" s="952"/>
      <c r="BS116" s="952"/>
      <c r="BT116" s="952"/>
      <c r="BU116" s="952"/>
      <c r="BV116" s="952" t="s">
        <v>123</v>
      </c>
      <c r="BW116" s="952"/>
      <c r="BX116" s="952"/>
      <c r="BY116" s="952"/>
      <c r="BZ116" s="952"/>
      <c r="CA116" s="952" t="s">
        <v>123</v>
      </c>
      <c r="CB116" s="952"/>
      <c r="CC116" s="952"/>
      <c r="CD116" s="952"/>
      <c r="CE116" s="952"/>
      <c r="CF116" s="946" t="s">
        <v>123</v>
      </c>
      <c r="CG116" s="947"/>
      <c r="CH116" s="947"/>
      <c r="CI116" s="947"/>
      <c r="CJ116" s="947"/>
      <c r="CK116" s="977"/>
      <c r="CL116" s="978"/>
      <c r="CM116" s="948" t="s">
        <v>446</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t="s">
        <v>123</v>
      </c>
      <c r="DH116" s="991"/>
      <c r="DI116" s="991"/>
      <c r="DJ116" s="991"/>
      <c r="DK116" s="992"/>
      <c r="DL116" s="993" t="s">
        <v>123</v>
      </c>
      <c r="DM116" s="991"/>
      <c r="DN116" s="991"/>
      <c r="DO116" s="991"/>
      <c r="DP116" s="992"/>
      <c r="DQ116" s="993" t="s">
        <v>123</v>
      </c>
      <c r="DR116" s="991"/>
      <c r="DS116" s="991"/>
      <c r="DT116" s="991"/>
      <c r="DU116" s="992"/>
      <c r="DV116" s="994" t="s">
        <v>123</v>
      </c>
      <c r="DW116" s="995"/>
      <c r="DX116" s="995"/>
      <c r="DY116" s="995"/>
      <c r="DZ116" s="996"/>
    </row>
    <row r="117" spans="1:130" s="226" customFormat="1" ht="26.25" customHeight="1" x14ac:dyDescent="0.15">
      <c r="A117" s="936" t="s">
        <v>180</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447</v>
      </c>
      <c r="Z117" s="918"/>
      <c r="AA117" s="1008">
        <v>28628755</v>
      </c>
      <c r="AB117" s="1009"/>
      <c r="AC117" s="1009"/>
      <c r="AD117" s="1009"/>
      <c r="AE117" s="1010"/>
      <c r="AF117" s="1011">
        <v>29536463</v>
      </c>
      <c r="AG117" s="1009"/>
      <c r="AH117" s="1009"/>
      <c r="AI117" s="1009"/>
      <c r="AJ117" s="1010"/>
      <c r="AK117" s="1011">
        <v>30258506</v>
      </c>
      <c r="AL117" s="1009"/>
      <c r="AM117" s="1009"/>
      <c r="AN117" s="1009"/>
      <c r="AO117" s="1010"/>
      <c r="AP117" s="1012"/>
      <c r="AQ117" s="1013"/>
      <c r="AR117" s="1013"/>
      <c r="AS117" s="1013"/>
      <c r="AT117" s="1014"/>
      <c r="AU117" s="932"/>
      <c r="AV117" s="933"/>
      <c r="AW117" s="933"/>
      <c r="AX117" s="933"/>
      <c r="AY117" s="933"/>
      <c r="AZ117" s="999" t="s">
        <v>448</v>
      </c>
      <c r="BA117" s="1000"/>
      <c r="BB117" s="1000"/>
      <c r="BC117" s="1000"/>
      <c r="BD117" s="1000"/>
      <c r="BE117" s="1000"/>
      <c r="BF117" s="1000"/>
      <c r="BG117" s="1000"/>
      <c r="BH117" s="1000"/>
      <c r="BI117" s="1000"/>
      <c r="BJ117" s="1000"/>
      <c r="BK117" s="1000"/>
      <c r="BL117" s="1000"/>
      <c r="BM117" s="1000"/>
      <c r="BN117" s="1000"/>
      <c r="BO117" s="1000"/>
      <c r="BP117" s="1001"/>
      <c r="BQ117" s="951" t="s">
        <v>426</v>
      </c>
      <c r="BR117" s="952"/>
      <c r="BS117" s="952"/>
      <c r="BT117" s="952"/>
      <c r="BU117" s="952"/>
      <c r="BV117" s="952" t="s">
        <v>426</v>
      </c>
      <c r="BW117" s="952"/>
      <c r="BX117" s="952"/>
      <c r="BY117" s="952"/>
      <c r="BZ117" s="952"/>
      <c r="CA117" s="952" t="s">
        <v>123</v>
      </c>
      <c r="CB117" s="952"/>
      <c r="CC117" s="952"/>
      <c r="CD117" s="952"/>
      <c r="CE117" s="952"/>
      <c r="CF117" s="946" t="s">
        <v>426</v>
      </c>
      <c r="CG117" s="947"/>
      <c r="CH117" s="947"/>
      <c r="CI117" s="947"/>
      <c r="CJ117" s="947"/>
      <c r="CK117" s="977"/>
      <c r="CL117" s="978"/>
      <c r="CM117" s="948" t="s">
        <v>449</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123</v>
      </c>
      <c r="DH117" s="991"/>
      <c r="DI117" s="991"/>
      <c r="DJ117" s="991"/>
      <c r="DK117" s="992"/>
      <c r="DL117" s="993" t="s">
        <v>123</v>
      </c>
      <c r="DM117" s="991"/>
      <c r="DN117" s="991"/>
      <c r="DO117" s="991"/>
      <c r="DP117" s="992"/>
      <c r="DQ117" s="993" t="s">
        <v>426</v>
      </c>
      <c r="DR117" s="991"/>
      <c r="DS117" s="991"/>
      <c r="DT117" s="991"/>
      <c r="DU117" s="992"/>
      <c r="DV117" s="994" t="s">
        <v>123</v>
      </c>
      <c r="DW117" s="995"/>
      <c r="DX117" s="995"/>
      <c r="DY117" s="995"/>
      <c r="DZ117" s="996"/>
    </row>
    <row r="118" spans="1:130" s="226" customFormat="1" ht="26.25" customHeight="1" x14ac:dyDescent="0.15">
      <c r="A118" s="936" t="s">
        <v>421</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419</v>
      </c>
      <c r="AB118" s="917"/>
      <c r="AC118" s="917"/>
      <c r="AD118" s="917"/>
      <c r="AE118" s="918"/>
      <c r="AF118" s="916" t="s">
        <v>298</v>
      </c>
      <c r="AG118" s="917"/>
      <c r="AH118" s="917"/>
      <c r="AI118" s="917"/>
      <c r="AJ118" s="918"/>
      <c r="AK118" s="916" t="s">
        <v>297</v>
      </c>
      <c r="AL118" s="917"/>
      <c r="AM118" s="917"/>
      <c r="AN118" s="917"/>
      <c r="AO118" s="918"/>
      <c r="AP118" s="1003" t="s">
        <v>420</v>
      </c>
      <c r="AQ118" s="1004"/>
      <c r="AR118" s="1004"/>
      <c r="AS118" s="1004"/>
      <c r="AT118" s="1005"/>
      <c r="AU118" s="932"/>
      <c r="AV118" s="933"/>
      <c r="AW118" s="933"/>
      <c r="AX118" s="933"/>
      <c r="AY118" s="933"/>
      <c r="AZ118" s="1006" t="s">
        <v>450</v>
      </c>
      <c r="BA118" s="997"/>
      <c r="BB118" s="997"/>
      <c r="BC118" s="997"/>
      <c r="BD118" s="997"/>
      <c r="BE118" s="997"/>
      <c r="BF118" s="997"/>
      <c r="BG118" s="997"/>
      <c r="BH118" s="997"/>
      <c r="BI118" s="997"/>
      <c r="BJ118" s="997"/>
      <c r="BK118" s="997"/>
      <c r="BL118" s="997"/>
      <c r="BM118" s="997"/>
      <c r="BN118" s="997"/>
      <c r="BO118" s="997"/>
      <c r="BP118" s="998"/>
      <c r="BQ118" s="1029" t="s">
        <v>426</v>
      </c>
      <c r="BR118" s="1030"/>
      <c r="BS118" s="1030"/>
      <c r="BT118" s="1030"/>
      <c r="BU118" s="1030"/>
      <c r="BV118" s="1030" t="s">
        <v>426</v>
      </c>
      <c r="BW118" s="1030"/>
      <c r="BX118" s="1030"/>
      <c r="BY118" s="1030"/>
      <c r="BZ118" s="1030"/>
      <c r="CA118" s="1030" t="s">
        <v>123</v>
      </c>
      <c r="CB118" s="1030"/>
      <c r="CC118" s="1030"/>
      <c r="CD118" s="1030"/>
      <c r="CE118" s="1030"/>
      <c r="CF118" s="946" t="s">
        <v>123</v>
      </c>
      <c r="CG118" s="947"/>
      <c r="CH118" s="947"/>
      <c r="CI118" s="947"/>
      <c r="CJ118" s="947"/>
      <c r="CK118" s="977"/>
      <c r="CL118" s="978"/>
      <c r="CM118" s="948" t="s">
        <v>451</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123</v>
      </c>
      <c r="DH118" s="991"/>
      <c r="DI118" s="991"/>
      <c r="DJ118" s="991"/>
      <c r="DK118" s="992"/>
      <c r="DL118" s="993" t="s">
        <v>426</v>
      </c>
      <c r="DM118" s="991"/>
      <c r="DN118" s="991"/>
      <c r="DO118" s="991"/>
      <c r="DP118" s="992"/>
      <c r="DQ118" s="993" t="s">
        <v>426</v>
      </c>
      <c r="DR118" s="991"/>
      <c r="DS118" s="991"/>
      <c r="DT118" s="991"/>
      <c r="DU118" s="992"/>
      <c r="DV118" s="994" t="s">
        <v>426</v>
      </c>
      <c r="DW118" s="995"/>
      <c r="DX118" s="995"/>
      <c r="DY118" s="995"/>
      <c r="DZ118" s="996"/>
    </row>
    <row r="119" spans="1:130" s="226" customFormat="1" ht="26.25" customHeight="1" x14ac:dyDescent="0.15">
      <c r="A119" s="1090" t="s">
        <v>424</v>
      </c>
      <c r="B119" s="976"/>
      <c r="C119" s="955" t="s">
        <v>425</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426</v>
      </c>
      <c r="AB119" s="924"/>
      <c r="AC119" s="924"/>
      <c r="AD119" s="924"/>
      <c r="AE119" s="925"/>
      <c r="AF119" s="926" t="s">
        <v>426</v>
      </c>
      <c r="AG119" s="924"/>
      <c r="AH119" s="924"/>
      <c r="AI119" s="924"/>
      <c r="AJ119" s="925"/>
      <c r="AK119" s="926" t="s">
        <v>426</v>
      </c>
      <c r="AL119" s="924"/>
      <c r="AM119" s="924"/>
      <c r="AN119" s="924"/>
      <c r="AO119" s="925"/>
      <c r="AP119" s="927" t="s">
        <v>426</v>
      </c>
      <c r="AQ119" s="928"/>
      <c r="AR119" s="928"/>
      <c r="AS119" s="928"/>
      <c r="AT119" s="929"/>
      <c r="AU119" s="934"/>
      <c r="AV119" s="935"/>
      <c r="AW119" s="935"/>
      <c r="AX119" s="935"/>
      <c r="AY119" s="935"/>
      <c r="AZ119" s="257" t="s">
        <v>180</v>
      </c>
      <c r="BA119" s="257"/>
      <c r="BB119" s="257"/>
      <c r="BC119" s="257"/>
      <c r="BD119" s="257"/>
      <c r="BE119" s="257"/>
      <c r="BF119" s="257"/>
      <c r="BG119" s="257"/>
      <c r="BH119" s="257"/>
      <c r="BI119" s="257"/>
      <c r="BJ119" s="257"/>
      <c r="BK119" s="257"/>
      <c r="BL119" s="257"/>
      <c r="BM119" s="257"/>
      <c r="BN119" s="257"/>
      <c r="BO119" s="1007" t="s">
        <v>452</v>
      </c>
      <c r="BP119" s="1038"/>
      <c r="BQ119" s="1029">
        <v>377791526</v>
      </c>
      <c r="BR119" s="1030"/>
      <c r="BS119" s="1030"/>
      <c r="BT119" s="1030"/>
      <c r="BU119" s="1030"/>
      <c r="BV119" s="1030">
        <v>371168241</v>
      </c>
      <c r="BW119" s="1030"/>
      <c r="BX119" s="1030"/>
      <c r="BY119" s="1030"/>
      <c r="BZ119" s="1030"/>
      <c r="CA119" s="1030">
        <v>389234273</v>
      </c>
      <c r="CB119" s="1030"/>
      <c r="CC119" s="1030"/>
      <c r="CD119" s="1030"/>
      <c r="CE119" s="1030"/>
      <c r="CF119" s="1031"/>
      <c r="CG119" s="1032"/>
      <c r="CH119" s="1032"/>
      <c r="CI119" s="1032"/>
      <c r="CJ119" s="1033"/>
      <c r="CK119" s="979"/>
      <c r="CL119" s="980"/>
      <c r="CM119" s="1034" t="s">
        <v>453</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v>20726654</v>
      </c>
      <c r="DH119" s="1016"/>
      <c r="DI119" s="1016"/>
      <c r="DJ119" s="1016"/>
      <c r="DK119" s="1017"/>
      <c r="DL119" s="1015">
        <v>19777926</v>
      </c>
      <c r="DM119" s="1016"/>
      <c r="DN119" s="1016"/>
      <c r="DO119" s="1016"/>
      <c r="DP119" s="1017"/>
      <c r="DQ119" s="1015">
        <v>18828118</v>
      </c>
      <c r="DR119" s="1016"/>
      <c r="DS119" s="1016"/>
      <c r="DT119" s="1016"/>
      <c r="DU119" s="1017"/>
      <c r="DV119" s="1018">
        <v>12.5</v>
      </c>
      <c r="DW119" s="1019"/>
      <c r="DX119" s="1019"/>
      <c r="DY119" s="1019"/>
      <c r="DZ119" s="1020"/>
    </row>
    <row r="120" spans="1:130" s="226" customFormat="1" ht="26.25" customHeight="1" x14ac:dyDescent="0.15">
      <c r="A120" s="1091"/>
      <c r="B120" s="978"/>
      <c r="C120" s="948" t="s">
        <v>429</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123</v>
      </c>
      <c r="AB120" s="991"/>
      <c r="AC120" s="991"/>
      <c r="AD120" s="991"/>
      <c r="AE120" s="992"/>
      <c r="AF120" s="993" t="s">
        <v>123</v>
      </c>
      <c r="AG120" s="991"/>
      <c r="AH120" s="991"/>
      <c r="AI120" s="991"/>
      <c r="AJ120" s="992"/>
      <c r="AK120" s="993" t="s">
        <v>123</v>
      </c>
      <c r="AL120" s="991"/>
      <c r="AM120" s="991"/>
      <c r="AN120" s="991"/>
      <c r="AO120" s="992"/>
      <c r="AP120" s="994" t="s">
        <v>123</v>
      </c>
      <c r="AQ120" s="995"/>
      <c r="AR120" s="995"/>
      <c r="AS120" s="995"/>
      <c r="AT120" s="996"/>
      <c r="AU120" s="1021" t="s">
        <v>454</v>
      </c>
      <c r="AV120" s="1022"/>
      <c r="AW120" s="1022"/>
      <c r="AX120" s="1022"/>
      <c r="AY120" s="1023"/>
      <c r="AZ120" s="972" t="s">
        <v>455</v>
      </c>
      <c r="BA120" s="921"/>
      <c r="BB120" s="921"/>
      <c r="BC120" s="921"/>
      <c r="BD120" s="921"/>
      <c r="BE120" s="921"/>
      <c r="BF120" s="921"/>
      <c r="BG120" s="921"/>
      <c r="BH120" s="921"/>
      <c r="BI120" s="921"/>
      <c r="BJ120" s="921"/>
      <c r="BK120" s="921"/>
      <c r="BL120" s="921"/>
      <c r="BM120" s="921"/>
      <c r="BN120" s="921"/>
      <c r="BO120" s="921"/>
      <c r="BP120" s="922"/>
      <c r="BQ120" s="958">
        <v>26425682</v>
      </c>
      <c r="BR120" s="959"/>
      <c r="BS120" s="959"/>
      <c r="BT120" s="959"/>
      <c r="BU120" s="959"/>
      <c r="BV120" s="959">
        <v>25043308</v>
      </c>
      <c r="BW120" s="959"/>
      <c r="BX120" s="959"/>
      <c r="BY120" s="959"/>
      <c r="BZ120" s="959"/>
      <c r="CA120" s="959">
        <v>28669286</v>
      </c>
      <c r="CB120" s="959"/>
      <c r="CC120" s="959"/>
      <c r="CD120" s="959"/>
      <c r="CE120" s="959"/>
      <c r="CF120" s="973">
        <v>19</v>
      </c>
      <c r="CG120" s="974"/>
      <c r="CH120" s="974"/>
      <c r="CI120" s="974"/>
      <c r="CJ120" s="974"/>
      <c r="CK120" s="1039" t="s">
        <v>456</v>
      </c>
      <c r="CL120" s="1040"/>
      <c r="CM120" s="1040"/>
      <c r="CN120" s="1040"/>
      <c r="CO120" s="1041"/>
      <c r="CP120" s="1047" t="s">
        <v>400</v>
      </c>
      <c r="CQ120" s="1048"/>
      <c r="CR120" s="1048"/>
      <c r="CS120" s="1048"/>
      <c r="CT120" s="1048"/>
      <c r="CU120" s="1048"/>
      <c r="CV120" s="1048"/>
      <c r="CW120" s="1048"/>
      <c r="CX120" s="1048"/>
      <c r="CY120" s="1048"/>
      <c r="CZ120" s="1048"/>
      <c r="DA120" s="1048"/>
      <c r="DB120" s="1048"/>
      <c r="DC120" s="1048"/>
      <c r="DD120" s="1048"/>
      <c r="DE120" s="1048"/>
      <c r="DF120" s="1049"/>
      <c r="DG120" s="958">
        <v>38803074</v>
      </c>
      <c r="DH120" s="959"/>
      <c r="DI120" s="959"/>
      <c r="DJ120" s="959"/>
      <c r="DK120" s="959"/>
      <c r="DL120" s="959">
        <v>37053873</v>
      </c>
      <c r="DM120" s="959"/>
      <c r="DN120" s="959"/>
      <c r="DO120" s="959"/>
      <c r="DP120" s="959"/>
      <c r="DQ120" s="959">
        <v>36522983</v>
      </c>
      <c r="DR120" s="959"/>
      <c r="DS120" s="959"/>
      <c r="DT120" s="959"/>
      <c r="DU120" s="959"/>
      <c r="DV120" s="960">
        <v>24.2</v>
      </c>
      <c r="DW120" s="960"/>
      <c r="DX120" s="960"/>
      <c r="DY120" s="960"/>
      <c r="DZ120" s="961"/>
    </row>
    <row r="121" spans="1:130" s="226" customFormat="1" ht="26.25" customHeight="1" x14ac:dyDescent="0.15">
      <c r="A121" s="1091"/>
      <c r="B121" s="978"/>
      <c r="C121" s="999" t="s">
        <v>457</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t="s">
        <v>123</v>
      </c>
      <c r="AB121" s="991"/>
      <c r="AC121" s="991"/>
      <c r="AD121" s="991"/>
      <c r="AE121" s="992"/>
      <c r="AF121" s="993" t="s">
        <v>123</v>
      </c>
      <c r="AG121" s="991"/>
      <c r="AH121" s="991"/>
      <c r="AI121" s="991"/>
      <c r="AJ121" s="992"/>
      <c r="AK121" s="993" t="s">
        <v>123</v>
      </c>
      <c r="AL121" s="991"/>
      <c r="AM121" s="991"/>
      <c r="AN121" s="991"/>
      <c r="AO121" s="992"/>
      <c r="AP121" s="994" t="s">
        <v>123</v>
      </c>
      <c r="AQ121" s="995"/>
      <c r="AR121" s="995"/>
      <c r="AS121" s="995"/>
      <c r="AT121" s="996"/>
      <c r="AU121" s="1024"/>
      <c r="AV121" s="1025"/>
      <c r="AW121" s="1025"/>
      <c r="AX121" s="1025"/>
      <c r="AY121" s="1026"/>
      <c r="AZ121" s="981" t="s">
        <v>458</v>
      </c>
      <c r="BA121" s="982"/>
      <c r="BB121" s="982"/>
      <c r="BC121" s="982"/>
      <c r="BD121" s="982"/>
      <c r="BE121" s="982"/>
      <c r="BF121" s="982"/>
      <c r="BG121" s="982"/>
      <c r="BH121" s="982"/>
      <c r="BI121" s="982"/>
      <c r="BJ121" s="982"/>
      <c r="BK121" s="982"/>
      <c r="BL121" s="982"/>
      <c r="BM121" s="982"/>
      <c r="BN121" s="982"/>
      <c r="BO121" s="982"/>
      <c r="BP121" s="983"/>
      <c r="BQ121" s="951">
        <v>82544791</v>
      </c>
      <c r="BR121" s="952"/>
      <c r="BS121" s="952"/>
      <c r="BT121" s="952"/>
      <c r="BU121" s="952"/>
      <c r="BV121" s="952">
        <v>78351708</v>
      </c>
      <c r="BW121" s="952"/>
      <c r="BX121" s="952"/>
      <c r="BY121" s="952"/>
      <c r="BZ121" s="952"/>
      <c r="CA121" s="952">
        <v>73694244</v>
      </c>
      <c r="CB121" s="952"/>
      <c r="CC121" s="952"/>
      <c r="CD121" s="952"/>
      <c r="CE121" s="952"/>
      <c r="CF121" s="946">
        <v>48.9</v>
      </c>
      <c r="CG121" s="947"/>
      <c r="CH121" s="947"/>
      <c r="CI121" s="947"/>
      <c r="CJ121" s="947"/>
      <c r="CK121" s="1042"/>
      <c r="CL121" s="1043"/>
      <c r="CM121" s="1043"/>
      <c r="CN121" s="1043"/>
      <c r="CO121" s="1044"/>
      <c r="CP121" s="1052" t="s">
        <v>397</v>
      </c>
      <c r="CQ121" s="1053"/>
      <c r="CR121" s="1053"/>
      <c r="CS121" s="1053"/>
      <c r="CT121" s="1053"/>
      <c r="CU121" s="1053"/>
      <c r="CV121" s="1053"/>
      <c r="CW121" s="1053"/>
      <c r="CX121" s="1053"/>
      <c r="CY121" s="1053"/>
      <c r="CZ121" s="1053"/>
      <c r="DA121" s="1053"/>
      <c r="DB121" s="1053"/>
      <c r="DC121" s="1053"/>
      <c r="DD121" s="1053"/>
      <c r="DE121" s="1053"/>
      <c r="DF121" s="1054"/>
      <c r="DG121" s="951">
        <v>3712961</v>
      </c>
      <c r="DH121" s="952"/>
      <c r="DI121" s="952"/>
      <c r="DJ121" s="952"/>
      <c r="DK121" s="952"/>
      <c r="DL121" s="952">
        <v>3422004</v>
      </c>
      <c r="DM121" s="952"/>
      <c r="DN121" s="952"/>
      <c r="DO121" s="952"/>
      <c r="DP121" s="952"/>
      <c r="DQ121" s="952">
        <v>3330224</v>
      </c>
      <c r="DR121" s="952"/>
      <c r="DS121" s="952"/>
      <c r="DT121" s="952"/>
      <c r="DU121" s="952"/>
      <c r="DV121" s="953">
        <v>2.2000000000000002</v>
      </c>
      <c r="DW121" s="953"/>
      <c r="DX121" s="953"/>
      <c r="DY121" s="953"/>
      <c r="DZ121" s="954"/>
    </row>
    <row r="122" spans="1:130" s="226" customFormat="1" ht="26.25" customHeight="1" x14ac:dyDescent="0.15">
      <c r="A122" s="1091"/>
      <c r="B122" s="978"/>
      <c r="C122" s="948" t="s">
        <v>440</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123</v>
      </c>
      <c r="AB122" s="991"/>
      <c r="AC122" s="991"/>
      <c r="AD122" s="991"/>
      <c r="AE122" s="992"/>
      <c r="AF122" s="993" t="s">
        <v>123</v>
      </c>
      <c r="AG122" s="991"/>
      <c r="AH122" s="991"/>
      <c r="AI122" s="991"/>
      <c r="AJ122" s="992"/>
      <c r="AK122" s="993" t="s">
        <v>123</v>
      </c>
      <c r="AL122" s="991"/>
      <c r="AM122" s="991"/>
      <c r="AN122" s="991"/>
      <c r="AO122" s="992"/>
      <c r="AP122" s="994" t="s">
        <v>426</v>
      </c>
      <c r="AQ122" s="995"/>
      <c r="AR122" s="995"/>
      <c r="AS122" s="995"/>
      <c r="AT122" s="996"/>
      <c r="AU122" s="1024"/>
      <c r="AV122" s="1025"/>
      <c r="AW122" s="1025"/>
      <c r="AX122" s="1025"/>
      <c r="AY122" s="1026"/>
      <c r="AZ122" s="1006" t="s">
        <v>459</v>
      </c>
      <c r="BA122" s="997"/>
      <c r="BB122" s="997"/>
      <c r="BC122" s="997"/>
      <c r="BD122" s="997"/>
      <c r="BE122" s="997"/>
      <c r="BF122" s="997"/>
      <c r="BG122" s="997"/>
      <c r="BH122" s="997"/>
      <c r="BI122" s="997"/>
      <c r="BJ122" s="997"/>
      <c r="BK122" s="997"/>
      <c r="BL122" s="997"/>
      <c r="BM122" s="997"/>
      <c r="BN122" s="997"/>
      <c r="BO122" s="997"/>
      <c r="BP122" s="998"/>
      <c r="BQ122" s="1029">
        <v>221371533</v>
      </c>
      <c r="BR122" s="1030"/>
      <c r="BS122" s="1030"/>
      <c r="BT122" s="1030"/>
      <c r="BU122" s="1030"/>
      <c r="BV122" s="1030">
        <v>222323723</v>
      </c>
      <c r="BW122" s="1030"/>
      <c r="BX122" s="1030"/>
      <c r="BY122" s="1030"/>
      <c r="BZ122" s="1030"/>
      <c r="CA122" s="1030">
        <v>227997770</v>
      </c>
      <c r="CB122" s="1030"/>
      <c r="CC122" s="1030"/>
      <c r="CD122" s="1030"/>
      <c r="CE122" s="1030"/>
      <c r="CF122" s="1050">
        <v>151.19999999999999</v>
      </c>
      <c r="CG122" s="1051"/>
      <c r="CH122" s="1051"/>
      <c r="CI122" s="1051"/>
      <c r="CJ122" s="1051"/>
      <c r="CK122" s="1042"/>
      <c r="CL122" s="1043"/>
      <c r="CM122" s="1043"/>
      <c r="CN122" s="1043"/>
      <c r="CO122" s="1044"/>
      <c r="CP122" s="1052" t="s">
        <v>402</v>
      </c>
      <c r="CQ122" s="1053"/>
      <c r="CR122" s="1053"/>
      <c r="CS122" s="1053"/>
      <c r="CT122" s="1053"/>
      <c r="CU122" s="1053"/>
      <c r="CV122" s="1053"/>
      <c r="CW122" s="1053"/>
      <c r="CX122" s="1053"/>
      <c r="CY122" s="1053"/>
      <c r="CZ122" s="1053"/>
      <c r="DA122" s="1053"/>
      <c r="DB122" s="1053"/>
      <c r="DC122" s="1053"/>
      <c r="DD122" s="1053"/>
      <c r="DE122" s="1053"/>
      <c r="DF122" s="1054"/>
      <c r="DG122" s="951">
        <v>556410</v>
      </c>
      <c r="DH122" s="952"/>
      <c r="DI122" s="952"/>
      <c r="DJ122" s="952"/>
      <c r="DK122" s="952"/>
      <c r="DL122" s="952">
        <v>741888</v>
      </c>
      <c r="DM122" s="952"/>
      <c r="DN122" s="952"/>
      <c r="DO122" s="952"/>
      <c r="DP122" s="952"/>
      <c r="DQ122" s="952">
        <v>884445</v>
      </c>
      <c r="DR122" s="952"/>
      <c r="DS122" s="952"/>
      <c r="DT122" s="952"/>
      <c r="DU122" s="952"/>
      <c r="DV122" s="953">
        <v>0.6</v>
      </c>
      <c r="DW122" s="953"/>
      <c r="DX122" s="953"/>
      <c r="DY122" s="953"/>
      <c r="DZ122" s="954"/>
    </row>
    <row r="123" spans="1:130" s="226" customFormat="1" ht="26.25" customHeight="1" x14ac:dyDescent="0.15">
      <c r="A123" s="1091"/>
      <c r="B123" s="978"/>
      <c r="C123" s="948" t="s">
        <v>446</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t="s">
        <v>123</v>
      </c>
      <c r="AB123" s="991"/>
      <c r="AC123" s="991"/>
      <c r="AD123" s="991"/>
      <c r="AE123" s="992"/>
      <c r="AF123" s="993" t="s">
        <v>123</v>
      </c>
      <c r="AG123" s="991"/>
      <c r="AH123" s="991"/>
      <c r="AI123" s="991"/>
      <c r="AJ123" s="992"/>
      <c r="AK123" s="993" t="s">
        <v>123</v>
      </c>
      <c r="AL123" s="991"/>
      <c r="AM123" s="991"/>
      <c r="AN123" s="991"/>
      <c r="AO123" s="992"/>
      <c r="AP123" s="994" t="s">
        <v>123</v>
      </c>
      <c r="AQ123" s="995"/>
      <c r="AR123" s="995"/>
      <c r="AS123" s="995"/>
      <c r="AT123" s="996"/>
      <c r="AU123" s="1027"/>
      <c r="AV123" s="1028"/>
      <c r="AW123" s="1028"/>
      <c r="AX123" s="1028"/>
      <c r="AY123" s="1028"/>
      <c r="AZ123" s="257" t="s">
        <v>180</v>
      </c>
      <c r="BA123" s="257"/>
      <c r="BB123" s="257"/>
      <c r="BC123" s="257"/>
      <c r="BD123" s="257"/>
      <c r="BE123" s="257"/>
      <c r="BF123" s="257"/>
      <c r="BG123" s="257"/>
      <c r="BH123" s="257"/>
      <c r="BI123" s="257"/>
      <c r="BJ123" s="257"/>
      <c r="BK123" s="257"/>
      <c r="BL123" s="257"/>
      <c r="BM123" s="257"/>
      <c r="BN123" s="257"/>
      <c r="BO123" s="1007" t="s">
        <v>460</v>
      </c>
      <c r="BP123" s="1038"/>
      <c r="BQ123" s="1097">
        <v>330342006</v>
      </c>
      <c r="BR123" s="1098"/>
      <c r="BS123" s="1098"/>
      <c r="BT123" s="1098"/>
      <c r="BU123" s="1098"/>
      <c r="BV123" s="1098">
        <v>325718739</v>
      </c>
      <c r="BW123" s="1098"/>
      <c r="BX123" s="1098"/>
      <c r="BY123" s="1098"/>
      <c r="BZ123" s="1098"/>
      <c r="CA123" s="1098">
        <v>330361300</v>
      </c>
      <c r="CB123" s="1098"/>
      <c r="CC123" s="1098"/>
      <c r="CD123" s="1098"/>
      <c r="CE123" s="1098"/>
      <c r="CF123" s="1031"/>
      <c r="CG123" s="1032"/>
      <c r="CH123" s="1032"/>
      <c r="CI123" s="1032"/>
      <c r="CJ123" s="1033"/>
      <c r="CK123" s="1042"/>
      <c r="CL123" s="1043"/>
      <c r="CM123" s="1043"/>
      <c r="CN123" s="1043"/>
      <c r="CO123" s="1044"/>
      <c r="CP123" s="1052" t="s">
        <v>461</v>
      </c>
      <c r="CQ123" s="1053"/>
      <c r="CR123" s="1053"/>
      <c r="CS123" s="1053"/>
      <c r="CT123" s="1053"/>
      <c r="CU123" s="1053"/>
      <c r="CV123" s="1053"/>
      <c r="CW123" s="1053"/>
      <c r="CX123" s="1053"/>
      <c r="CY123" s="1053"/>
      <c r="CZ123" s="1053"/>
      <c r="DA123" s="1053"/>
      <c r="DB123" s="1053"/>
      <c r="DC123" s="1053"/>
      <c r="DD123" s="1053"/>
      <c r="DE123" s="1053"/>
      <c r="DF123" s="1054"/>
      <c r="DG123" s="990">
        <v>82203</v>
      </c>
      <c r="DH123" s="991"/>
      <c r="DI123" s="991"/>
      <c r="DJ123" s="991"/>
      <c r="DK123" s="992"/>
      <c r="DL123" s="993">
        <v>71168</v>
      </c>
      <c r="DM123" s="991"/>
      <c r="DN123" s="991"/>
      <c r="DO123" s="991"/>
      <c r="DP123" s="992"/>
      <c r="DQ123" s="993">
        <v>60450</v>
      </c>
      <c r="DR123" s="991"/>
      <c r="DS123" s="991"/>
      <c r="DT123" s="991"/>
      <c r="DU123" s="992"/>
      <c r="DV123" s="994">
        <v>0</v>
      </c>
      <c r="DW123" s="995"/>
      <c r="DX123" s="995"/>
      <c r="DY123" s="995"/>
      <c r="DZ123" s="996"/>
    </row>
    <row r="124" spans="1:130" s="226" customFormat="1" ht="26.25" customHeight="1" thickBot="1" x14ac:dyDescent="0.2">
      <c r="A124" s="1091"/>
      <c r="B124" s="978"/>
      <c r="C124" s="948" t="s">
        <v>449</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123</v>
      </c>
      <c r="AB124" s="991"/>
      <c r="AC124" s="991"/>
      <c r="AD124" s="991"/>
      <c r="AE124" s="992"/>
      <c r="AF124" s="993" t="s">
        <v>123</v>
      </c>
      <c r="AG124" s="991"/>
      <c r="AH124" s="991"/>
      <c r="AI124" s="991"/>
      <c r="AJ124" s="992"/>
      <c r="AK124" s="993" t="s">
        <v>123</v>
      </c>
      <c r="AL124" s="991"/>
      <c r="AM124" s="991"/>
      <c r="AN124" s="991"/>
      <c r="AO124" s="992"/>
      <c r="AP124" s="994" t="s">
        <v>123</v>
      </c>
      <c r="AQ124" s="995"/>
      <c r="AR124" s="995"/>
      <c r="AS124" s="995"/>
      <c r="AT124" s="996"/>
      <c r="AU124" s="1093" t="s">
        <v>462</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37.9</v>
      </c>
      <c r="BR124" s="1060"/>
      <c r="BS124" s="1060"/>
      <c r="BT124" s="1060"/>
      <c r="BU124" s="1060"/>
      <c r="BV124" s="1060">
        <v>36.5</v>
      </c>
      <c r="BW124" s="1060"/>
      <c r="BX124" s="1060"/>
      <c r="BY124" s="1060"/>
      <c r="BZ124" s="1060"/>
      <c r="CA124" s="1060">
        <v>39</v>
      </c>
      <c r="CB124" s="1060"/>
      <c r="CC124" s="1060"/>
      <c r="CD124" s="1060"/>
      <c r="CE124" s="1060"/>
      <c r="CF124" s="1061"/>
      <c r="CG124" s="1062"/>
      <c r="CH124" s="1062"/>
      <c r="CI124" s="1062"/>
      <c r="CJ124" s="1063"/>
      <c r="CK124" s="1045"/>
      <c r="CL124" s="1045"/>
      <c r="CM124" s="1045"/>
      <c r="CN124" s="1045"/>
      <c r="CO124" s="1046"/>
      <c r="CP124" s="1052" t="s">
        <v>463</v>
      </c>
      <c r="CQ124" s="1053"/>
      <c r="CR124" s="1053"/>
      <c r="CS124" s="1053"/>
      <c r="CT124" s="1053"/>
      <c r="CU124" s="1053"/>
      <c r="CV124" s="1053"/>
      <c r="CW124" s="1053"/>
      <c r="CX124" s="1053"/>
      <c r="CY124" s="1053"/>
      <c r="CZ124" s="1053"/>
      <c r="DA124" s="1053"/>
      <c r="DB124" s="1053"/>
      <c r="DC124" s="1053"/>
      <c r="DD124" s="1053"/>
      <c r="DE124" s="1053"/>
      <c r="DF124" s="1054"/>
      <c r="DG124" s="1037" t="s">
        <v>434</v>
      </c>
      <c r="DH124" s="1016"/>
      <c r="DI124" s="1016"/>
      <c r="DJ124" s="1016"/>
      <c r="DK124" s="1017"/>
      <c r="DL124" s="1015" t="s">
        <v>434</v>
      </c>
      <c r="DM124" s="1016"/>
      <c r="DN124" s="1016"/>
      <c r="DO124" s="1016"/>
      <c r="DP124" s="1017"/>
      <c r="DQ124" s="1015" t="s">
        <v>434</v>
      </c>
      <c r="DR124" s="1016"/>
      <c r="DS124" s="1016"/>
      <c r="DT124" s="1016"/>
      <c r="DU124" s="1017"/>
      <c r="DV124" s="1018" t="s">
        <v>434</v>
      </c>
      <c r="DW124" s="1019"/>
      <c r="DX124" s="1019"/>
      <c r="DY124" s="1019"/>
      <c r="DZ124" s="1020"/>
    </row>
    <row r="125" spans="1:130" s="226" customFormat="1" ht="26.25" customHeight="1" x14ac:dyDescent="0.15">
      <c r="A125" s="1091"/>
      <c r="B125" s="978"/>
      <c r="C125" s="948" t="s">
        <v>451</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434</v>
      </c>
      <c r="AB125" s="991"/>
      <c r="AC125" s="991"/>
      <c r="AD125" s="991"/>
      <c r="AE125" s="992"/>
      <c r="AF125" s="993" t="s">
        <v>434</v>
      </c>
      <c r="AG125" s="991"/>
      <c r="AH125" s="991"/>
      <c r="AI125" s="991"/>
      <c r="AJ125" s="992"/>
      <c r="AK125" s="993" t="s">
        <v>434</v>
      </c>
      <c r="AL125" s="991"/>
      <c r="AM125" s="991"/>
      <c r="AN125" s="991"/>
      <c r="AO125" s="992"/>
      <c r="AP125" s="994" t="s">
        <v>434</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464</v>
      </c>
      <c r="CL125" s="1040"/>
      <c r="CM125" s="1040"/>
      <c r="CN125" s="1040"/>
      <c r="CO125" s="1041"/>
      <c r="CP125" s="972" t="s">
        <v>465</v>
      </c>
      <c r="CQ125" s="921"/>
      <c r="CR125" s="921"/>
      <c r="CS125" s="921"/>
      <c r="CT125" s="921"/>
      <c r="CU125" s="921"/>
      <c r="CV125" s="921"/>
      <c r="CW125" s="921"/>
      <c r="CX125" s="921"/>
      <c r="CY125" s="921"/>
      <c r="CZ125" s="921"/>
      <c r="DA125" s="921"/>
      <c r="DB125" s="921"/>
      <c r="DC125" s="921"/>
      <c r="DD125" s="921"/>
      <c r="DE125" s="921"/>
      <c r="DF125" s="922"/>
      <c r="DG125" s="958" t="s">
        <v>434</v>
      </c>
      <c r="DH125" s="959"/>
      <c r="DI125" s="959"/>
      <c r="DJ125" s="959"/>
      <c r="DK125" s="959"/>
      <c r="DL125" s="959" t="s">
        <v>434</v>
      </c>
      <c r="DM125" s="959"/>
      <c r="DN125" s="959"/>
      <c r="DO125" s="959"/>
      <c r="DP125" s="959"/>
      <c r="DQ125" s="959" t="s">
        <v>434</v>
      </c>
      <c r="DR125" s="959"/>
      <c r="DS125" s="959"/>
      <c r="DT125" s="959"/>
      <c r="DU125" s="959"/>
      <c r="DV125" s="960" t="s">
        <v>434</v>
      </c>
      <c r="DW125" s="960"/>
      <c r="DX125" s="960"/>
      <c r="DY125" s="960"/>
      <c r="DZ125" s="961"/>
    </row>
    <row r="126" spans="1:130" s="226" customFormat="1" ht="26.25" customHeight="1" thickBot="1" x14ac:dyDescent="0.2">
      <c r="A126" s="1091"/>
      <c r="B126" s="978"/>
      <c r="C126" s="948" t="s">
        <v>453</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v>1366452</v>
      </c>
      <c r="AB126" s="991"/>
      <c r="AC126" s="991"/>
      <c r="AD126" s="991"/>
      <c r="AE126" s="992"/>
      <c r="AF126" s="993">
        <v>979187</v>
      </c>
      <c r="AG126" s="991"/>
      <c r="AH126" s="991"/>
      <c r="AI126" s="991"/>
      <c r="AJ126" s="992"/>
      <c r="AK126" s="993">
        <v>976622</v>
      </c>
      <c r="AL126" s="991"/>
      <c r="AM126" s="991"/>
      <c r="AN126" s="991"/>
      <c r="AO126" s="992"/>
      <c r="AP126" s="994">
        <v>0.6</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466</v>
      </c>
      <c r="CQ126" s="982"/>
      <c r="CR126" s="982"/>
      <c r="CS126" s="982"/>
      <c r="CT126" s="982"/>
      <c r="CU126" s="982"/>
      <c r="CV126" s="982"/>
      <c r="CW126" s="982"/>
      <c r="CX126" s="982"/>
      <c r="CY126" s="982"/>
      <c r="CZ126" s="982"/>
      <c r="DA126" s="982"/>
      <c r="DB126" s="982"/>
      <c r="DC126" s="982"/>
      <c r="DD126" s="982"/>
      <c r="DE126" s="982"/>
      <c r="DF126" s="983"/>
      <c r="DG126" s="951">
        <v>1867080</v>
      </c>
      <c r="DH126" s="952"/>
      <c r="DI126" s="952"/>
      <c r="DJ126" s="952"/>
      <c r="DK126" s="952"/>
      <c r="DL126" s="952">
        <v>1800159</v>
      </c>
      <c r="DM126" s="952"/>
      <c r="DN126" s="952"/>
      <c r="DO126" s="952"/>
      <c r="DP126" s="952"/>
      <c r="DQ126" s="952">
        <v>1731829</v>
      </c>
      <c r="DR126" s="952"/>
      <c r="DS126" s="952"/>
      <c r="DT126" s="952"/>
      <c r="DU126" s="952"/>
      <c r="DV126" s="953">
        <v>1.1000000000000001</v>
      </c>
      <c r="DW126" s="953"/>
      <c r="DX126" s="953"/>
      <c r="DY126" s="953"/>
      <c r="DZ126" s="954"/>
    </row>
    <row r="127" spans="1:130" s="226" customFormat="1" ht="26.25" customHeight="1" x14ac:dyDescent="0.15">
      <c r="A127" s="1092"/>
      <c r="B127" s="980"/>
      <c r="C127" s="1034" t="s">
        <v>467</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t="s">
        <v>434</v>
      </c>
      <c r="AB127" s="991"/>
      <c r="AC127" s="991"/>
      <c r="AD127" s="991"/>
      <c r="AE127" s="992"/>
      <c r="AF127" s="993" t="s">
        <v>434</v>
      </c>
      <c r="AG127" s="991"/>
      <c r="AH127" s="991"/>
      <c r="AI127" s="991"/>
      <c r="AJ127" s="992"/>
      <c r="AK127" s="993" t="s">
        <v>434</v>
      </c>
      <c r="AL127" s="991"/>
      <c r="AM127" s="991"/>
      <c r="AN127" s="991"/>
      <c r="AO127" s="992"/>
      <c r="AP127" s="994" t="s">
        <v>434</v>
      </c>
      <c r="AQ127" s="995"/>
      <c r="AR127" s="995"/>
      <c r="AS127" s="995"/>
      <c r="AT127" s="996"/>
      <c r="AU127" s="262"/>
      <c r="AV127" s="262"/>
      <c r="AW127" s="262"/>
      <c r="AX127" s="1064" t="s">
        <v>468</v>
      </c>
      <c r="AY127" s="1065"/>
      <c r="AZ127" s="1065"/>
      <c r="BA127" s="1065"/>
      <c r="BB127" s="1065"/>
      <c r="BC127" s="1065"/>
      <c r="BD127" s="1065"/>
      <c r="BE127" s="1066"/>
      <c r="BF127" s="1067" t="s">
        <v>469</v>
      </c>
      <c r="BG127" s="1065"/>
      <c r="BH127" s="1065"/>
      <c r="BI127" s="1065"/>
      <c r="BJ127" s="1065"/>
      <c r="BK127" s="1065"/>
      <c r="BL127" s="1066"/>
      <c r="BM127" s="1067" t="s">
        <v>470</v>
      </c>
      <c r="BN127" s="1065"/>
      <c r="BO127" s="1065"/>
      <c r="BP127" s="1065"/>
      <c r="BQ127" s="1065"/>
      <c r="BR127" s="1065"/>
      <c r="BS127" s="1066"/>
      <c r="BT127" s="1067" t="s">
        <v>471</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472</v>
      </c>
      <c r="CQ127" s="982"/>
      <c r="CR127" s="982"/>
      <c r="CS127" s="982"/>
      <c r="CT127" s="982"/>
      <c r="CU127" s="982"/>
      <c r="CV127" s="982"/>
      <c r="CW127" s="982"/>
      <c r="CX127" s="982"/>
      <c r="CY127" s="982"/>
      <c r="CZ127" s="982"/>
      <c r="DA127" s="982"/>
      <c r="DB127" s="982"/>
      <c r="DC127" s="982"/>
      <c r="DD127" s="982"/>
      <c r="DE127" s="982"/>
      <c r="DF127" s="983"/>
      <c r="DG127" s="951" t="s">
        <v>434</v>
      </c>
      <c r="DH127" s="952"/>
      <c r="DI127" s="952"/>
      <c r="DJ127" s="952"/>
      <c r="DK127" s="952"/>
      <c r="DL127" s="952" t="s">
        <v>434</v>
      </c>
      <c r="DM127" s="952"/>
      <c r="DN127" s="952"/>
      <c r="DO127" s="952"/>
      <c r="DP127" s="952"/>
      <c r="DQ127" s="952" t="s">
        <v>434</v>
      </c>
      <c r="DR127" s="952"/>
      <c r="DS127" s="952"/>
      <c r="DT127" s="952"/>
      <c r="DU127" s="952"/>
      <c r="DV127" s="953" t="s">
        <v>434</v>
      </c>
      <c r="DW127" s="953"/>
      <c r="DX127" s="953"/>
      <c r="DY127" s="953"/>
      <c r="DZ127" s="954"/>
    </row>
    <row r="128" spans="1:130" s="226" customFormat="1" ht="26.25" customHeight="1" thickBot="1" x14ac:dyDescent="0.2">
      <c r="A128" s="1075" t="s">
        <v>473</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474</v>
      </c>
      <c r="X128" s="1077"/>
      <c r="Y128" s="1077"/>
      <c r="Z128" s="1078"/>
      <c r="AA128" s="1079">
        <v>8278640</v>
      </c>
      <c r="AB128" s="1080"/>
      <c r="AC128" s="1080"/>
      <c r="AD128" s="1080"/>
      <c r="AE128" s="1081"/>
      <c r="AF128" s="1082">
        <v>8530367</v>
      </c>
      <c r="AG128" s="1080"/>
      <c r="AH128" s="1080"/>
      <c r="AI128" s="1080"/>
      <c r="AJ128" s="1081"/>
      <c r="AK128" s="1082">
        <v>8519827</v>
      </c>
      <c r="AL128" s="1080"/>
      <c r="AM128" s="1080"/>
      <c r="AN128" s="1080"/>
      <c r="AO128" s="1081"/>
      <c r="AP128" s="1083"/>
      <c r="AQ128" s="1084"/>
      <c r="AR128" s="1084"/>
      <c r="AS128" s="1084"/>
      <c r="AT128" s="1085"/>
      <c r="AU128" s="262"/>
      <c r="AV128" s="262"/>
      <c r="AW128" s="262"/>
      <c r="AX128" s="920" t="s">
        <v>475</v>
      </c>
      <c r="AY128" s="921"/>
      <c r="AZ128" s="921"/>
      <c r="BA128" s="921"/>
      <c r="BB128" s="921"/>
      <c r="BC128" s="921"/>
      <c r="BD128" s="921"/>
      <c r="BE128" s="922"/>
      <c r="BF128" s="1086" t="s">
        <v>476</v>
      </c>
      <c r="BG128" s="1087"/>
      <c r="BH128" s="1087"/>
      <c r="BI128" s="1087"/>
      <c r="BJ128" s="1087"/>
      <c r="BK128" s="1087"/>
      <c r="BL128" s="1088"/>
      <c r="BM128" s="1086">
        <v>11.25</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477</v>
      </c>
      <c r="CQ128" s="1069"/>
      <c r="CR128" s="1069"/>
      <c r="CS128" s="1069"/>
      <c r="CT128" s="1069"/>
      <c r="CU128" s="1069"/>
      <c r="CV128" s="1069"/>
      <c r="CW128" s="1069"/>
      <c r="CX128" s="1069"/>
      <c r="CY128" s="1069"/>
      <c r="CZ128" s="1069"/>
      <c r="DA128" s="1069"/>
      <c r="DB128" s="1069"/>
      <c r="DC128" s="1069"/>
      <c r="DD128" s="1069"/>
      <c r="DE128" s="1069"/>
      <c r="DF128" s="1070"/>
      <c r="DG128" s="1071">
        <v>735799</v>
      </c>
      <c r="DH128" s="1072"/>
      <c r="DI128" s="1072"/>
      <c r="DJ128" s="1072"/>
      <c r="DK128" s="1072"/>
      <c r="DL128" s="1072">
        <v>811951</v>
      </c>
      <c r="DM128" s="1072"/>
      <c r="DN128" s="1072"/>
      <c r="DO128" s="1072"/>
      <c r="DP128" s="1072"/>
      <c r="DQ128" s="1072">
        <v>730637</v>
      </c>
      <c r="DR128" s="1072"/>
      <c r="DS128" s="1072"/>
      <c r="DT128" s="1072"/>
      <c r="DU128" s="1072"/>
      <c r="DV128" s="1073">
        <v>0.5</v>
      </c>
      <c r="DW128" s="1073"/>
      <c r="DX128" s="1073"/>
      <c r="DY128" s="1073"/>
      <c r="DZ128" s="1074"/>
    </row>
    <row r="129" spans="1:131" s="226" customFormat="1" ht="26.25" customHeight="1" x14ac:dyDescent="0.15">
      <c r="A129" s="962" t="s">
        <v>101</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478</v>
      </c>
      <c r="X129" s="1106"/>
      <c r="Y129" s="1106"/>
      <c r="Z129" s="1107"/>
      <c r="AA129" s="990">
        <v>141599001</v>
      </c>
      <c r="AB129" s="991"/>
      <c r="AC129" s="991"/>
      <c r="AD129" s="991"/>
      <c r="AE129" s="992"/>
      <c r="AF129" s="993">
        <v>141603637</v>
      </c>
      <c r="AG129" s="991"/>
      <c r="AH129" s="991"/>
      <c r="AI129" s="991"/>
      <c r="AJ129" s="992"/>
      <c r="AK129" s="993">
        <v>168376452</v>
      </c>
      <c r="AL129" s="991"/>
      <c r="AM129" s="991"/>
      <c r="AN129" s="991"/>
      <c r="AO129" s="992"/>
      <c r="AP129" s="1108"/>
      <c r="AQ129" s="1109"/>
      <c r="AR129" s="1109"/>
      <c r="AS129" s="1109"/>
      <c r="AT129" s="1110"/>
      <c r="AU129" s="264"/>
      <c r="AV129" s="264"/>
      <c r="AW129" s="264"/>
      <c r="AX129" s="1099" t="s">
        <v>479</v>
      </c>
      <c r="AY129" s="982"/>
      <c r="AZ129" s="982"/>
      <c r="BA129" s="982"/>
      <c r="BB129" s="982"/>
      <c r="BC129" s="982"/>
      <c r="BD129" s="982"/>
      <c r="BE129" s="983"/>
      <c r="BF129" s="1100" t="s">
        <v>123</v>
      </c>
      <c r="BG129" s="1101"/>
      <c r="BH129" s="1101"/>
      <c r="BI129" s="1101"/>
      <c r="BJ129" s="1101"/>
      <c r="BK129" s="1101"/>
      <c r="BL129" s="1102"/>
      <c r="BM129" s="1100">
        <v>16.25</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962" t="s">
        <v>480</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481</v>
      </c>
      <c r="X130" s="1106"/>
      <c r="Y130" s="1106"/>
      <c r="Z130" s="1107"/>
      <c r="AA130" s="990">
        <v>16655230</v>
      </c>
      <c r="AB130" s="991"/>
      <c r="AC130" s="991"/>
      <c r="AD130" s="991"/>
      <c r="AE130" s="992"/>
      <c r="AF130" s="993">
        <v>17303285</v>
      </c>
      <c r="AG130" s="991"/>
      <c r="AH130" s="991"/>
      <c r="AI130" s="991"/>
      <c r="AJ130" s="992"/>
      <c r="AK130" s="993">
        <v>17540407</v>
      </c>
      <c r="AL130" s="991"/>
      <c r="AM130" s="991"/>
      <c r="AN130" s="991"/>
      <c r="AO130" s="992"/>
      <c r="AP130" s="1108"/>
      <c r="AQ130" s="1109"/>
      <c r="AR130" s="1109"/>
      <c r="AS130" s="1109"/>
      <c r="AT130" s="1110"/>
      <c r="AU130" s="264"/>
      <c r="AV130" s="264"/>
      <c r="AW130" s="264"/>
      <c r="AX130" s="1099" t="s">
        <v>482</v>
      </c>
      <c r="AY130" s="982"/>
      <c r="AZ130" s="982"/>
      <c r="BA130" s="982"/>
      <c r="BB130" s="982"/>
      <c r="BC130" s="982"/>
      <c r="BD130" s="982"/>
      <c r="BE130" s="983"/>
      <c r="BF130" s="1136">
        <v>2.9</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483</v>
      </c>
      <c r="X131" s="1144"/>
      <c r="Y131" s="1144"/>
      <c r="Z131" s="1145"/>
      <c r="AA131" s="1037">
        <v>124943771</v>
      </c>
      <c r="AB131" s="1016"/>
      <c r="AC131" s="1016"/>
      <c r="AD131" s="1016"/>
      <c r="AE131" s="1017"/>
      <c r="AF131" s="1015">
        <v>124300352</v>
      </c>
      <c r="AG131" s="1016"/>
      <c r="AH131" s="1016"/>
      <c r="AI131" s="1016"/>
      <c r="AJ131" s="1017"/>
      <c r="AK131" s="1015">
        <v>150836045</v>
      </c>
      <c r="AL131" s="1016"/>
      <c r="AM131" s="1016"/>
      <c r="AN131" s="1016"/>
      <c r="AO131" s="1017"/>
      <c r="AP131" s="1146"/>
      <c r="AQ131" s="1147"/>
      <c r="AR131" s="1147"/>
      <c r="AS131" s="1147"/>
      <c r="AT131" s="1148"/>
      <c r="AU131" s="264"/>
      <c r="AV131" s="264"/>
      <c r="AW131" s="264"/>
      <c r="AX131" s="1118" t="s">
        <v>484</v>
      </c>
      <c r="AY131" s="1069"/>
      <c r="AZ131" s="1069"/>
      <c r="BA131" s="1069"/>
      <c r="BB131" s="1069"/>
      <c r="BC131" s="1069"/>
      <c r="BD131" s="1069"/>
      <c r="BE131" s="1070"/>
      <c r="BF131" s="1119">
        <v>39</v>
      </c>
      <c r="BG131" s="1120"/>
      <c r="BH131" s="1120"/>
      <c r="BI131" s="1120"/>
      <c r="BJ131" s="1120"/>
      <c r="BK131" s="1120"/>
      <c r="BL131" s="1121"/>
      <c r="BM131" s="1119">
        <v>400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25" t="s">
        <v>485</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486</v>
      </c>
      <c r="W132" s="1129"/>
      <c r="X132" s="1129"/>
      <c r="Y132" s="1129"/>
      <c r="Z132" s="1130"/>
      <c r="AA132" s="1131">
        <v>2.95723826</v>
      </c>
      <c r="AB132" s="1132"/>
      <c r="AC132" s="1132"/>
      <c r="AD132" s="1132"/>
      <c r="AE132" s="1133"/>
      <c r="AF132" s="1134">
        <v>2.9789227669999998</v>
      </c>
      <c r="AG132" s="1132"/>
      <c r="AH132" s="1132"/>
      <c r="AI132" s="1132"/>
      <c r="AJ132" s="1133"/>
      <c r="AK132" s="1134">
        <v>2.7833347129999999</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487</v>
      </c>
      <c r="W133" s="1112"/>
      <c r="X133" s="1112"/>
      <c r="Y133" s="1112"/>
      <c r="Z133" s="1113"/>
      <c r="AA133" s="1114">
        <v>3.2</v>
      </c>
      <c r="AB133" s="1115"/>
      <c r="AC133" s="1115"/>
      <c r="AD133" s="1115"/>
      <c r="AE133" s="1116"/>
      <c r="AF133" s="1114">
        <v>2.9</v>
      </c>
      <c r="AG133" s="1115"/>
      <c r="AH133" s="1115"/>
      <c r="AI133" s="1115"/>
      <c r="AJ133" s="1116"/>
      <c r="AK133" s="1114">
        <v>2.9</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ZAFTDxVDUkMOF1dIADV+nX+MAB0N1FWGf+nmea+mqrcW4+5d/DJnhTUWGxsxkDpxVH9ZlQvPK5uNHpX2MoVc/w==" saltValue="CbdxoOdk3VvGyAEnlQhI3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488</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KwxaHIxGtJiU59PItA31EAnz7B+Qc9tR65Chxbj7KT8TeozWYC+0XJeOO4yTi/Y6hRjCMOdSPhRLjxj/Xj3c5w==" saltValue="6rGFdFNkqDusESixdIOM0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ybj1FyLncNlg4nofJkDQumqWx+fY5M0TzhmzlDFC12O4HNp2qf2RaJOO2CTl6z43lBCtEMVLV7+h1ImC8CKmzw==" saltValue="NNmdT3I0hXiZJqsEJfr0T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489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490</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491</v>
      </c>
      <c r="AP7" s="283"/>
      <c r="AQ7" s="284" t="s">
        <v>492</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493</v>
      </c>
      <c r="AQ8" s="290" t="s">
        <v>494</v>
      </c>
      <c r="AR8" s="291" t="s">
        <v>495</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496</v>
      </c>
      <c r="AL9" s="1155"/>
      <c r="AM9" s="1155"/>
      <c r="AN9" s="1156"/>
      <c r="AO9" s="292">
        <v>69745522</v>
      </c>
      <c r="AP9" s="292">
        <v>97113</v>
      </c>
      <c r="AQ9" s="293">
        <v>103239</v>
      </c>
      <c r="AR9" s="294">
        <v>-5.9</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497</v>
      </c>
      <c r="AL10" s="1155"/>
      <c r="AM10" s="1155"/>
      <c r="AN10" s="1156"/>
      <c r="AO10" s="295">
        <v>2743773</v>
      </c>
      <c r="AP10" s="295">
        <v>3820</v>
      </c>
      <c r="AQ10" s="296">
        <v>1489</v>
      </c>
      <c r="AR10" s="297">
        <v>156.5</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498</v>
      </c>
      <c r="AL11" s="1155"/>
      <c r="AM11" s="1155"/>
      <c r="AN11" s="1156"/>
      <c r="AO11" s="295">
        <v>131</v>
      </c>
      <c r="AP11" s="295">
        <v>0</v>
      </c>
      <c r="AQ11" s="296">
        <v>133</v>
      </c>
      <c r="AR11" s="297">
        <v>-100</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499</v>
      </c>
      <c r="AL12" s="1155"/>
      <c r="AM12" s="1155"/>
      <c r="AN12" s="1156"/>
      <c r="AO12" s="295">
        <v>167457</v>
      </c>
      <c r="AP12" s="295">
        <v>233</v>
      </c>
      <c r="AQ12" s="296">
        <v>1246</v>
      </c>
      <c r="AR12" s="297">
        <v>-81.3</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500</v>
      </c>
      <c r="AL13" s="1155"/>
      <c r="AM13" s="1155"/>
      <c r="AN13" s="1156"/>
      <c r="AO13" s="295" t="s">
        <v>501</v>
      </c>
      <c r="AP13" s="295" t="s">
        <v>501</v>
      </c>
      <c r="AQ13" s="296">
        <v>5</v>
      </c>
      <c r="AR13" s="297" t="s">
        <v>501</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502</v>
      </c>
      <c r="AL14" s="1155"/>
      <c r="AM14" s="1155"/>
      <c r="AN14" s="1156"/>
      <c r="AO14" s="295">
        <v>903400</v>
      </c>
      <c r="AP14" s="295">
        <v>1258</v>
      </c>
      <c r="AQ14" s="296">
        <v>1915</v>
      </c>
      <c r="AR14" s="297">
        <v>-34.299999999999997</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503</v>
      </c>
      <c r="AL15" s="1155"/>
      <c r="AM15" s="1155"/>
      <c r="AN15" s="1156"/>
      <c r="AO15" s="295">
        <v>636099</v>
      </c>
      <c r="AP15" s="295">
        <v>886</v>
      </c>
      <c r="AQ15" s="296">
        <v>1191</v>
      </c>
      <c r="AR15" s="297">
        <v>-25.6</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504</v>
      </c>
      <c r="AL16" s="1158"/>
      <c r="AM16" s="1158"/>
      <c r="AN16" s="1159"/>
      <c r="AO16" s="295">
        <v>-5965520</v>
      </c>
      <c r="AP16" s="295">
        <v>-8306</v>
      </c>
      <c r="AQ16" s="296">
        <v>-8217</v>
      </c>
      <c r="AR16" s="297">
        <v>1.1000000000000001</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180</v>
      </c>
      <c r="AL17" s="1158"/>
      <c r="AM17" s="1158"/>
      <c r="AN17" s="1159"/>
      <c r="AO17" s="295">
        <v>68230862</v>
      </c>
      <c r="AP17" s="295">
        <v>95004</v>
      </c>
      <c r="AQ17" s="296">
        <v>101002</v>
      </c>
      <c r="AR17" s="297">
        <v>-5.9</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505</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506</v>
      </c>
      <c r="AP20" s="303" t="s">
        <v>507</v>
      </c>
      <c r="AQ20" s="304" t="s">
        <v>508</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509</v>
      </c>
      <c r="AL21" s="1150"/>
      <c r="AM21" s="1150"/>
      <c r="AN21" s="1151"/>
      <c r="AO21" s="307">
        <v>10.3</v>
      </c>
      <c r="AP21" s="308">
        <v>10.73</v>
      </c>
      <c r="AQ21" s="309">
        <v>-0.43</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510</v>
      </c>
      <c r="AL22" s="1150"/>
      <c r="AM22" s="1150"/>
      <c r="AN22" s="1151"/>
      <c r="AO22" s="312">
        <v>99.9</v>
      </c>
      <c r="AP22" s="313">
        <v>99.9</v>
      </c>
      <c r="AQ22" s="314">
        <v>0</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511</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512</v>
      </c>
      <c r="AO27" s="273"/>
      <c r="AP27" s="273"/>
      <c r="AQ27" s="273"/>
      <c r="AR27" s="273"/>
      <c r="AS27" s="273"/>
      <c r="AT27" s="273"/>
    </row>
    <row r="28" spans="1:46" ht="17.25" x14ac:dyDescent="0.15">
      <c r="A28" s="274" t="s">
        <v>513</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514</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491</v>
      </c>
      <c r="AP30" s="283"/>
      <c r="AQ30" s="284" t="s">
        <v>492</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493</v>
      </c>
      <c r="AQ31" s="290" t="s">
        <v>494</v>
      </c>
      <c r="AR31" s="291" t="s">
        <v>495</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515</v>
      </c>
      <c r="AL32" s="1166"/>
      <c r="AM32" s="1166"/>
      <c r="AN32" s="1167"/>
      <c r="AO32" s="322">
        <v>22371237</v>
      </c>
      <c r="AP32" s="322">
        <v>31149</v>
      </c>
      <c r="AQ32" s="323">
        <v>32104</v>
      </c>
      <c r="AR32" s="324">
        <v>-3</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516</v>
      </c>
      <c r="AL33" s="1166"/>
      <c r="AM33" s="1166"/>
      <c r="AN33" s="1167"/>
      <c r="AO33" s="322" t="s">
        <v>501</v>
      </c>
      <c r="AP33" s="322" t="s">
        <v>501</v>
      </c>
      <c r="AQ33" s="323">
        <v>2346</v>
      </c>
      <c r="AR33" s="324" t="s">
        <v>501</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517</v>
      </c>
      <c r="AL34" s="1166"/>
      <c r="AM34" s="1166"/>
      <c r="AN34" s="1167"/>
      <c r="AO34" s="322">
        <v>2460000</v>
      </c>
      <c r="AP34" s="322">
        <v>3425</v>
      </c>
      <c r="AQ34" s="323">
        <v>20571</v>
      </c>
      <c r="AR34" s="324">
        <v>-83.4</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518</v>
      </c>
      <c r="AL35" s="1166"/>
      <c r="AM35" s="1166"/>
      <c r="AN35" s="1167"/>
      <c r="AO35" s="322">
        <v>4450647</v>
      </c>
      <c r="AP35" s="322">
        <v>6197</v>
      </c>
      <c r="AQ35" s="323">
        <v>11957</v>
      </c>
      <c r="AR35" s="324">
        <v>-48.2</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519</v>
      </c>
      <c r="AL36" s="1166"/>
      <c r="AM36" s="1166"/>
      <c r="AN36" s="1167"/>
      <c r="AO36" s="322" t="s">
        <v>501</v>
      </c>
      <c r="AP36" s="322" t="s">
        <v>501</v>
      </c>
      <c r="AQ36" s="323">
        <v>209</v>
      </c>
      <c r="AR36" s="324" t="s">
        <v>501</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520</v>
      </c>
      <c r="AL37" s="1166"/>
      <c r="AM37" s="1166"/>
      <c r="AN37" s="1167"/>
      <c r="AO37" s="322">
        <v>976622</v>
      </c>
      <c r="AP37" s="322">
        <v>1360</v>
      </c>
      <c r="AQ37" s="323">
        <v>1143</v>
      </c>
      <c r="AR37" s="324">
        <v>19</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521</v>
      </c>
      <c r="AL38" s="1169"/>
      <c r="AM38" s="1169"/>
      <c r="AN38" s="1170"/>
      <c r="AO38" s="325" t="s">
        <v>501</v>
      </c>
      <c r="AP38" s="325" t="s">
        <v>501</v>
      </c>
      <c r="AQ38" s="326">
        <v>1</v>
      </c>
      <c r="AR38" s="314" t="s">
        <v>501</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522</v>
      </c>
      <c r="AL39" s="1169"/>
      <c r="AM39" s="1169"/>
      <c r="AN39" s="1170"/>
      <c r="AO39" s="322">
        <v>-8519827</v>
      </c>
      <c r="AP39" s="322">
        <v>-11863</v>
      </c>
      <c r="AQ39" s="323">
        <v>-17221</v>
      </c>
      <c r="AR39" s="324">
        <v>-31.1</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523</v>
      </c>
      <c r="AL40" s="1166"/>
      <c r="AM40" s="1166"/>
      <c r="AN40" s="1167"/>
      <c r="AO40" s="322">
        <v>-17540407</v>
      </c>
      <c r="AP40" s="322">
        <v>-24423</v>
      </c>
      <c r="AQ40" s="323">
        <v>-34244</v>
      </c>
      <c r="AR40" s="324">
        <v>-28.7</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292</v>
      </c>
      <c r="AL41" s="1172"/>
      <c r="AM41" s="1172"/>
      <c r="AN41" s="1173"/>
      <c r="AO41" s="322">
        <v>4198272</v>
      </c>
      <c r="AP41" s="322">
        <v>5846</v>
      </c>
      <c r="AQ41" s="323">
        <v>16865</v>
      </c>
      <c r="AR41" s="324">
        <v>-65.3</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524</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525</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526</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491</v>
      </c>
      <c r="AN49" s="1162" t="s">
        <v>527</v>
      </c>
      <c r="AO49" s="1163"/>
      <c r="AP49" s="1163"/>
      <c r="AQ49" s="1163"/>
      <c r="AR49" s="1164"/>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528</v>
      </c>
      <c r="AO50" s="339" t="s">
        <v>529</v>
      </c>
      <c r="AP50" s="340" t="s">
        <v>530</v>
      </c>
      <c r="AQ50" s="341" t="s">
        <v>531</v>
      </c>
      <c r="AR50" s="342" t="s">
        <v>532</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533</v>
      </c>
      <c r="AL51" s="335"/>
      <c r="AM51" s="343">
        <v>32424115</v>
      </c>
      <c r="AN51" s="344">
        <v>45453</v>
      </c>
      <c r="AO51" s="345">
        <v>-24</v>
      </c>
      <c r="AP51" s="346">
        <v>50848</v>
      </c>
      <c r="AQ51" s="347">
        <v>7.9</v>
      </c>
      <c r="AR51" s="348">
        <v>-31.9</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534</v>
      </c>
      <c r="AM52" s="351">
        <v>15839883</v>
      </c>
      <c r="AN52" s="352">
        <v>22205</v>
      </c>
      <c r="AO52" s="353">
        <v>-11.9</v>
      </c>
      <c r="AP52" s="354">
        <v>22583</v>
      </c>
      <c r="AQ52" s="355">
        <v>-2.1</v>
      </c>
      <c r="AR52" s="356">
        <v>-9.8000000000000007</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535</v>
      </c>
      <c r="AL53" s="335"/>
      <c r="AM53" s="343">
        <v>30415955</v>
      </c>
      <c r="AN53" s="344">
        <v>42531</v>
      </c>
      <c r="AO53" s="345">
        <v>-6.4</v>
      </c>
      <c r="AP53" s="346">
        <v>53572</v>
      </c>
      <c r="AQ53" s="347">
        <v>5.4</v>
      </c>
      <c r="AR53" s="348">
        <v>-11.8</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534</v>
      </c>
      <c r="AM54" s="351">
        <v>16360954</v>
      </c>
      <c r="AN54" s="352">
        <v>22878</v>
      </c>
      <c r="AO54" s="353">
        <v>3</v>
      </c>
      <c r="AP54" s="354">
        <v>25259</v>
      </c>
      <c r="AQ54" s="355">
        <v>11.8</v>
      </c>
      <c r="AR54" s="356">
        <v>-8.8000000000000007</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536</v>
      </c>
      <c r="AL55" s="335"/>
      <c r="AM55" s="343">
        <v>24087552</v>
      </c>
      <c r="AN55" s="344">
        <v>33612</v>
      </c>
      <c r="AO55" s="345">
        <v>-21</v>
      </c>
      <c r="AP55" s="346">
        <v>51898</v>
      </c>
      <c r="AQ55" s="347">
        <v>-3.1</v>
      </c>
      <c r="AR55" s="348">
        <v>-17.899999999999999</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534</v>
      </c>
      <c r="AM56" s="351">
        <v>12363793</v>
      </c>
      <c r="AN56" s="352">
        <v>17252</v>
      </c>
      <c r="AO56" s="353">
        <v>-24.6</v>
      </c>
      <c r="AP56" s="354">
        <v>25986</v>
      </c>
      <c r="AQ56" s="355">
        <v>2.9</v>
      </c>
      <c r="AR56" s="356">
        <v>-27.5</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537</v>
      </c>
      <c r="AL57" s="335"/>
      <c r="AM57" s="343">
        <v>17291812</v>
      </c>
      <c r="AN57" s="344">
        <v>24118</v>
      </c>
      <c r="AO57" s="345">
        <v>-28.2</v>
      </c>
      <c r="AP57" s="346">
        <v>51684</v>
      </c>
      <c r="AQ57" s="347">
        <v>-0.4</v>
      </c>
      <c r="AR57" s="348">
        <v>-27.8</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534</v>
      </c>
      <c r="AM58" s="351">
        <v>9372112</v>
      </c>
      <c r="AN58" s="352">
        <v>13072</v>
      </c>
      <c r="AO58" s="353">
        <v>-24.2</v>
      </c>
      <c r="AP58" s="354">
        <v>26671</v>
      </c>
      <c r="AQ58" s="355">
        <v>2.6</v>
      </c>
      <c r="AR58" s="356">
        <v>-26.8</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538</v>
      </c>
      <c r="AL59" s="335"/>
      <c r="AM59" s="343">
        <v>19268274</v>
      </c>
      <c r="AN59" s="344">
        <v>26829</v>
      </c>
      <c r="AO59" s="345">
        <v>11.2</v>
      </c>
      <c r="AP59" s="346">
        <v>52897</v>
      </c>
      <c r="AQ59" s="347">
        <v>2.2999999999999998</v>
      </c>
      <c r="AR59" s="348">
        <v>8.9</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534</v>
      </c>
      <c r="AM60" s="351">
        <v>10690321</v>
      </c>
      <c r="AN60" s="352">
        <v>14885</v>
      </c>
      <c r="AO60" s="353">
        <v>13.9</v>
      </c>
      <c r="AP60" s="354">
        <v>27013</v>
      </c>
      <c r="AQ60" s="355">
        <v>1.3</v>
      </c>
      <c r="AR60" s="356">
        <v>12.6</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539</v>
      </c>
      <c r="AL61" s="357"/>
      <c r="AM61" s="358">
        <v>24697542</v>
      </c>
      <c r="AN61" s="359">
        <v>34509</v>
      </c>
      <c r="AO61" s="360">
        <v>-13.7</v>
      </c>
      <c r="AP61" s="361">
        <v>52180</v>
      </c>
      <c r="AQ61" s="362">
        <v>2.4</v>
      </c>
      <c r="AR61" s="348">
        <v>-16.100000000000001</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534</v>
      </c>
      <c r="AM62" s="351">
        <v>12925413</v>
      </c>
      <c r="AN62" s="352">
        <v>18058</v>
      </c>
      <c r="AO62" s="353">
        <v>-8.8000000000000007</v>
      </c>
      <c r="AP62" s="354">
        <v>25502</v>
      </c>
      <c r="AQ62" s="355">
        <v>3.3</v>
      </c>
      <c r="AR62" s="356">
        <v>-12.1</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NoA6w6vhfYfGNQc3s8EHDe0irU9A2WhNj5hff3Z1LIifJ+K596mgo2ZeaHgluNXFtLEh+TKfQ2cP/g9iY1bACA==" saltValue="IS94BGaNutxjpYlAoM+BG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XpGHcquMvJD1MOH5vEAEZ02u2KfJMiJeXZz2RtJK195bl+47hRb5mDpiLkTbyfJMSaUbiu5gBfww6Iy3EogCQ==" saltValue="Yei6bW7tX8qbbEPDZ6uj2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E4+9Sq9/Er6BzVSBoj5FOKcEv3M6bUuvpBHER5v3cq4VBnOuQMI7YonWtTozqct8Oil6MXz5Sa2qPMeWpuQ0QA==" saltValue="Zz2SstWq9kSzwHjqyEsm/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543</v>
      </c>
      <c r="G46" s="8" t="s">
        <v>544</v>
      </c>
      <c r="H46" s="8" t="s">
        <v>545</v>
      </c>
      <c r="I46" s="8" t="s">
        <v>546</v>
      </c>
      <c r="J46" s="9" t="s">
        <v>547</v>
      </c>
    </row>
    <row r="47" spans="2:10" ht="57.75" customHeight="1" x14ac:dyDescent="0.15">
      <c r="B47" s="10"/>
      <c r="C47" s="1174" t="s">
        <v>3</v>
      </c>
      <c r="D47" s="1174"/>
      <c r="E47" s="1175"/>
      <c r="F47" s="11">
        <v>9.6999999999999993</v>
      </c>
      <c r="G47" s="12">
        <v>8.82</v>
      </c>
      <c r="H47" s="12">
        <v>7.86</v>
      </c>
      <c r="I47" s="12">
        <v>4.9000000000000004</v>
      </c>
      <c r="J47" s="13">
        <v>3.7</v>
      </c>
    </row>
    <row r="48" spans="2:10" ht="57.75" customHeight="1" x14ac:dyDescent="0.15">
      <c r="B48" s="14"/>
      <c r="C48" s="1176" t="s">
        <v>4</v>
      </c>
      <c r="D48" s="1176"/>
      <c r="E48" s="1177"/>
      <c r="F48" s="15">
        <v>5.03</v>
      </c>
      <c r="G48" s="16">
        <v>4.93</v>
      </c>
      <c r="H48" s="16">
        <v>5.07</v>
      </c>
      <c r="I48" s="16">
        <v>4.47</v>
      </c>
      <c r="J48" s="17">
        <v>4.66</v>
      </c>
    </row>
    <row r="49" spans="2:10" ht="57.75" customHeight="1" thickBot="1" x14ac:dyDescent="0.2">
      <c r="B49" s="18"/>
      <c r="C49" s="1178" t="s">
        <v>5</v>
      </c>
      <c r="D49" s="1178"/>
      <c r="E49" s="1179"/>
      <c r="F49" s="19" t="s">
        <v>548</v>
      </c>
      <c r="G49" s="20" t="s">
        <v>549</v>
      </c>
      <c r="H49" s="20" t="s">
        <v>550</v>
      </c>
      <c r="I49" s="20" t="s">
        <v>551</v>
      </c>
      <c r="J49" s="21" t="s">
        <v>552</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b4ybXtIfB8tWgmZ0l7tfkwnX2vETQKVffFi6gQ38vK/QfsW/Pd8u5fags9aIDSjkJTyVCq6cHEKjV2KgFl4njw==" saltValue="pQ91LmpEkynaKN0bsYKzP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2019-03-26T04:58:57Z</cp:lastPrinted>
  <dcterms:created xsi:type="dcterms:W3CDTF">2019-02-14T02:28:30Z</dcterms:created>
  <dcterms:modified xsi:type="dcterms:W3CDTF">2019-11-06T04:44:14Z</dcterms:modified>
  <cp:category/>
</cp:coreProperties>
</file>