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5_財政G\☆02_調査\000_データ類\07_財政状況資料集\H29決算\06_市町村からの回答\2回目(10月)\○04横須賀市\"/>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E36" i="10"/>
  <c r="AM36" i="10"/>
  <c r="U36" i="10"/>
  <c r="C36" i="10"/>
  <c r="BE35" i="10"/>
  <c r="AM35" i="10"/>
  <c r="U35" i="10"/>
  <c r="C35" i="10"/>
  <c r="CO34" i="10"/>
  <c r="CO35" i="10" s="1"/>
  <c r="CO36" i="10" s="1"/>
  <c r="CO37" i="10" s="1"/>
  <c r="CO38" i="10" s="1"/>
  <c r="CO39" i="10" s="1"/>
  <c r="CO40" i="10" s="1"/>
  <c r="CO41" i="10" s="1"/>
  <c r="CO42" i="10" s="1"/>
  <c r="BW34" i="10"/>
  <c r="BW35" i="10" s="1"/>
  <c r="BW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<sst xmlns="http://schemas.openxmlformats.org/spreadsheetml/2006/main" count="1093" uniqueCount="606">
  <si>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</si>
  <si>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</si>
  <si>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</si>
  <si>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</si>
  <si>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</si>
  <si>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</si>
  <si>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</si>
  <si>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</si>
  <si>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</si>
  <si>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</si>
  <si>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</si>
  <si>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</si>
  <si>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</si>
  <si>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</si>
  <si>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</si>
  <si>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</si>
  <si>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</si>
  <si>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</si>
  <si>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</si>
  <si>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</si>
  <si>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</si>
  <si>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</si>
  <si>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</si>
  <si>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</si>
  <si>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</si>
  <si>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</si>
  <si>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</si>
  <si>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</si>
  <si>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</si>
  <si>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</si>
  <si>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</si>
  <si>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</si>
  <si>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</si>
  <si>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</si>
  <si>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</si>
  <si>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</si>
  <si>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</si>
  <si>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</si>
  <si>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</si>
  <si>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</si>
  <si>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</si>
  <si>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</si>
  <si>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</si>
  <si>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</si>
  <si>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</si>
  <si>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</si>
  <si>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</si>
  <si>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</si>
  <si>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</si>
  <si>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</si>
  <si>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</si>
  <si>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</si>
  <si>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</si>
  <si>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</si>
  <si>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</si>
  <si>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</si>
  <si>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</si>
  <si>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</si>
  <si>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</si>
  <si>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</si>
  <si>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</si>
  <si>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</si>
  <si>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</si>
  <si>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</si>
  <si>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</si>
  <si>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</si>
  <si>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</si>
  <si>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</si>
  <si>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</si>
  <si>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</si>
  <si>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</si>
  <si>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</si>
  <si>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</si>
  <si>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</si>
  <si>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</si>
  <si>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</si>
  <si>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</si>
  <si>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</si>
  <si>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中核市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</si>
  <si>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</si>
  <si>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</si>
  <si>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</si>
  <si>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</si>
  <si>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</si>
  <si>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</si>
  <si>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</si>
  <si>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</si>
  <si>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</si>
  <si>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</si>
  <si>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</si>
  <si>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</si>
  <si>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横須賀市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</si>
  <si>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</si>
  <si>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</si>
  <si>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</si>
  <si>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</si>
  <si>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</si>
  <si>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</si>
  <si>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</si>
  <si>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</si>
  <si>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</si>
  <si>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</si>
  <si>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</si>
  <si>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</si>
  <si>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</si>
  <si>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</si>
  <si>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</si>
  <si>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</si>
  <si>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</si>
  <si>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</si>
  <si>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</si>
  <si>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</si>
  <si>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</si>
  <si>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</si>
  <si>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</si>
  <si>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</si>
  <si>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</si>
  <si>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</si>
  <si>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</si>
  <si>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</si>
  <si>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</si>
  <si>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</si>
  <si>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</si>
  <si>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</si>
  <si>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</si>
  <si>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</si>
  <si>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</si>
  <si>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</si>
  <si>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</si>
  <si>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</si>
  <si>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</si>
  <si>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</si>
  <si>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</si>
  <si>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</si>
  <si>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</si>
  <si>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</si>
  <si>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</si>
  <si>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</si>
  <si>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</si>
  <si>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</si>
  <si>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</si>
  <si>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</si>
  <si>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</si>
  <si>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</si>
  <si>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0"/>
  </si>
  <si>
    <t>うち日本人(％)</t>
    <phoneticPr fontId="5"/>
  </si>
  <si>
    <t>-0.9</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</si>
  <si>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</si>
  <si>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</si>
  <si>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</si>
  <si>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</si>
  <si>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</si>
  <si>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</si>
  <si>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</si>
  <si>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</si>
  <si>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</si>
  <si>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</si>
  <si>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</si>
  <si>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</si>
  <si>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</si>
  <si>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</si>
  <si>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</si>
  <si>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</si>
  <si>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</si>
  <si>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</si>
  <si>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</si>
  <si>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</si>
  <si>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</si>
  <si>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</si>
  <si>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</si>
  <si>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</si>
  <si>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</si>
  <si>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</si>
  <si>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</si>
  <si>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</si>
  <si>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</si>
  <si>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</si>
  <si>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</si>
  <si>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</si>
  <si>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</si>
  <si>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</si>
  <si>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</si>
  <si>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</si>
  <si>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</si>
  <si>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</si>
  <si>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</si>
  <si>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</si>
  <si>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</si>
  <si>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</si>
  <si>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</si>
  <si>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</si>
  <si>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</si>
  <si>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</si>
  <si>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</si>
  <si>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</si>
  <si>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</si>
  <si>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</si>
  <si>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</si>
  <si>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</si>
  <si>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</si>
  <si>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</si>
  <si>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</si>
  <si>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</si>
  <si>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</si>
  <si>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</si>
  <si>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神奈川県横須賀市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</si>
  <si>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</si>
  <si>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</si>
  <si>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</si>
  <si>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</si>
  <si>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</si>
  <si>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</si>
  <si>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</si>
  <si>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</si>
  <si>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</si>
  <si>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</si>
  <si>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</si>
  <si>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</si>
  <si>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</si>
  <si>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</si>
  <si>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</si>
  <si>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</si>
  <si>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</si>
  <si>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</si>
  <si>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</si>
  <si>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</si>
  <si>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</si>
  <si>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</si>
  <si>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</si>
  <si>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</si>
  <si>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</si>
  <si>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</si>
  <si>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</si>
  <si>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</si>
  <si>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</si>
  <si>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</si>
  <si>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</si>
  <si>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</si>
  <si>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</si>
  <si>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t>
    <phoneticPr fontId="5"/>
  </si>
  <si>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</si>
  <si>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</si>
  <si>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</si>
  <si>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</si>
  <si>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</si>
  <si>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</si>
  <si>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</si>
  <si>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</si>
  <si>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</si>
  <si>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</si>
  <si>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</si>
  <si>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</si>
  <si>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</si>
  <si>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</si>
  <si>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</si>
  <si>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</si>
  <si>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</si>
  <si>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</si>
  <si>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</si>
  <si>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</si>
  <si>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</si>
  <si>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</si>
  <si>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</si>
  <si>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</si>
  <si>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</si>
  <si>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</si>
  <si>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</si>
  <si>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</si>
  <si>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</si>
  <si>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</si>
  <si>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</si>
  <si>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</si>
  <si>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</si>
  <si>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</si>
  <si>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</si>
  <si>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</si>
  <si>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</si>
  <si>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</si>
  <si>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</si>
  <si>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</si>
  <si>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</si>
  <si>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</si>
  <si>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</si>
  <si>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</si>
  <si>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</si>
  <si>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</si>
  <si>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</si>
  <si>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</si>
  <si>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</si>
  <si>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</si>
  <si>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</si>
  <si>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</si>
  <si>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</si>
  <si>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</si>
  <si>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</si>
  <si>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</si>
  <si>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</si>
  <si>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</si>
  <si>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</si>
  <si>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</si>
  <si>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</si>
  <si>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</si>
  <si>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</si>
  <si>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</si>
  <si>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</si>
  <si>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</si>
  <si>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</si>
  <si>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</si>
  <si>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</si>
  <si>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</si>
  <si>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</si>
  <si>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</si>
  <si>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</si>
  <si>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</si>
  <si>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</si>
  <si>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</si>
  <si>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</si>
  <si>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</si>
  <si>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</si>
  <si>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</si>
  <si>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</si>
  <si>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</si>
  <si>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</si>
  <si>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</si>
  <si>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</si>
  <si>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</si>
  <si>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</si>
  <si>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</si>
  <si>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</si>
  <si>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</si>
  <si>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</si>
  <si>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</si>
  <si>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</si>
  <si>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</si>
  <si>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</si>
  <si>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</si>
  <si>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</si>
  <si>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</si>
  <si>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</si>
  <si>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</si>
  <si>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</si>
  <si>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</si>
  <si>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</si>
  <si>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</si>
  <si>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</si>
  <si>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</si>
  <si>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</si>
  <si>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</si>
  <si>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</si>
  <si>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</si>
  <si>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</si>
  <si>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</si>
  <si>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</si>
  <si>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</si>
  <si>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</si>
  <si>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</si>
  <si>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</si>
  <si>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神奈川県横須賀市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</si>
  <si>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</si>
  <si>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</si>
  <si>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</si>
  <si>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</si>
  <si>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</si>
  <si>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</si>
  <si>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</si>
  <si>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</si>
  <si>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</si>
  <si>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</si>
  <si>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</si>
  <si>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</si>
  <si>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</si>
  <si>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</si>
  <si>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</si>
  <si>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</si>
  <si>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</si>
  <si>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</si>
  <si>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</si>
  <si>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</si>
  <si>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特別会計公園墓地事業費</t>
    <phoneticPr fontId="5"/>
  </si>
  <si>
    <t>特別会計母子父子寡婦福祉資金貸付事業費</t>
    <phoneticPr fontId="5"/>
  </si>
  <si>
    <t>-</t>
    <phoneticPr fontId="5"/>
  </si>
  <si>
    <t>特別会計公債管理費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</si>
  <si>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</si>
  <si>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</si>
  <si>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</si>
  <si>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</si>
  <si>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</si>
  <si>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</si>
  <si>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</si>
  <si>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</si>
  <si>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</si>
  <si>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</si>
  <si>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</si>
  <si>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</si>
  <si>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</si>
  <si>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</si>
  <si>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特別会計国民健康保険費</t>
    <phoneticPr fontId="5"/>
  </si>
  <si>
    <t>特別会計介護保険費</t>
    <phoneticPr fontId="5"/>
  </si>
  <si>
    <t>特別会計後期高齢者医療費</t>
    <phoneticPr fontId="5"/>
  </si>
  <si>
    <t>水道事業会計</t>
    <phoneticPr fontId="5"/>
  </si>
  <si>
    <t>法適用企業</t>
    <phoneticPr fontId="5"/>
  </si>
  <si>
    <t>下水道事業会計</t>
    <phoneticPr fontId="5"/>
  </si>
  <si>
    <t>法適用企業</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</si>
  <si>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</si>
  <si>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</si>
  <si>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</si>
  <si>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</si>
  <si>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</si>
  <si>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</si>
  <si>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</si>
  <si>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</si>
  <si>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</si>
  <si>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</si>
  <si>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</si>
  <si>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</si>
  <si>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</si>
  <si>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</si>
  <si>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</si>
  <si>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</si>
  <si>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</si>
  <si>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</si>
  <si>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</si>
  <si>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</si>
  <si>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</si>
  <si>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</si>
  <si>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</si>
  <si>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</si>
  <si>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</si>
  <si>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</si>
  <si>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</si>
  <si>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</si>
  <si>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</si>
  <si>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</si>
  <si>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</si>
  <si>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</si>
  <si>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</si>
  <si>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</si>
  <si>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</si>
  <si>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</si>
  <si>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</si>
  <si>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</si>
  <si>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</si>
  <si>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</si>
  <si>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</si>
  <si>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</si>
  <si>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</si>
  <si>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</si>
  <si>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</si>
  <si>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</si>
  <si>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</si>
  <si>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</si>
  <si>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</si>
  <si>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</si>
  <si>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</si>
  <si>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</si>
  <si>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</si>
  <si>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</si>
  <si>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</si>
  <si>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</si>
  <si>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</si>
  <si>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</si>
  <si>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</si>
  <si>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</si>
  <si>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</si>
  <si>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</si>
  <si>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</si>
  <si>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</si>
  <si>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</si>
  <si>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</si>
  <si>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</si>
  <si>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水道事業会計</t>
    <phoneticPr fontId="5"/>
  </si>
  <si>
    <t>(Ｆ)</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</si>
  <si>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</si>
  <si>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</si>
  <si>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</si>
  <si>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</si>
  <si>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</si>
  <si>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</si>
  <si>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</si>
  <si>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</si>
  <si>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</si>
  <si>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</si>
  <si>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</si>
  <si>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</si>
  <si>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</si>
  <si>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</si>
  <si>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</si>
  <si>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</si>
  <si>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</si>
  <si>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</si>
  <si>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</si>
  <si>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</si>
  <si>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</si>
  <si>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</si>
  <si>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</si>
  <si>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</si>
  <si>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</si>
  <si>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</si>
  <si>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</si>
  <si>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</si>
  <si>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</si>
  <si>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</si>
  <si>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</si>
  <si>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</si>
  <si>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</si>
  <si>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</si>
  <si>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</si>
  <si>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</si>
  <si>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</si>
  <si>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</si>
  <si>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</si>
  <si>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</si>
  <si>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</si>
  <si>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</si>
  <si>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</si>
  <si>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</si>
  <si>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</si>
  <si>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</si>
  <si>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</si>
  <si>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</si>
  <si>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</si>
  <si>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</si>
  <si>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</si>
  <si>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</si>
  <si>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</si>
  <si>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</si>
  <si>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</si>
  <si>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</si>
  <si>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</si>
  <si>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</si>
  <si>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</si>
  <si>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</si>
  <si>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</si>
  <si>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</si>
  <si>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</si>
  <si>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</si>
  <si>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</si>
  <si>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</si>
  <si>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</si>
  <si>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</si>
  <si>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</si>
  <si>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</si>
  <si>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</si>
  <si>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</si>
  <si>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</si>
  <si>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</si>
  <si>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</si>
  <si>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</si>
  <si>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</si>
  <si>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</si>
  <si>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</si>
  <si>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</si>
  <si>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</si>
  <si>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</si>
  <si>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</si>
  <si>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</si>
  <si>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</si>
  <si>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</si>
  <si>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</si>
  <si>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1.80</t>
  </si>
  <si>
    <t>▲ 4.69</t>
  </si>
  <si>
    <t>▲ 0.11</t>
  </si>
  <si>
    <t>▲ 2.36</t>
  </si>
  <si>
    <t>水道事業会計</t>
  </si>
  <si>
    <t>特別会計国民健康保険費</t>
  </si>
  <si>
    <t>病院事業会計</t>
  </si>
  <si>
    <t>一般会計</t>
  </si>
  <si>
    <t>下水道事業会計</t>
  </si>
  <si>
    <t>特別会計介護保険費</t>
  </si>
  <si>
    <t>特別会計後期高齢者医療費</t>
  </si>
  <si>
    <t>特別会計公園墓地事業費</t>
  </si>
  <si>
    <t>その他会計（赤字）</t>
  </si>
  <si>
    <t>その他会計（黒字）</t>
  </si>
  <si>
    <t>公園墓地基金</t>
    <rPh sb="0" eb="2">
      <t>コウエン</t>
    </rPh>
    <rPh sb="2" eb="4">
      <t>ボチ</t>
    </rPh>
    <rPh sb="4" eb="6">
      <t>キキン</t>
    </rPh>
    <phoneticPr fontId="11"/>
  </si>
  <si>
    <t>再編関連特別事業基金</t>
    <rPh sb="0" eb="2">
      <t>サイヘン</t>
    </rPh>
    <rPh sb="2" eb="4">
      <t>カンレン</t>
    </rPh>
    <rPh sb="4" eb="6">
      <t>トクベツ</t>
    </rPh>
    <rPh sb="6" eb="8">
      <t>ジギョウ</t>
    </rPh>
    <rPh sb="8" eb="10">
      <t>キキン</t>
    </rPh>
    <phoneticPr fontId="11"/>
  </si>
  <si>
    <t>福祉基金</t>
    <rPh sb="0" eb="2">
      <t>フクシ</t>
    </rPh>
    <rPh sb="2" eb="4">
      <t>キキン</t>
    </rPh>
    <phoneticPr fontId="11"/>
  </si>
  <si>
    <t>万代基金</t>
    <rPh sb="0" eb="2">
      <t>マンダイ</t>
    </rPh>
    <rPh sb="2" eb="4">
      <t>キキン</t>
    </rPh>
    <phoneticPr fontId="11"/>
  </si>
  <si>
    <t>みどりの基金</t>
    <rPh sb="4" eb="6">
      <t>キキン</t>
    </rPh>
    <phoneticPr fontId="11"/>
  </si>
  <si>
    <t>-</t>
    <phoneticPr fontId="2"/>
  </si>
  <si>
    <t>神奈川県内広域水道企業団</t>
    <rPh sb="0" eb="4">
      <t>カナガワケン</t>
    </rPh>
    <rPh sb="4" eb="5">
      <t>ナイ</t>
    </rPh>
    <rPh sb="5" eb="7">
      <t>コウイキ</t>
    </rPh>
    <rPh sb="7" eb="9">
      <t>スイドウ</t>
    </rPh>
    <rPh sb="9" eb="11">
      <t>キギョウ</t>
    </rPh>
    <rPh sb="11" eb="12">
      <t>ダン</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</si>
  <si>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</si>
  <si>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2"/>
  </si>
  <si>
    <t>横須賀市土地開発公社</t>
    <rPh sb="0" eb="4">
      <t>ヨコスカシ</t>
    </rPh>
    <rPh sb="4" eb="6">
      <t>トチ</t>
    </rPh>
    <rPh sb="6" eb="8">
      <t>カイハツ</t>
    </rPh>
    <rPh sb="8" eb="10">
      <t>コウシャ</t>
    </rPh>
    <phoneticPr fontId="2"/>
  </si>
  <si>
    <t>（一財）シティサポートよこすか</t>
    <rPh sb="1" eb="2">
      <t>イチ</t>
    </rPh>
    <rPh sb="2" eb="3">
      <t>ザイ</t>
    </rPh>
    <phoneticPr fontId="2"/>
  </si>
  <si>
    <t>（公財）横須賀市健康福祉財団</t>
    <rPh sb="1" eb="2">
      <t>コウ</t>
    </rPh>
    <rPh sb="4" eb="8">
      <t>ヨコスカシ</t>
    </rPh>
    <rPh sb="8" eb="10">
      <t>ケンコウ</t>
    </rPh>
    <rPh sb="10" eb="12">
      <t>フクシ</t>
    </rPh>
    <rPh sb="12" eb="14">
      <t>ザイダン</t>
    </rPh>
    <phoneticPr fontId="2"/>
  </si>
  <si>
    <t>（公財）横須賀市生涯学習財団</t>
    <rPh sb="1" eb="2">
      <t>コウ</t>
    </rPh>
    <rPh sb="4" eb="8">
      <t>ヨコスカシ</t>
    </rPh>
    <rPh sb="8" eb="10">
      <t>ショウガイ</t>
    </rPh>
    <rPh sb="10" eb="12">
      <t>ガクシュウ</t>
    </rPh>
    <rPh sb="12" eb="14">
      <t>ザイダン</t>
    </rPh>
    <phoneticPr fontId="2"/>
  </si>
  <si>
    <t>（公財）横須賀市産業振興財団</t>
    <rPh sb="1" eb="2">
      <t>コウ</t>
    </rPh>
    <rPh sb="4" eb="8">
      <t>ヨコスカシ</t>
    </rPh>
    <rPh sb="8" eb="10">
      <t>サンギョウ</t>
    </rPh>
    <rPh sb="10" eb="12">
      <t>シンコウ</t>
    </rPh>
    <rPh sb="12" eb="14">
      <t>ザイダン</t>
    </rPh>
    <phoneticPr fontId="2"/>
  </si>
  <si>
    <t>横須賀中央まちづくり（株）</t>
    <rPh sb="0" eb="3">
      <t>ヨコスカ</t>
    </rPh>
    <rPh sb="3" eb="5">
      <t>チュウオウ</t>
    </rPh>
    <rPh sb="11" eb="12">
      <t>カブ</t>
    </rPh>
    <phoneticPr fontId="2"/>
  </si>
  <si>
    <t>（株）横須賀テレコムリサーチパーク</t>
    <rPh sb="1" eb="2">
      <t>カブ</t>
    </rPh>
    <rPh sb="3" eb="6">
      <t>ヨコスカ</t>
    </rPh>
    <phoneticPr fontId="2"/>
  </si>
  <si>
    <t>（公財）横須賀芸術文化財団</t>
    <rPh sb="1" eb="2">
      <t>コウ</t>
    </rPh>
    <rPh sb="4" eb="7">
      <t>ヨコスカ</t>
    </rPh>
    <rPh sb="7" eb="9">
      <t>ゲイジュツ</t>
    </rPh>
    <rPh sb="9" eb="11">
      <t>ブンカ</t>
    </rPh>
    <rPh sb="11" eb="13">
      <t>ザイダン</t>
    </rPh>
    <phoneticPr fontId="2"/>
  </si>
  <si>
    <t>（公財）かながわ海岸美化財団</t>
    <rPh sb="1" eb="2">
      <t>コウ</t>
    </rPh>
    <rPh sb="8" eb="10">
      <t>カイガン</t>
    </rPh>
    <rPh sb="10" eb="12">
      <t>ビカ</t>
    </rPh>
    <rPh sb="12" eb="14">
      <t>ザイダン</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</si>
  <si>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</si>
  <si>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</si>
  <si>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</si>
  <si>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</si>
  <si>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</si>
  <si>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</si>
  <si>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類似自治体と比較すると横須賀市は将来負担比率、有形固定資産減価償却率共に類似団体よりも高い数値となっている。
現在老朽化している施設全ての建替えは難しいため、施設のFMを推進し、必要な長寿命化の工事は進めつつ、建替等の際には施設の再編計画を検討していく。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</si>
  <si>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</si>
  <si>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</si>
  <si>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</si>
  <si>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</si>
  <si>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</si>
  <si>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</si>
  <si>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新規発行債の抑制により、公債費率は安定しており、負担比率は下がっている。
施設の老朽化が進んでいるため、将来的な負担を考慮しつつ、必要な投資は行っていく。</t>
    <rPh sb="0" eb="2">
      <t>シンキ</t>
    </rPh>
    <rPh sb="2" eb="4">
      <t>ハッコウ</t>
    </rPh>
    <rPh sb="4" eb="5">
      <t>サイ</t>
    </rPh>
    <rPh sb="6" eb="8">
      <t>ヨクセイ</t>
    </rPh>
    <rPh sb="12" eb="15">
      <t>コウサイヒ</t>
    </rPh>
    <rPh sb="15" eb="16">
      <t>リツ</t>
    </rPh>
    <rPh sb="17" eb="19">
      <t>アンテイ</t>
    </rPh>
    <rPh sb="24" eb="26">
      <t>フタン</t>
    </rPh>
    <rPh sb="26" eb="28">
      <t>ヒリツ</t>
    </rPh>
    <rPh sb="29" eb="30">
      <t>サ</t>
    </rPh>
    <rPh sb="37" eb="39">
      <t>シセツ</t>
    </rPh>
    <rPh sb="40" eb="43">
      <t>ロウキュウカ</t>
    </rPh>
    <rPh sb="44" eb="45">
      <t>スス</t>
    </rPh>
    <rPh sb="52" eb="55">
      <t>ショウライテキ</t>
    </rPh>
    <rPh sb="56" eb="58">
      <t>フタン</t>
    </rPh>
    <rPh sb="59" eb="61">
      <t>コウリョ</t>
    </rPh>
    <rPh sb="65" eb="67">
      <t>ヒツヨウ</t>
    </rPh>
    <rPh sb="68" eb="70">
      <t>トウシ</t>
    </rPh>
    <rPh sb="71" eb="72">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</si>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</sst>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30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30" xfId="12" applyNumberFormat="1" applyFont="1" applyFill="1" applyBorder="1" applyAlignment="1" applyProtection="1">
      <alignment horizontal="right" vertical="center" shrinkToFit="1"/>
      <protection locked="0"/>
    </xf>
    <xf numFmtId="177" fontId="29" fillId="8" borderId="18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47677</c:v>
                </c:pt>
                <c:pt idx="1">
                  <c:v>51613</c:v>
                </c:pt>
                <c:pt idx="2">
                  <c:v>50880</c:v>
                </c:pt>
                <c:pt idx="3">
                  <c:v>46395</c:v>
                </c:pt>
                <c:pt idx="4">
                  <c:v>48088</c:v>
                </c:pt>
              </c:numCache>
            </c:numRef>
          </c:val>
          <c:smooth val="0"/>
          <c:extLst xmlns:c16r2="http://schemas.microsoft.com/office/drawing/2015/06/chart">
            <c:ext xmlns:c16="http://schemas.microsoft.com/office/drawing/2014/chart" uri="{C3380CC4-5D6E-409C-BE32-E72D297353CC}">
              <c16:uniqueId val="{00000000-1990-4C0C-B1BB-8FA0BE237CA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29205</c:v>
                </c:pt>
                <c:pt idx="1">
                  <c:v>30362</c:v>
                </c:pt>
                <c:pt idx="2">
                  <c:v>28511</c:v>
                </c:pt>
                <c:pt idx="3">
                  <c:v>23357</c:v>
                </c:pt>
                <c:pt idx="4">
                  <c:v>31087</c:v>
                </c:pt>
              </c:numCache>
            </c:numRef>
          </c:val>
          <c:smooth val="0"/>
          <c:extLst xmlns:c16r2="http://schemas.microsoft.com/office/drawing/2015/06/chart">
            <c:ext xmlns:c16="http://schemas.microsoft.com/office/drawing/2014/chart" uri="{C3380CC4-5D6E-409C-BE32-E72D297353CC}">
              <c16:uniqueId val="{00000001-1990-4C0C-B1BB-8FA0BE237CA7}"/>
            </c:ext>
          </c:extLst>
        </c:ser>
        <c:dLbls>
          <c:showLegendKey val="0"/>
          <c:showVal val="0"/>
          <c:showCatName val="0"/>
          <c:showSerName val="0"/>
          <c:showPercent val="0"/>
          <c:showBubbleSize val="0"/>
        </c:dLbls>
        <c:marker val="1"/>
        <c:smooth val="0"/>
        <c:axId val="357930768"/>
        <c:axId val="357931552"/>
      </c:lineChart>
      <c:catAx>
        <c:axId val="3579307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7931552"/>
        <c:crosses val="autoZero"/>
        <c:auto val="1"/>
        <c:lblAlgn val="ctr"/>
        <c:lblOffset val="100"/>
        <c:tickLblSkip val="1"/>
        <c:tickMarkSkip val="1"/>
        <c:noMultiLvlLbl val="0"/>
      </c:catAx>
      <c:valAx>
        <c:axId val="357931552"/>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79307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4.79</c:v>
                </c:pt>
                <c:pt idx="1">
                  <c:v>4.16</c:v>
                </c:pt>
                <c:pt idx="2">
                  <c:v>4.0599999999999996</c:v>
                </c:pt>
                <c:pt idx="3">
                  <c:v>3.97</c:v>
                </c:pt>
                <c:pt idx="4">
                  <c:v>3.71</c:v>
                </c:pt>
              </c:numCache>
            </c:numRef>
          </c:val>
          <c:extLst xmlns:c16r2="http://schemas.microsoft.com/office/drawing/2015/06/chart">
            <c:ext xmlns:c16="http://schemas.microsoft.com/office/drawing/2014/chart" uri="{C3380CC4-5D6E-409C-BE32-E72D297353CC}">
              <c16:uniqueId val="{00000000-7509-418B-A3DD-A2BFC2165A2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15.61</c:v>
                </c:pt>
                <c:pt idx="1">
                  <c:v>14.28</c:v>
                </c:pt>
                <c:pt idx="2">
                  <c:v>16.43</c:v>
                </c:pt>
                <c:pt idx="3">
                  <c:v>13.99</c:v>
                </c:pt>
                <c:pt idx="4">
                  <c:v>13.76</c:v>
                </c:pt>
              </c:numCache>
            </c:numRef>
          </c:val>
          <c:extLst xmlns:c16r2="http://schemas.microsoft.com/office/drawing/2015/06/chart">
            <c:ext xmlns:c16="http://schemas.microsoft.com/office/drawing/2014/chart" uri="{C3380CC4-5D6E-409C-BE32-E72D297353CC}">
              <c16:uniqueId val="{00000001-7509-418B-A3DD-A2BFC2165A25}"/>
            </c:ext>
          </c:extLst>
        </c:ser>
        <c:dLbls>
          <c:showLegendKey val="0"/>
          <c:showVal val="0"/>
          <c:showCatName val="0"/>
          <c:showSerName val="0"/>
          <c:showPercent val="0"/>
          <c:showBubbleSize val="0"/>
        </c:dLbls>
        <c:gapWidth val="250"/>
        <c:overlap val="100"/>
        <c:axId val="469322128"/>
        <c:axId val="4693225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-1.8</c:v>
                </c:pt>
                <c:pt idx="1">
                  <c:v>-4.6900000000000004</c:v>
                </c:pt>
                <c:pt idx="2">
                  <c:v>-0.11</c:v>
                </c:pt>
                <c:pt idx="3">
                  <c:v>-4.6900000000000004</c:v>
                </c:pt>
                <c:pt idx="4">
                  <c:v>-2.36</c:v>
                </c:pt>
              </c:numCache>
            </c:numRef>
          </c:val>
          <c:smooth val="0"/>
          <c:extLst xmlns:c16r2="http://schemas.microsoft.com/office/drawing/2015/06/chart">
            <c:ext xmlns:c16="http://schemas.microsoft.com/office/drawing/2014/chart" uri="{C3380CC4-5D6E-409C-BE32-E72D297353CC}">
              <c16:uniqueId val="{00000002-7509-418B-A3DD-A2BFC2165A25}"/>
            </c:ext>
          </c:extLst>
        </c:ser>
        <c:dLbls>
          <c:showLegendKey val="0"/>
          <c:showVal val="0"/>
          <c:showCatName val="0"/>
          <c:showSerName val="0"/>
          <c:showPercent val="0"/>
          <c:showBubbleSize val="0"/>
        </c:dLbls>
        <c:marker val="1"/>
        <c:smooth val="0"/>
        <c:axId val="469322128"/>
        <c:axId val="469322520"/>
      </c:lineChart>
      <c:catAx>
        <c:axId val="469322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9322520"/>
        <c:crosses val="autoZero"/>
        <c:auto val="1"/>
        <c:lblAlgn val="ctr"/>
        <c:lblOffset val="100"/>
        <c:tickLblSkip val="1"/>
        <c:tickMarkSkip val="1"/>
        <c:noMultiLvlLbl val="0"/>
      </c:catAx>
      <c:valAx>
        <c:axId val="4693225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322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68DA-42CF-BF40-6CAAFA94BDA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8DA-42CF-BF40-6CAAFA94BDA3}"/>
            </c:ext>
          </c:extLst>
        </c:ser>
        <c:ser>
          <c:idx val="2"/>
          <c:order val="2"/>
          <c:tx>
            <c:strRef>
              <c:f>データシート!$A$29</c:f>
              <c:strCache>
                <c:ptCount val="1"/>
                <c:pt idx="0">
                  <c:v>特別会計公園墓地事業費</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0.01</c:v>
                </c:pt>
                <c:pt idx="2">
                  <c:v>#N/A</c:v>
                </c:pt>
                <c:pt idx="3">
                  <c:v>0.01</c:v>
                </c:pt>
                <c:pt idx="4">
                  <c:v>#N/A</c:v>
                </c:pt>
                <c:pt idx="5">
                  <c:v>0.05</c:v>
                </c:pt>
                <c:pt idx="6">
                  <c:v>#N/A</c:v>
                </c:pt>
                <c:pt idx="7">
                  <c:v>0.06</c:v>
                </c:pt>
                <c:pt idx="8">
                  <c:v>#N/A</c:v>
                </c:pt>
                <c:pt idx="9">
                  <c:v>0.02</c:v>
                </c:pt>
              </c:numCache>
            </c:numRef>
          </c:val>
          <c:extLst xmlns:c16r2="http://schemas.microsoft.com/office/drawing/2015/06/chart">
            <c:ext xmlns:c16="http://schemas.microsoft.com/office/drawing/2014/chart" uri="{C3380CC4-5D6E-409C-BE32-E72D297353CC}">
              <c16:uniqueId val="{00000002-68DA-42CF-BF40-6CAAFA94BDA3}"/>
            </c:ext>
          </c:extLst>
        </c:ser>
        <c:ser>
          <c:idx val="3"/>
          <c:order val="3"/>
          <c:tx>
            <c:strRef>
              <c:f>データシート!$A$30</c:f>
              <c:strCache>
                <c:ptCount val="1"/>
                <c:pt idx="0">
                  <c:v>特別会計後期高齢者医療費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0.04</c:v>
                </c:pt>
                <c:pt idx="2">
                  <c:v>#N/A</c:v>
                </c:pt>
                <c:pt idx="3">
                  <c:v>0.05</c:v>
                </c:pt>
                <c:pt idx="4">
                  <c:v>#N/A</c:v>
                </c:pt>
                <c:pt idx="5">
                  <c:v>0.06</c:v>
                </c:pt>
                <c:pt idx="6">
                  <c:v>#N/A</c:v>
                </c:pt>
                <c:pt idx="7">
                  <c:v>0.38</c:v>
                </c:pt>
                <c:pt idx="8">
                  <c:v>#N/A</c:v>
                </c:pt>
                <c:pt idx="9">
                  <c:v>0.05</c:v>
                </c:pt>
              </c:numCache>
            </c:numRef>
          </c:val>
          <c:extLst xmlns:c16r2="http://schemas.microsoft.com/office/drawing/2015/06/chart">
            <c:ext xmlns:c16="http://schemas.microsoft.com/office/drawing/2014/chart" uri="{C3380CC4-5D6E-409C-BE32-E72D297353CC}">
              <c16:uniqueId val="{00000003-68DA-42CF-BF40-6CAAFA94BDA3}"/>
            </c:ext>
          </c:extLst>
        </c:ser>
        <c:ser>
          <c:idx val="4"/>
          <c:order val="4"/>
          <c:tx>
            <c:strRef>
              <c:f>データシート!$A$31</c:f>
              <c:strCache>
                <c:ptCount val="1"/>
                <c:pt idx="0">
                  <c:v>特別会計介護保険費</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1.37</c:v>
                </c:pt>
                <c:pt idx="2">
                  <c:v>#N/A</c:v>
                </c:pt>
                <c:pt idx="3">
                  <c:v>1.73</c:v>
                </c:pt>
                <c:pt idx="4">
                  <c:v>#N/A</c:v>
                </c:pt>
                <c:pt idx="5">
                  <c:v>1.28</c:v>
                </c:pt>
                <c:pt idx="6">
                  <c:v>#N/A</c:v>
                </c:pt>
                <c:pt idx="7">
                  <c:v>2.19</c:v>
                </c:pt>
                <c:pt idx="8">
                  <c:v>#N/A</c:v>
                </c:pt>
                <c:pt idx="9">
                  <c:v>3.02</c:v>
                </c:pt>
              </c:numCache>
            </c:numRef>
          </c:val>
          <c:extLst xmlns:c16r2="http://schemas.microsoft.com/office/drawing/2015/06/chart">
            <c:ext xmlns:c16="http://schemas.microsoft.com/office/drawing/2014/chart" uri="{C3380CC4-5D6E-409C-BE32-E72D297353CC}">
              <c16:uniqueId val="{00000004-68DA-42CF-BF40-6CAAFA94BDA3}"/>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1.49</c:v>
                </c:pt>
                <c:pt idx="2">
                  <c:v>#N/A</c:v>
                </c:pt>
                <c:pt idx="3">
                  <c:v>1.59</c:v>
                </c:pt>
                <c:pt idx="4">
                  <c:v>#N/A</c:v>
                </c:pt>
                <c:pt idx="5">
                  <c:v>2.13</c:v>
                </c:pt>
                <c:pt idx="6">
                  <c:v>#N/A</c:v>
                </c:pt>
                <c:pt idx="7">
                  <c:v>2.82</c:v>
                </c:pt>
                <c:pt idx="8">
                  <c:v>#N/A</c:v>
                </c:pt>
                <c:pt idx="9">
                  <c:v>3.09</c:v>
                </c:pt>
              </c:numCache>
            </c:numRef>
          </c:val>
          <c:extLst xmlns:c16r2="http://schemas.microsoft.com/office/drawing/2015/06/chart">
            <c:ext xmlns:c16="http://schemas.microsoft.com/office/drawing/2014/chart" uri="{C3380CC4-5D6E-409C-BE32-E72D297353CC}">
              <c16:uniqueId val="{00000005-68DA-42CF-BF40-6CAAFA94BDA3}"/>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4.7699999999999996</c:v>
                </c:pt>
                <c:pt idx="2">
                  <c:v>#N/A</c:v>
                </c:pt>
                <c:pt idx="3">
                  <c:v>4.1399999999999997</c:v>
                </c:pt>
                <c:pt idx="4">
                  <c:v>#N/A</c:v>
                </c:pt>
                <c:pt idx="5">
                  <c:v>4</c:v>
                </c:pt>
                <c:pt idx="6">
                  <c:v>#N/A</c:v>
                </c:pt>
                <c:pt idx="7">
                  <c:v>3.89</c:v>
                </c:pt>
                <c:pt idx="8">
                  <c:v>#N/A</c:v>
                </c:pt>
                <c:pt idx="9">
                  <c:v>3.68</c:v>
                </c:pt>
              </c:numCache>
            </c:numRef>
          </c:val>
          <c:extLst xmlns:c16r2="http://schemas.microsoft.com/office/drawing/2015/06/chart">
            <c:ext xmlns:c16="http://schemas.microsoft.com/office/drawing/2014/chart" uri="{C3380CC4-5D6E-409C-BE32-E72D297353CC}">
              <c16:uniqueId val="{00000006-68DA-42CF-BF40-6CAAFA94BDA3}"/>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1.39</c:v>
                </c:pt>
                <c:pt idx="2">
                  <c:v>#N/A</c:v>
                </c:pt>
                <c:pt idx="3">
                  <c:v>2.13</c:v>
                </c:pt>
                <c:pt idx="4">
                  <c:v>#N/A</c:v>
                </c:pt>
                <c:pt idx="5">
                  <c:v>2.5499999999999998</c:v>
                </c:pt>
                <c:pt idx="6">
                  <c:v>#N/A</c:v>
                </c:pt>
                <c:pt idx="7">
                  <c:v>3.2</c:v>
                </c:pt>
                <c:pt idx="8">
                  <c:v>#N/A</c:v>
                </c:pt>
                <c:pt idx="9">
                  <c:v>3.91</c:v>
                </c:pt>
              </c:numCache>
            </c:numRef>
          </c:val>
          <c:extLst xmlns:c16r2="http://schemas.microsoft.com/office/drawing/2015/06/chart">
            <c:ext xmlns:c16="http://schemas.microsoft.com/office/drawing/2014/chart" uri="{C3380CC4-5D6E-409C-BE32-E72D297353CC}">
              <c16:uniqueId val="{00000007-68DA-42CF-BF40-6CAAFA94BDA3}"/>
            </c:ext>
          </c:extLst>
        </c:ser>
        <c:ser>
          <c:idx val="8"/>
          <c:order val="8"/>
          <c:tx>
            <c:strRef>
              <c:f>データシート!$A$35</c:f>
              <c:strCache>
                <c:ptCount val="1"/>
                <c:pt idx="0">
                  <c:v>特別会計国民健康保険費</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2.78</c:v>
                </c:pt>
                <c:pt idx="2">
                  <c:v>#N/A</c:v>
                </c:pt>
                <c:pt idx="3">
                  <c:v>4.2699999999999996</c:v>
                </c:pt>
                <c:pt idx="4">
                  <c:v>#N/A</c:v>
                </c:pt>
                <c:pt idx="5">
                  <c:v>5.78</c:v>
                </c:pt>
                <c:pt idx="6">
                  <c:v>#N/A</c:v>
                </c:pt>
                <c:pt idx="7">
                  <c:v>7.17</c:v>
                </c:pt>
                <c:pt idx="8">
                  <c:v>#N/A</c:v>
                </c:pt>
                <c:pt idx="9">
                  <c:v>9.06</c:v>
                </c:pt>
              </c:numCache>
            </c:numRef>
          </c:val>
          <c:extLst xmlns:c16r2="http://schemas.microsoft.com/office/drawing/2015/06/chart">
            <c:ext xmlns:c16="http://schemas.microsoft.com/office/drawing/2014/chart" uri="{C3380CC4-5D6E-409C-BE32-E72D297353CC}">
              <c16:uniqueId val="{00000008-68DA-42CF-BF40-6CAAFA94BDA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8.49</c:v>
                </c:pt>
                <c:pt idx="2">
                  <c:v>#N/A</c:v>
                </c:pt>
                <c:pt idx="3">
                  <c:v>9.58</c:v>
                </c:pt>
                <c:pt idx="4">
                  <c:v>#N/A</c:v>
                </c:pt>
                <c:pt idx="5">
                  <c:v>10.93</c:v>
                </c:pt>
                <c:pt idx="6">
                  <c:v>#N/A</c:v>
                </c:pt>
                <c:pt idx="7">
                  <c:v>11.85</c:v>
                </c:pt>
                <c:pt idx="8">
                  <c:v>#N/A</c:v>
                </c:pt>
                <c:pt idx="9">
                  <c:v>11.44</c:v>
                </c:pt>
              </c:numCache>
            </c:numRef>
          </c:val>
          <c:extLst xmlns:c16r2="http://schemas.microsoft.com/office/drawing/2015/06/chart">
            <c:ext xmlns:c16="http://schemas.microsoft.com/office/drawing/2014/chart" uri="{C3380CC4-5D6E-409C-BE32-E72D297353CC}">
              <c16:uniqueId val="{00000009-68DA-42CF-BF40-6CAAFA94BDA3}"/>
            </c:ext>
          </c:extLst>
        </c:ser>
        <c:dLbls>
          <c:showLegendKey val="0"/>
          <c:showVal val="0"/>
          <c:showCatName val="0"/>
          <c:showSerName val="0"/>
          <c:showPercent val="0"/>
          <c:showBubbleSize val="0"/>
        </c:dLbls>
        <c:gapWidth val="150"/>
        <c:overlap val="100"/>
        <c:axId val="469324088"/>
        <c:axId val="469326440"/>
      </c:barChart>
      <c:catAx>
        <c:axId val="469324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9326440"/>
        <c:crosses val="autoZero"/>
        <c:auto val="1"/>
        <c:lblAlgn val="ctr"/>
        <c:lblOffset val="100"/>
        <c:tickLblSkip val="1"/>
        <c:tickMarkSkip val="1"/>
        <c:noMultiLvlLbl val="0"/>
      </c:catAx>
      <c:valAx>
        <c:axId val="4693264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3240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16346</c:v>
                </c:pt>
                <c:pt idx="5">
                  <c:v>16283</c:v>
                </c:pt>
                <c:pt idx="8">
                  <c:v>15278</c:v>
                </c:pt>
                <c:pt idx="11">
                  <c:v>15405</c:v>
                </c:pt>
                <c:pt idx="14">
                  <c:v>15351</c:v>
                </c:pt>
              </c:numCache>
            </c:numRef>
          </c:val>
          <c:extLst xmlns:c16r2="http://schemas.microsoft.com/office/drawing/2015/06/chart">
            <c:ext xmlns:c16="http://schemas.microsoft.com/office/drawing/2014/chart" uri="{C3380CC4-5D6E-409C-BE32-E72D297353CC}">
              <c16:uniqueId val="{00000000-61D6-4E03-B2BB-2029C709304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1D6-4E03-B2BB-2029C709304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53</c:v>
                </c:pt>
                <c:pt idx="3">
                  <c:v>49</c:v>
                </c:pt>
                <c:pt idx="6">
                  <c:v>80</c:v>
                </c:pt>
                <c:pt idx="9">
                  <c:v>0</c:v>
                </c:pt>
                <c:pt idx="12">
                  <c:v>35</c:v>
                </c:pt>
              </c:numCache>
            </c:numRef>
          </c:val>
          <c:extLst xmlns:c16r2="http://schemas.microsoft.com/office/drawing/2015/06/chart">
            <c:ext xmlns:c16="http://schemas.microsoft.com/office/drawing/2014/chart" uri="{C3380CC4-5D6E-409C-BE32-E72D297353CC}">
              <c16:uniqueId val="{00000002-61D6-4E03-B2BB-2029C709304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1D6-4E03-B2BB-2029C709304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4201</c:v>
                </c:pt>
                <c:pt idx="3">
                  <c:v>3974</c:v>
                </c:pt>
                <c:pt idx="6">
                  <c:v>3926</c:v>
                </c:pt>
                <c:pt idx="9">
                  <c:v>3759</c:v>
                </c:pt>
                <c:pt idx="12">
                  <c:v>3540</c:v>
                </c:pt>
              </c:numCache>
            </c:numRef>
          </c:val>
          <c:extLst xmlns:c16r2="http://schemas.microsoft.com/office/drawing/2015/06/chart">
            <c:ext xmlns:c16="http://schemas.microsoft.com/office/drawing/2014/chart" uri="{C3380CC4-5D6E-409C-BE32-E72D297353CC}">
              <c16:uniqueId val="{00000004-61D6-4E03-B2BB-2029C709304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1D6-4E03-B2BB-2029C709304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1D6-4E03-B2BB-2029C709304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16727</c:v>
                </c:pt>
                <c:pt idx="3">
                  <c:v>16959</c:v>
                </c:pt>
                <c:pt idx="6">
                  <c:v>15912</c:v>
                </c:pt>
                <c:pt idx="9">
                  <c:v>15928</c:v>
                </c:pt>
                <c:pt idx="12">
                  <c:v>16423</c:v>
                </c:pt>
              </c:numCache>
            </c:numRef>
          </c:val>
          <c:extLst xmlns:c16r2="http://schemas.microsoft.com/office/drawing/2015/06/chart">
            <c:ext xmlns:c16="http://schemas.microsoft.com/office/drawing/2014/chart" uri="{C3380CC4-5D6E-409C-BE32-E72D297353CC}">
              <c16:uniqueId val="{00000007-61D6-4E03-B2BB-2029C709304E}"/>
            </c:ext>
          </c:extLst>
        </c:ser>
        <c:dLbls>
          <c:showLegendKey val="0"/>
          <c:showVal val="0"/>
          <c:showCatName val="0"/>
          <c:showSerName val="0"/>
          <c:showPercent val="0"/>
          <c:showBubbleSize val="0"/>
        </c:dLbls>
        <c:gapWidth val="100"/>
        <c:overlap val="100"/>
        <c:axId val="469325656"/>
        <c:axId val="4693236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4635</c:v>
                </c:pt>
                <c:pt idx="2">
                  <c:v>#N/A</c:v>
                </c:pt>
                <c:pt idx="3">
                  <c:v>#N/A</c:v>
                </c:pt>
                <c:pt idx="4">
                  <c:v>4699</c:v>
                </c:pt>
                <c:pt idx="5">
                  <c:v>#N/A</c:v>
                </c:pt>
                <c:pt idx="6">
                  <c:v>#N/A</c:v>
                </c:pt>
                <c:pt idx="7">
                  <c:v>4640</c:v>
                </c:pt>
                <c:pt idx="8">
                  <c:v>#N/A</c:v>
                </c:pt>
                <c:pt idx="9">
                  <c:v>#N/A</c:v>
                </c:pt>
                <c:pt idx="10">
                  <c:v>4282</c:v>
                </c:pt>
                <c:pt idx="11">
                  <c:v>#N/A</c:v>
                </c:pt>
                <c:pt idx="12">
                  <c:v>#N/A</c:v>
                </c:pt>
                <c:pt idx="13">
                  <c:v>4647</c:v>
                </c:pt>
                <c:pt idx="14">
                  <c:v>#N/A</c:v>
                </c:pt>
              </c:numCache>
            </c:numRef>
          </c:val>
          <c:smooth val="0"/>
          <c:extLst xmlns:c16r2="http://schemas.microsoft.com/office/drawing/2015/06/chart">
            <c:ext xmlns:c16="http://schemas.microsoft.com/office/drawing/2014/chart" uri="{C3380CC4-5D6E-409C-BE32-E72D297353CC}">
              <c16:uniqueId val="{00000008-61D6-4E03-B2BB-2029C709304E}"/>
            </c:ext>
          </c:extLst>
        </c:ser>
        <c:dLbls>
          <c:showLegendKey val="0"/>
          <c:showVal val="0"/>
          <c:showCatName val="0"/>
          <c:showSerName val="0"/>
          <c:showPercent val="0"/>
          <c:showBubbleSize val="0"/>
        </c:dLbls>
        <c:marker val="1"/>
        <c:smooth val="0"/>
        <c:axId val="469325656"/>
        <c:axId val="469323696"/>
      </c:lineChart>
      <c:catAx>
        <c:axId val="469325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9323696"/>
        <c:crosses val="autoZero"/>
        <c:auto val="1"/>
        <c:lblAlgn val="ctr"/>
        <c:lblOffset val="100"/>
        <c:tickLblSkip val="1"/>
        <c:tickMarkSkip val="1"/>
        <c:noMultiLvlLbl val="0"/>
      </c:catAx>
      <c:valAx>
        <c:axId val="4693236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325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137014</c:v>
                </c:pt>
                <c:pt idx="5">
                  <c:v>138382</c:v>
                </c:pt>
                <c:pt idx="8">
                  <c:v>138848</c:v>
                </c:pt>
                <c:pt idx="11">
                  <c:v>138971</c:v>
                </c:pt>
                <c:pt idx="14">
                  <c:v>137361</c:v>
                </c:pt>
              </c:numCache>
            </c:numRef>
          </c:val>
          <c:extLst xmlns:c16r2="http://schemas.microsoft.com/office/drawing/2015/06/chart">
            <c:ext xmlns:c16="http://schemas.microsoft.com/office/drawing/2014/chart" uri="{C3380CC4-5D6E-409C-BE32-E72D297353CC}">
              <c16:uniqueId val="{00000000-F4FD-4856-A3C0-8D6AFA0DCDC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44344</c:v>
                </c:pt>
                <c:pt idx="5">
                  <c:v>43697</c:v>
                </c:pt>
                <c:pt idx="8">
                  <c:v>46489</c:v>
                </c:pt>
                <c:pt idx="11">
                  <c:v>51161</c:v>
                </c:pt>
                <c:pt idx="14">
                  <c:v>53976</c:v>
                </c:pt>
              </c:numCache>
            </c:numRef>
          </c:val>
          <c:extLst xmlns:c16r2="http://schemas.microsoft.com/office/drawing/2015/06/chart">
            <c:ext xmlns:c16="http://schemas.microsoft.com/office/drawing/2014/chart" uri="{C3380CC4-5D6E-409C-BE32-E72D297353CC}">
              <c16:uniqueId val="{00000001-F4FD-4856-A3C0-8D6AFA0DCDC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16949</c:v>
                </c:pt>
                <c:pt idx="5">
                  <c:v>15621</c:v>
                </c:pt>
                <c:pt idx="8">
                  <c:v>17944</c:v>
                </c:pt>
                <c:pt idx="11">
                  <c:v>15472</c:v>
                </c:pt>
                <c:pt idx="14">
                  <c:v>15832</c:v>
                </c:pt>
              </c:numCache>
            </c:numRef>
          </c:val>
          <c:extLst xmlns:c16r2="http://schemas.microsoft.com/office/drawing/2015/06/chart">
            <c:ext xmlns:c16="http://schemas.microsoft.com/office/drawing/2014/chart" uri="{C3380CC4-5D6E-409C-BE32-E72D297353CC}">
              <c16:uniqueId val="{00000002-F4FD-4856-A3C0-8D6AFA0DCDC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845</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F4FD-4856-A3C0-8D6AFA0DCDC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F4FD-4856-A3C0-8D6AFA0DCDC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458</c:v>
                </c:pt>
                <c:pt idx="3">
                  <c:v>467</c:v>
                </c:pt>
                <c:pt idx="6">
                  <c:v>500</c:v>
                </c:pt>
                <c:pt idx="9">
                  <c:v>536</c:v>
                </c:pt>
                <c:pt idx="12">
                  <c:v>577</c:v>
                </c:pt>
              </c:numCache>
            </c:numRef>
          </c:val>
          <c:extLst xmlns:c16r2="http://schemas.microsoft.com/office/drawing/2015/06/chart">
            <c:ext xmlns:c16="http://schemas.microsoft.com/office/drawing/2014/chart" uri="{C3380CC4-5D6E-409C-BE32-E72D297353CC}">
              <c16:uniqueId val="{00000005-F4FD-4856-A3C0-8D6AFA0DCDC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24296</c:v>
                </c:pt>
                <c:pt idx="3">
                  <c:v>23067</c:v>
                </c:pt>
                <c:pt idx="6">
                  <c:v>21696</c:v>
                </c:pt>
                <c:pt idx="9">
                  <c:v>21904</c:v>
                </c:pt>
                <c:pt idx="12">
                  <c:v>21470</c:v>
                </c:pt>
              </c:numCache>
            </c:numRef>
          </c:val>
          <c:extLst xmlns:c16r2="http://schemas.microsoft.com/office/drawing/2015/06/chart">
            <c:ext xmlns:c16="http://schemas.microsoft.com/office/drawing/2014/chart" uri="{C3380CC4-5D6E-409C-BE32-E72D297353CC}">
              <c16:uniqueId val="{00000006-F4FD-4856-A3C0-8D6AFA0DCDC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375</c:v>
                </c:pt>
                <c:pt idx="3">
                  <c:v>271</c:v>
                </c:pt>
                <c:pt idx="6">
                  <c:v>180</c:v>
                </c:pt>
                <c:pt idx="9">
                  <c:v>108</c:v>
                </c:pt>
                <c:pt idx="12">
                  <c:v>54</c:v>
                </c:pt>
              </c:numCache>
            </c:numRef>
          </c:val>
          <c:extLst xmlns:c16r2="http://schemas.microsoft.com/office/drawing/2015/06/chart">
            <c:ext xmlns:c16="http://schemas.microsoft.com/office/drawing/2014/chart" uri="{C3380CC4-5D6E-409C-BE32-E72D297353CC}">
              <c16:uniqueId val="{00000007-F4FD-4856-A3C0-8D6AFA0DCDC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41044</c:v>
                </c:pt>
                <c:pt idx="3">
                  <c:v>39858</c:v>
                </c:pt>
                <c:pt idx="6">
                  <c:v>41989</c:v>
                </c:pt>
                <c:pt idx="9">
                  <c:v>41713</c:v>
                </c:pt>
                <c:pt idx="12">
                  <c:v>41396</c:v>
                </c:pt>
              </c:numCache>
            </c:numRef>
          </c:val>
          <c:extLst xmlns:c16r2="http://schemas.microsoft.com/office/drawing/2015/06/chart">
            <c:ext xmlns:c16="http://schemas.microsoft.com/office/drawing/2014/chart" uri="{C3380CC4-5D6E-409C-BE32-E72D297353CC}">
              <c16:uniqueId val="{00000008-F4FD-4856-A3C0-8D6AFA0DCDC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3663</c:v>
                </c:pt>
                <c:pt idx="3">
                  <c:v>3497</c:v>
                </c:pt>
                <c:pt idx="6">
                  <c:v>2906</c:v>
                </c:pt>
                <c:pt idx="9">
                  <c:v>1838</c:v>
                </c:pt>
                <c:pt idx="12">
                  <c:v>1002</c:v>
                </c:pt>
              </c:numCache>
            </c:numRef>
          </c:val>
          <c:extLst xmlns:c16r2="http://schemas.microsoft.com/office/drawing/2015/06/chart">
            <c:ext xmlns:c16="http://schemas.microsoft.com/office/drawing/2014/chart" uri="{C3380CC4-5D6E-409C-BE32-E72D297353CC}">
              <c16:uniqueId val="{00000009-F4FD-4856-A3C0-8D6AFA0DCDC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172103</c:v>
                </c:pt>
                <c:pt idx="3">
                  <c:v>174412</c:v>
                </c:pt>
                <c:pt idx="6">
                  <c:v>175559</c:v>
                </c:pt>
                <c:pt idx="9">
                  <c:v>174125</c:v>
                </c:pt>
                <c:pt idx="12">
                  <c:v>174809</c:v>
                </c:pt>
              </c:numCache>
            </c:numRef>
          </c:val>
          <c:extLst xmlns:c16r2="http://schemas.microsoft.com/office/drawing/2015/06/chart">
            <c:ext xmlns:c16="http://schemas.microsoft.com/office/drawing/2014/chart" uri="{C3380CC4-5D6E-409C-BE32-E72D297353CC}">
              <c16:uniqueId val="{0000000A-F4FD-4856-A3C0-8D6AFA0DCDC0}"/>
            </c:ext>
          </c:extLst>
        </c:ser>
        <c:dLbls>
          <c:showLegendKey val="0"/>
          <c:showVal val="0"/>
          <c:showCatName val="0"/>
          <c:showSerName val="0"/>
          <c:showPercent val="0"/>
          <c:showBubbleSize val="0"/>
        </c:dLbls>
        <c:gapWidth val="100"/>
        <c:overlap val="100"/>
        <c:axId val="469320952"/>
        <c:axId val="4693213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44477</c:v>
                </c:pt>
                <c:pt idx="2">
                  <c:v>#N/A</c:v>
                </c:pt>
                <c:pt idx="3">
                  <c:v>#N/A</c:v>
                </c:pt>
                <c:pt idx="4">
                  <c:v>43872</c:v>
                </c:pt>
                <c:pt idx="5">
                  <c:v>#N/A</c:v>
                </c:pt>
                <c:pt idx="6">
                  <c:v>#N/A</c:v>
                </c:pt>
                <c:pt idx="7">
                  <c:v>39548</c:v>
                </c:pt>
                <c:pt idx="8">
                  <c:v>#N/A</c:v>
                </c:pt>
                <c:pt idx="9">
                  <c:v>#N/A</c:v>
                </c:pt>
                <c:pt idx="10">
                  <c:v>34620</c:v>
                </c:pt>
                <c:pt idx="11">
                  <c:v>#N/A</c:v>
                </c:pt>
                <c:pt idx="12">
                  <c:v>#N/A</c:v>
                </c:pt>
                <c:pt idx="13">
                  <c:v>32140</c:v>
                </c:pt>
                <c:pt idx="14">
                  <c:v>#N/A</c:v>
                </c:pt>
              </c:numCache>
            </c:numRef>
          </c:val>
          <c:smooth val="0"/>
          <c:extLst xmlns:c16r2="http://schemas.microsoft.com/office/drawing/2015/06/chart">
            <c:ext xmlns:c16="http://schemas.microsoft.com/office/drawing/2014/chart" uri="{C3380CC4-5D6E-409C-BE32-E72D297353CC}">
              <c16:uniqueId val="{0000000B-F4FD-4856-A3C0-8D6AFA0DCDC0}"/>
            </c:ext>
          </c:extLst>
        </c:ser>
        <c:dLbls>
          <c:showLegendKey val="0"/>
          <c:showVal val="0"/>
          <c:showCatName val="0"/>
          <c:showSerName val="0"/>
          <c:showPercent val="0"/>
          <c:showBubbleSize val="0"/>
        </c:dLbls>
        <c:marker val="1"/>
        <c:smooth val="0"/>
        <c:axId val="469320952"/>
        <c:axId val="469321344"/>
      </c:lineChart>
      <c:catAx>
        <c:axId val="469320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69321344"/>
        <c:crosses val="autoZero"/>
        <c:auto val="1"/>
        <c:lblAlgn val="ctr"/>
        <c:lblOffset val="100"/>
        <c:tickLblSkip val="1"/>
        <c:tickMarkSkip val="1"/>
        <c:noMultiLvlLbl val="0"/>
      </c:catAx>
      <c:valAx>
        <c:axId val="4693213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320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13473</c:v>
                </c:pt>
                <c:pt idx="1">
                  <c:v>11401</c:v>
                </c:pt>
                <c:pt idx="2">
                  <c:v>11259</c:v>
                </c:pt>
              </c:numCache>
            </c:numRef>
          </c:val>
          <c:extLst xmlns:c16r2="http://schemas.microsoft.com/office/drawing/2015/06/chart">
            <c:ext xmlns:c16="http://schemas.microsoft.com/office/drawing/2014/chart" uri="{C3380CC4-5D6E-409C-BE32-E72D297353CC}">
              <c16:uniqueId val="{00000000-99B9-40E1-B5E9-CA87A249693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458</c:v>
                </c:pt>
                <c:pt idx="1">
                  <c:v>208</c:v>
                </c:pt>
                <c:pt idx="2">
                  <c:v>0</c:v>
                </c:pt>
              </c:numCache>
            </c:numRef>
          </c:val>
          <c:extLst xmlns:c16r2="http://schemas.microsoft.com/office/drawing/2015/06/chart">
            <c:ext xmlns:c16="http://schemas.microsoft.com/office/drawing/2014/chart" uri="{C3380CC4-5D6E-409C-BE32-E72D297353CC}">
              <c16:uniqueId val="{00000001-99B9-40E1-B5E9-CA87A249693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2612</c:v>
                </c:pt>
                <c:pt idx="1">
                  <c:v>2539</c:v>
                </c:pt>
                <c:pt idx="2">
                  <c:v>2697</c:v>
                </c:pt>
              </c:numCache>
            </c:numRef>
          </c:val>
          <c:extLst xmlns:c16r2="http://schemas.microsoft.com/office/drawing/2015/06/chart">
            <c:ext xmlns:c16="http://schemas.microsoft.com/office/drawing/2014/chart" uri="{C3380CC4-5D6E-409C-BE32-E72D297353CC}">
              <c16:uniqueId val="{00000002-99B9-40E1-B5E9-CA87A2496936}"/>
            </c:ext>
          </c:extLst>
        </c:ser>
        <c:dLbls>
          <c:showLegendKey val="0"/>
          <c:showVal val="0"/>
          <c:showCatName val="0"/>
          <c:showSerName val="0"/>
          <c:showPercent val="0"/>
          <c:showBubbleSize val="0"/>
        </c:dLbls>
        <c:gapWidth val="120"/>
        <c:overlap val="100"/>
        <c:axId val="474645800"/>
        <c:axId val="474643840"/>
      </c:barChart>
      <c:catAx>
        <c:axId val="474645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74643840"/>
        <c:crosses val="autoZero"/>
        <c:auto val="1"/>
        <c:lblAlgn val="ctr"/>
        <c:lblOffset val="100"/>
        <c:tickLblSkip val="1"/>
        <c:tickMarkSkip val="1"/>
        <c:noMultiLvlLbl val="0"/>
      </c:catAx>
      <c:valAx>
        <c:axId val="4746438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74645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BDA-4CB5-BA8E-DCE66AB26DEB}"/>
                </c:ext>
                <c:ext xmlns:c15="http://schemas.microsoft.com/office/drawing/2012/chart" uri="{CE6537A1-D6FC-4f65-9D91-7224C49458BB}">
                  <c15:dlblFieldTable>
                    <c15:dlblFTEntry>
                      <c15:txfldGUID>{356FFCB1-A78D-46A2-ADA3-79DBE504C18F}</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BDA-4CB5-BA8E-DCE66AB26DEB}"/>
                </c:ext>
                <c:ext xmlns:c15="http://schemas.microsoft.com/office/drawing/2012/chart" uri="{CE6537A1-D6FC-4f65-9D91-7224C49458BB}">
                  <c15:dlblFieldTable>
                    <c15:dlblFTEntry>
                      <c15:txfldGUID>{F21643CD-28E2-4B12-9E13-D884E2A26834}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BDA-4CB5-BA8E-DCE66AB26DEB}"/>
                </c:ext>
                <c:ext xmlns:c15="http://schemas.microsoft.com/office/drawing/2012/chart" uri="{CE6537A1-D6FC-4f65-9D91-7224C49458BB}">
                  <c15:dlblFieldTable>
                    <c15:dlblFTEntry>
                      <c15:txfldGUID>{26F13C77-9BC9-413A-A7F9-45CF9522BD10}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BDA-4CB5-BA8E-DCE66AB26DEB}"/>
                </c:ext>
                <c:ext xmlns:c15="http://schemas.microsoft.com/office/drawing/2012/chart" uri="{CE6537A1-D6FC-4f65-9D91-7224C49458BB}">
                  <c15:dlblFieldTable>
                    <c15:dlblFTEntry>
                      <c15:txfldGUID>{372A0F7F-2E27-4E15-9218-444C44EDBCB9}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BDA-4CB5-BA8E-DCE66AB26DEB}"/>
                </c:ext>
                <c:ext xmlns:c15="http://schemas.microsoft.com/office/drawing/2012/chart" uri="{CE6537A1-D6FC-4f65-9D91-7224C49458BB}">
                  <c15:dlblFieldTable>
                    <c15:dlblFTEntry>
                      <c15:txfldGUID>{13399002-A277-4A0A-83C9-FC22C65FC9EE}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BDA-4CB5-BA8E-DCE66AB26DEB}"/>
                </c:ext>
                <c:ext xmlns:c15="http://schemas.microsoft.com/office/drawing/2012/chart" uri="{CE6537A1-D6FC-4f65-9D91-7224C49458BB}">
                  <c15:dlblFieldTable>
                    <c15:dlblFTEntry>
                      <c15:txfldGUID>{682A1013-611E-4812-B27F-78EAFBB57C08}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BDA-4CB5-BA8E-DCE66AB26DEB}"/>
                </c:ext>
                <c:ext xmlns:c15="http://schemas.microsoft.com/office/drawing/2012/chart" uri="{CE6537A1-D6FC-4f65-9D91-7224C49458BB}">
                  <c15:dlblFieldTable>
                    <c15:dlblFTEntry>
                      <c15:txfldGUID>{4B8E91E7-196E-4326-A113-9440356E3061}</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BDA-4CB5-BA8E-DCE66AB26DEB}"/>
                </c:ext>
                <c:ext xmlns:c15="http://schemas.microsoft.com/office/drawing/2012/chart" uri="{CE6537A1-D6FC-4f65-9D91-7224C49458BB}">
                  <c15:dlblFieldTable>
                    <c15:dlblFTEntry>
                      <c15:txfldGUID>{E0E906EA-B127-417D-BF90-C9D6C83602AA}</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BDA-4CB5-BA8E-DCE66AB26DEB}"/>
                </c:ext>
                <c:ext xmlns:c15="http://schemas.microsoft.com/office/drawing/2012/chart" uri="{CE6537A1-D6FC-4f65-9D91-7224C49458BB}">
                  <c15:dlblFieldTable>
                    <c15:dlblFTEntry>
                      <c15:txfldGUID>{B948EC05-D3B2-4007-BE3A-53DF5455634B}</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63.8</c:v>
                </c:pt>
                <c:pt idx="32">
                  <c:v>65.3</c:v>
                </c:pt>
              </c:numCache>
            </c:numRef>
          </c:xVal>
          <c:yVal>
            <c:numRef>
              <c:f>公会計指標分析・財政指標組合せ分析表!$BP$51:$DC$51</c:f>
              <c:numCache>
                <c:formatCode>#,##0.0;"▲ "#,##0.0</c:formatCode>
                <c:ptCount val="40"/>
                <c:pt idx="24">
                  <c:v>49</c:v>
                </c:pt>
                <c:pt idx="32">
                  <c:v>45.5</c:v>
                </c:pt>
              </c:numCache>
            </c:numRef>
          </c:yVal>
          <c:smooth val="0"/>
          <c:extLst xmlns:c16r2="http://schemas.microsoft.com/office/drawing/2015/06/chart">
            <c:ext xmlns:c16="http://schemas.microsoft.com/office/drawing/2014/chart" uri="{C3380CC4-5D6E-409C-BE32-E72D297353CC}">
              <c16:uniqueId val="{00000009-EBDA-4CB5-BA8E-DCE66AB26DE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BDA-4CB5-BA8E-DCE66AB26DEB}"/>
                </c:ext>
                <c:ext xmlns:c15="http://schemas.microsoft.com/office/drawing/2012/chart" uri="{CE6537A1-D6FC-4f65-9D91-7224C49458BB}">
                  <c15:dlblFieldTable>
                    <c15:dlblFTEntry>
                      <c15:txfldGUID>{D9ABA630-0126-486F-8B47-B64E5635D798}</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BDA-4CB5-BA8E-DCE66AB26DEB}"/>
                </c:ext>
                <c:ext xmlns:c15="http://schemas.microsoft.com/office/drawing/2012/chart" uri="{CE6537A1-D6FC-4f65-9D91-7224C49458BB}">
                  <c15:dlblFieldTable>
                    <c15:dlblFTEntry>
                      <c15:txfldGUID>{06FA21E3-ECD1-419A-8452-0972F5316F83}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BDA-4CB5-BA8E-DCE66AB26DEB}"/>
                </c:ext>
                <c:ext xmlns:c15="http://schemas.microsoft.com/office/drawing/2012/chart" uri="{CE6537A1-D6FC-4f65-9D91-7224C49458BB}">
                  <c15:dlblFieldTable>
                    <c15:dlblFTEntry>
                      <c15:txfldGUID>{E3DF016D-F074-4A09-A103-911B8577880F}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BDA-4CB5-BA8E-DCE66AB26DEB}"/>
                </c:ext>
                <c:ext xmlns:c15="http://schemas.microsoft.com/office/drawing/2012/chart" uri="{CE6537A1-D6FC-4f65-9D91-7224C49458BB}">
                  <c15:dlblFieldTable>
                    <c15:dlblFTEntry>
                      <c15:txfldGUID>{A4717B64-3C23-4930-A132-3690CEB8DF7C}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BDA-4CB5-BA8E-DCE66AB26DEB}"/>
                </c:ext>
                <c:ext xmlns:c15="http://schemas.microsoft.com/office/drawing/2012/chart" uri="{CE6537A1-D6FC-4f65-9D91-7224C49458BB}">
                  <c15:dlblFieldTable>
                    <c15:dlblFTEntry>
                      <c15:txfldGUID>{9C3DF206-BCCF-49F1-89FB-64658FBC2B1D}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BDA-4CB5-BA8E-DCE66AB26DEB}"/>
                </c:ext>
                <c:ext xmlns:c15="http://schemas.microsoft.com/office/drawing/2012/chart" uri="{CE6537A1-D6FC-4f65-9D91-7224C49458BB}">
                  <c15:dlblFieldTable>
                    <c15:dlblFTEntry>
                      <c15:txfldGUID>{D2AFCEFB-D3EF-4594-9CC5-C73BA7269D62}</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BDA-4CB5-BA8E-DCE66AB26DEB}"/>
                </c:ext>
                <c:ext xmlns:c15="http://schemas.microsoft.com/office/drawing/2012/chart" uri="{CE6537A1-D6FC-4f65-9D91-7224C49458BB}">
                  <c15:dlblFieldTable>
                    <c15:dlblFTEntry>
                      <c15:txfldGUID>{ADDD4785-E697-4718-A0DB-38EC720411C1}</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BDA-4CB5-BA8E-DCE66AB26DEB}"/>
                </c:ext>
                <c:ext xmlns:c15="http://schemas.microsoft.com/office/drawing/2012/chart" uri="{CE6537A1-D6FC-4f65-9D91-7224C49458BB}">
                  <c15:dlblFieldTable>
                    <c15:dlblFTEntry>
                      <c15:txfldGUID>{3F74653C-A1DE-466E-AE7F-7A35C9FDDBC3}</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BDA-4CB5-BA8E-DCE66AB26DEB}"/>
                </c:ext>
                <c:ext xmlns:c15="http://schemas.microsoft.com/office/drawing/2012/chart" uri="{CE6537A1-D6FC-4f65-9D91-7224C49458BB}">
                  <c15:dlblFieldTable>
                    <c15:dlblFTEntry>
                      <c15:txfldGUID>{23ABFCE3-4338-492B-AEE8-6381E459656C}</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59.3</c:v>
                </c:pt>
                <c:pt idx="32">
                  <c:v>60</c:v>
                </c:pt>
              </c:numCache>
            </c:numRef>
          </c:xVal>
          <c:yVal>
            <c:numRef>
              <c:f>公会計指標分析・財政指標組合せ分析表!$BP$55:$DC$55</c:f>
              <c:numCache>
                <c:formatCode>#,##0.0;"▲ "#,##0.0</c:formatCode>
                <c:ptCount val="40"/>
                <c:pt idx="24">
                  <c:v>38.9</c:v>
                </c:pt>
                <c:pt idx="32">
                  <c:v>37.6</c:v>
                </c:pt>
              </c:numCache>
            </c:numRef>
          </c:yVal>
          <c:smooth val="0"/>
          <c:extLst xmlns:c16r2="http://schemas.microsoft.com/office/drawing/2015/06/chart">
            <c:ext xmlns:c16="http://schemas.microsoft.com/office/drawing/2014/chart" uri="{C3380CC4-5D6E-409C-BE32-E72D297353CC}">
              <c16:uniqueId val="{00000013-EBDA-4CB5-BA8E-DCE66AB26DEB}"/>
            </c:ext>
          </c:extLst>
        </c:ser>
        <c:dLbls>
          <c:showLegendKey val="0"/>
          <c:showVal val="1"/>
          <c:showCatName val="0"/>
          <c:showSerName val="0"/>
          <c:showPercent val="0"/>
          <c:showBubbleSize val="0"/>
        </c:dLbls>
        <c:axId val="474645016"/>
        <c:axId val="474644624"/>
      </c:scatterChart>
      <c:valAx>
        <c:axId val="474645016"/>
        <c:scaling>
          <c:orientation val="minMax"/>
          <c:max val="65.8"/>
          <c:min val="58.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4644624"/>
        <c:crosses val="autoZero"/>
        <c:crossBetween val="midCat"/>
      </c:valAx>
      <c:valAx>
        <c:axId val="474644624"/>
        <c:scaling>
          <c:orientation val="minMax"/>
          <c:max val="51"/>
          <c:min val="3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464501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CF2-4CB4-A26F-C72CB7E92B9A}"/>
                </c:ext>
                <c:ext xmlns:c15="http://schemas.microsoft.com/office/drawing/2012/chart" uri="{CE6537A1-D6FC-4f65-9D91-7224C49458BB}">
                  <c15:dlblFieldTable>
                    <c15:dlblFTEntry>
                      <c15:txfldGUID>{B3D219FC-05C6-4D29-BF18-A288D3186B27}</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CF2-4CB4-A26F-C72CB7E92B9A}"/>
                </c:ext>
                <c:ext xmlns:c15="http://schemas.microsoft.com/office/drawing/2012/chart" uri="{CE6537A1-D6FC-4f65-9D91-7224C49458BB}">
                  <c15:dlblFieldTable>
                    <c15:dlblFTEntry>
                      <c15:txfldGUID>{C03D9F6D-5CF3-4F0F-9F01-1A3A660214AF}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CF2-4CB4-A26F-C72CB7E92B9A}"/>
                </c:ext>
                <c:ext xmlns:c15="http://schemas.microsoft.com/office/drawing/2012/chart" uri="{CE6537A1-D6FC-4f65-9D91-7224C49458BB}">
                  <c15:dlblFieldTable>
                    <c15:dlblFTEntry>
                      <c15:txfldGUID>{00FA9995-BD15-45CE-BCB7-32DBAA2AAE65}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CF2-4CB4-A26F-C72CB7E92B9A}"/>
                </c:ext>
                <c:ext xmlns:c15="http://schemas.microsoft.com/office/drawing/2012/chart" uri="{CE6537A1-D6FC-4f65-9D91-7224C49458BB}">
                  <c15:dlblFieldTable>
                    <c15:dlblFTEntry>
                      <c15:txfldGUID>{7CFCD4EB-78B8-43E6-92CC-7E05FE78AD1C}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CF2-4CB4-A26F-C72CB7E92B9A}"/>
                </c:ext>
                <c:ext xmlns:c15="http://schemas.microsoft.com/office/drawing/2012/chart" uri="{CE6537A1-D6FC-4f65-9D91-7224C49458BB}">
                  <c15:dlblFieldTable>
                    <c15:dlblFTEntry>
                      <c15:txfldGUID>{BF80E333-C00D-4550-9388-98F1F0743A28}</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CF2-4CB4-A26F-C72CB7E92B9A}"/>
                </c:ext>
                <c:ext xmlns:c15="http://schemas.microsoft.com/office/drawing/2012/chart" uri="{CE6537A1-D6FC-4f65-9D91-7224C49458BB}">
                  <c15:dlblFieldTable>
                    <c15:dlblFTEntry>
                      <c15:txfldGUID>{EDB16588-0E0D-4965-90C8-950FF208C03D}</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CF2-4CB4-A26F-C72CB7E92B9A}"/>
                </c:ext>
                <c:ext xmlns:c15="http://schemas.microsoft.com/office/drawing/2012/chart" uri="{CE6537A1-D6FC-4f65-9D91-7224C49458BB}">
                  <c15:dlblFieldTable>
                    <c15:dlblFTEntry>
                      <c15:txfldGUID>{E48C314A-F793-437C-AED9-B285C2C0A2D6}</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CF2-4CB4-A26F-C72CB7E92B9A}"/>
                </c:ext>
                <c:ext xmlns:c15="http://schemas.microsoft.com/office/drawing/2012/chart" uri="{CE6537A1-D6FC-4f65-9D91-7224C49458BB}">
                  <c15:dlblFieldTable>
                    <c15:dlblFTEntry>
                      <c15:txfldGUID>{F3CD5204-1312-425A-B196-5442541885A5}</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CF2-4CB4-A26F-C72CB7E92B9A}"/>
                </c:ext>
                <c:ext xmlns:c15="http://schemas.microsoft.com/office/drawing/2012/chart" uri="{CE6537A1-D6FC-4f65-9D91-7224C49458BB}">
                  <c15:dlblFieldTable>
                    <c15:dlblFTEntry>
                      <c15:txfldGUID>{8478A809-BF88-44D1-A41A-A16271165B63}</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6.5</c:v>
                </c:pt>
                <c:pt idx="8">
                  <c:v>6.4</c:v>
                </c:pt>
                <c:pt idx="16">
                  <c:v>6.5</c:v>
                </c:pt>
                <c:pt idx="24">
                  <c:v>6.4</c:v>
                </c:pt>
                <c:pt idx="32">
                  <c:v>6.3</c:v>
                </c:pt>
              </c:numCache>
            </c:numRef>
          </c:xVal>
          <c:yVal>
            <c:numRef>
              <c:f>公会計指標分析・財政指標組合せ分析表!$BP$73:$DC$73</c:f>
              <c:numCache>
                <c:formatCode>#,##0.0;"▲ "#,##0.0</c:formatCode>
                <c:ptCount val="40"/>
                <c:pt idx="0">
                  <c:v>61.9</c:v>
                </c:pt>
                <c:pt idx="8">
                  <c:v>62.3</c:v>
                </c:pt>
                <c:pt idx="16">
                  <c:v>55.6</c:v>
                </c:pt>
                <c:pt idx="24">
                  <c:v>49</c:v>
                </c:pt>
                <c:pt idx="32">
                  <c:v>45.5</c:v>
                </c:pt>
              </c:numCache>
            </c:numRef>
          </c:yVal>
          <c:smooth val="0"/>
          <c:extLst xmlns:c16r2="http://schemas.microsoft.com/office/drawing/2015/06/chart">
            <c:ext xmlns:c16="http://schemas.microsoft.com/office/drawing/2014/chart" uri="{C3380CC4-5D6E-409C-BE32-E72D297353CC}">
              <c16:uniqueId val="{00000009-4CF2-4CB4-A26F-C72CB7E92B9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CF2-4CB4-A26F-C72CB7E92B9A}"/>
                </c:ext>
                <c:ext xmlns:c15="http://schemas.microsoft.com/office/drawing/2012/chart" uri="{CE6537A1-D6FC-4f65-9D91-7224C49458BB}">
                  <c15:dlblFieldTable>
                    <c15:dlblFTEntry>
                      <c15:txfldGUID>{0326A399-8F09-4F05-AA79-260A4561EBD4}</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CF2-4CB4-A26F-C72CB7E92B9A}"/>
                </c:ext>
                <c:ext xmlns:c15="http://schemas.microsoft.com/office/drawing/2012/chart" uri="{CE6537A1-D6FC-4f65-9D91-7224C49458BB}">
                  <c15:dlblFieldTable>
                    <c15:dlblFTEntry>
                      <c15:txfldGUID>{26042467-39AB-4D1A-AB40-0CAD30A4417C}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CF2-4CB4-A26F-C72CB7E92B9A}"/>
                </c:ext>
                <c:ext xmlns:c15="http://schemas.microsoft.com/office/drawing/2012/chart" uri="{CE6537A1-D6FC-4f65-9D91-7224C49458BB}">
                  <c15:dlblFieldTable>
                    <c15:dlblFTEntry>
                      <c15:txfldGUID>{E937A83F-4720-437C-9369-00A3EE014469}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CF2-4CB4-A26F-C72CB7E92B9A}"/>
                </c:ext>
                <c:ext xmlns:c15="http://schemas.microsoft.com/office/drawing/2012/chart" uri="{CE6537A1-D6FC-4f65-9D91-7224C49458BB}">
                  <c15:dlblFieldTable>
                    <c15:dlblFTEntry>
                      <c15:txfldGUID>{0F4E9CFA-08B8-4EB6-A78E-5AD13E9CE2FF}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CF2-4CB4-A26F-C72CB7E92B9A}"/>
                </c:ext>
                <c:ext xmlns:c15="http://schemas.microsoft.com/office/drawing/2012/chart" uri="{CE6537A1-D6FC-4f65-9D91-7224C49458BB}">
                  <c15:dlblFieldTable>
                    <c15:dlblFTEntry>
                      <c15:txfldGUID>{FB15BD31-7C94-40EF-94D4-B5A05D61FF21}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CF2-4CB4-A26F-C72CB7E92B9A}"/>
                </c:ext>
                <c:ext xmlns:c15="http://schemas.microsoft.com/office/drawing/2012/chart" uri="{CE6537A1-D6FC-4f65-9D91-7224C49458BB}">
                  <c15:dlblFieldTable>
                    <c15:dlblFTEntry>
                      <c15:txfldGUID>{8C78000B-F940-4D06-A4E8-6C91C5B5E20F}</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CF2-4CB4-A26F-C72CB7E92B9A}"/>
                </c:ext>
                <c:ext xmlns:c15="http://schemas.microsoft.com/office/drawing/2012/chart" uri="{CE6537A1-D6FC-4f65-9D91-7224C49458BB}">
                  <c15:dlblFieldTable>
                    <c15:dlblFTEntry>
                      <c15:txfldGUID>{71C0F8B1-0B68-4EAB-9C62-ACFAFF6C8101}</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CF2-4CB4-A26F-C72CB7E92B9A}"/>
                </c:ext>
                <c:ext xmlns:c15="http://schemas.microsoft.com/office/drawing/2012/chart" uri="{CE6537A1-D6FC-4f65-9D91-7224C49458BB}">
                  <c15:dlblFieldTable>
                    <c15:dlblFTEntry>
                      <c15:txfldGUID>{A24B5790-CDD2-4A4C-BC0E-55F8BE600FDF}</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CF2-4CB4-A26F-C72CB7E92B9A}"/>
                </c:ext>
                <c:ext xmlns:c15="http://schemas.microsoft.com/office/drawing/2012/chart" uri="{CE6537A1-D6FC-4f65-9D91-7224C49458BB}">
                  <c15:dlblFieldTable>
                    <c15:dlblFTEntry>
                      <c15:txfldGUID>{A8ED9062-26E4-4164-8273-934457493EED}</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7.3</c:v>
                </c:pt>
                <c:pt idx="16">
                  <c:v>6.7</c:v>
                </c:pt>
                <c:pt idx="24">
                  <c:v>6.4</c:v>
                </c:pt>
                <c:pt idx="32">
                  <c:v>6.1</c:v>
                </c:pt>
              </c:numCache>
            </c:numRef>
          </c:xVal>
          <c:yVal>
            <c:numRef>
              <c:f>公会計指標分析・財政指標組合せ分析表!$BP$77:$DC$77</c:f>
              <c:numCache>
                <c:formatCode>#,##0.0;"▲ "#,##0.0</c:formatCode>
                <c:ptCount val="40"/>
                <c:pt idx="0">
                  <c:v>54.4</c:v>
                </c:pt>
                <c:pt idx="8">
                  <c:v>47</c:v>
                </c:pt>
                <c:pt idx="16">
                  <c:v>41.4</c:v>
                </c:pt>
                <c:pt idx="24">
                  <c:v>38.9</c:v>
                </c:pt>
                <c:pt idx="32">
                  <c:v>37.6</c:v>
                </c:pt>
              </c:numCache>
            </c:numRef>
          </c:yVal>
          <c:smooth val="0"/>
          <c:extLst xmlns:c16r2="http://schemas.microsoft.com/office/drawing/2015/06/chart">
            <c:ext xmlns:c16="http://schemas.microsoft.com/office/drawing/2014/chart" uri="{C3380CC4-5D6E-409C-BE32-E72D297353CC}">
              <c16:uniqueId val="{00000013-4CF2-4CB4-A26F-C72CB7E92B9A}"/>
            </c:ext>
          </c:extLst>
        </c:ser>
        <c:dLbls>
          <c:showLegendKey val="0"/>
          <c:showVal val="1"/>
          <c:showCatName val="0"/>
          <c:showSerName val="0"/>
          <c:showPercent val="0"/>
          <c:showBubbleSize val="0"/>
        </c:dLbls>
        <c:axId val="474641488"/>
        <c:axId val="474646192"/>
      </c:scatterChart>
      <c:valAx>
        <c:axId val="474641488"/>
        <c:scaling>
          <c:orientation val="minMax"/>
          <c:max val="8.2999999999999989"/>
          <c:min val="5.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74646192"/>
        <c:crosses val="autoZero"/>
        <c:crossBetween val="midCat"/>
      </c:valAx>
      <c:valAx>
        <c:axId val="474646192"/>
        <c:scaling>
          <c:orientation val="minMax"/>
          <c:max val="67"/>
          <c:min val="3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464148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元利償還金</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の増</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億円）</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及び、消防庁舎取得に係る債務負担行為の一般財源負担分の増加（＋</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0.3</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億円）など</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により、実質公債費</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比</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率の分子は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大規模工事や、施設の老朽化が進んでおり将来負担比率の増が見込まれるため、実質公債費率が悪化しないよう注意していく。</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充当可能特定歳入の増（＋</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28.1</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億円）及び、土地の買戻しによる債務負担行為額の減少（△</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8.4</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億円）などにより昨年度と比較して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24.8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億円減少している。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しかし、ごみ処理施設の建設や、公園整備など大規模な工事が予定されており、また施設の老朽化も進んでいるため、将来への負担に注意していく。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神奈川県横須賀市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寄附を受けた株券の売却資金の積み立てによる万代基金の増や指定寄附による子育て基金の増などにより、その他特定目的基金の残高は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たが、社会保障費等の増などにより単年度の収入で支出を補えず、財政調整基金を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億円取り崩したことや、減債基金の取り崩しにより、基金全体の残高は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財政調整基金については、今後の財政収支を見通し、行財政改革の推進により事業の見直しや経費の削減、収入の増加を図るなどして残高の確保に努めていく。その他特定目的基金については、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「会計管理者所管会計及び基金の資金管理運用基準」に基づき、適切に運用していく。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再編関連特別事業基金：</a:t>
          </a:r>
          <a:r>
            <a:rPr lang="ja-JP" altLang="en-US" sz="1300" smtClean="0">
              <a:solidFill>
                <a:schemeClr val="dk1"/>
              </a:solidFill>
              <a:latin typeface="ＭＳ ゴシック" panose="020B0609070205080204" pitchFamily="49" charset="-128"/>
              <a:ea typeface="ＭＳ ゴシック" panose="020B0609070205080204" pitchFamily="49" charset="-128"/>
              <a:cs typeface="+mn-cs"/>
            </a:rPr>
            <a:t>駐留軍等の再編の円滑な実施に関する特別措置法施行令</a:t>
          </a:r>
          <a:r>
            <a:rPr lang="en-US" altLang="ja-JP" sz="1300" smtClean="0">
              <a:solidFill>
                <a:schemeClr val="dk1"/>
              </a:solidFill>
              <a:latin typeface="ＭＳ ゴシック" panose="020B0609070205080204" pitchFamily="49" charset="-128"/>
              <a:ea typeface="ＭＳ ゴシック" panose="020B0609070205080204" pitchFamily="49" charset="-128"/>
              <a:cs typeface="+mn-cs"/>
            </a:rPr>
            <a:t>(</a:t>
          </a:r>
          <a:r>
            <a:rPr lang="ja-JP" altLang="en-US" sz="1300" smtClean="0">
              <a:solidFill>
                <a:schemeClr val="dk1"/>
              </a:solidFill>
              <a:latin typeface="ＭＳ ゴシック" panose="020B0609070205080204" pitchFamily="49" charset="-128"/>
              <a:ea typeface="ＭＳ ゴシック" panose="020B0609070205080204" pitchFamily="49" charset="-128"/>
              <a:cs typeface="+mn-cs"/>
            </a:rPr>
            <a:t>平成</a:t>
          </a:r>
          <a:r>
            <a:rPr lang="en-US" altLang="ja-JP" sz="1300" smtClean="0">
              <a:solidFill>
                <a:schemeClr val="dk1"/>
              </a:solidFill>
              <a:latin typeface="ＭＳ ゴシック" panose="020B0609070205080204" pitchFamily="49" charset="-128"/>
              <a:ea typeface="ＭＳ ゴシック" panose="020B0609070205080204" pitchFamily="49" charset="-128"/>
              <a:cs typeface="+mn-cs"/>
            </a:rPr>
            <a:t>19</a:t>
          </a:r>
          <a:r>
            <a:rPr lang="ja-JP" altLang="en-US" sz="1300" smtClean="0">
              <a:solidFill>
                <a:schemeClr val="dk1"/>
              </a:solidFill>
              <a:latin typeface="ＭＳ ゴシック" panose="020B0609070205080204" pitchFamily="49" charset="-128"/>
              <a:ea typeface="ＭＳ ゴシック" panose="020B0609070205080204" pitchFamily="49" charset="-128"/>
              <a:cs typeface="+mn-cs"/>
            </a:rPr>
            <a:t>年政令第</a:t>
          </a:r>
          <a:r>
            <a:rPr lang="en-US" altLang="ja-JP" sz="1300" smtClean="0">
              <a:solidFill>
                <a:schemeClr val="dk1"/>
              </a:solidFill>
              <a:latin typeface="ＭＳ ゴシック" panose="020B0609070205080204" pitchFamily="49" charset="-128"/>
              <a:ea typeface="ＭＳ ゴシック" panose="020B0609070205080204" pitchFamily="49" charset="-128"/>
              <a:cs typeface="+mn-cs"/>
            </a:rPr>
            <a:t>268</a:t>
          </a:r>
          <a:r>
            <a:rPr lang="ja-JP" altLang="en-US" sz="1300" smtClean="0">
              <a:solidFill>
                <a:schemeClr val="dk1"/>
              </a:solidFill>
              <a:latin typeface="ＭＳ ゴシック" panose="020B0609070205080204" pitchFamily="49" charset="-128"/>
              <a:ea typeface="ＭＳ ゴシック" panose="020B0609070205080204" pitchFamily="49" charset="-128"/>
              <a:cs typeface="+mn-cs"/>
            </a:rPr>
            <a:t>号</a:t>
          </a:r>
          <a:r>
            <a:rPr lang="en-US" altLang="ja-JP" sz="1300" smtClean="0">
              <a:solidFill>
                <a:schemeClr val="dk1"/>
              </a:solidFill>
              <a:latin typeface="ＭＳ ゴシック" panose="020B0609070205080204" pitchFamily="49" charset="-128"/>
              <a:ea typeface="ＭＳ ゴシック" panose="020B0609070205080204" pitchFamily="49" charset="-128"/>
              <a:cs typeface="+mn-cs"/>
            </a:rPr>
            <a:t>)</a:t>
          </a:r>
          <a:r>
            <a:rPr lang="ja-JP" altLang="en-US" sz="1300" smtClean="0">
              <a:solidFill>
                <a:schemeClr val="dk1"/>
              </a:solidFill>
              <a:latin typeface="ＭＳ ゴシック" panose="020B0609070205080204" pitchFamily="49" charset="-128"/>
              <a:ea typeface="ＭＳ ゴシック" panose="020B0609070205080204" pitchFamily="49" charset="-128"/>
              <a:cs typeface="+mn-cs"/>
            </a:rPr>
            <a:t>第</a:t>
          </a:r>
          <a:r>
            <a:rPr lang="en-US" altLang="ja-JP" sz="1300" smtClean="0">
              <a:solidFill>
                <a:schemeClr val="dk1"/>
              </a:solidFill>
              <a:latin typeface="ＭＳ ゴシック" panose="020B0609070205080204" pitchFamily="49" charset="-128"/>
              <a:ea typeface="ＭＳ ゴシック" panose="020B0609070205080204" pitchFamily="49" charset="-128"/>
              <a:cs typeface="+mn-cs"/>
            </a:rPr>
            <a:t>2</a:t>
          </a:r>
          <a:r>
            <a:rPr lang="ja-JP" altLang="en-US" sz="1300" smtClean="0">
              <a:solidFill>
                <a:schemeClr val="dk1"/>
              </a:solidFill>
              <a:latin typeface="ＭＳ ゴシック" panose="020B0609070205080204" pitchFamily="49" charset="-128"/>
              <a:ea typeface="ＭＳ ゴシック" panose="020B0609070205080204" pitchFamily="49" charset="-128"/>
              <a:cs typeface="+mn-cs"/>
            </a:rPr>
            <a:t>条</a:t>
          </a:r>
          <a:r>
            <a:rPr lang="ja-JP" altLang="en-US" sz="1300" b="0" i="0" u="none">
              <a:solidFill>
                <a:sysClr val="windowText" lastClr="000000"/>
              </a:solidFill>
              <a:effectLst/>
              <a:latin typeface="ＭＳ ゴシック" panose="020B0609070205080204" pitchFamily="49" charset="-128"/>
              <a:ea typeface="ＭＳ ゴシック" panose="020B0609070205080204" pitchFamily="49" charset="-128"/>
              <a:cs typeface="+mn-cs"/>
            </a:rPr>
            <a:t>に</a:t>
          </a:r>
          <a:r>
            <a:rPr lang="ja-JP" altLang="en-US" sz="1300" b="0" i="0">
              <a:solidFill>
                <a:schemeClr val="dk1"/>
              </a:solidFill>
              <a:effectLst/>
              <a:latin typeface="ＭＳ ゴシック" panose="020B0609070205080204" pitchFamily="49" charset="-128"/>
              <a:ea typeface="ＭＳ ゴシック" panose="020B0609070205080204" pitchFamily="49" charset="-128"/>
              <a:cs typeface="+mn-cs"/>
            </a:rPr>
            <a:t>掲げる再編関連特別事業</a:t>
          </a:r>
          <a:endParaRPr lang="en-US" altLang="ja-JP" sz="1300" b="0" i="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b="0" i="0">
              <a:solidFill>
                <a:schemeClr val="dk1"/>
              </a:solidFill>
              <a:effectLst/>
              <a:latin typeface="ＭＳ ゴシック" panose="020B0609070205080204" pitchFamily="49" charset="-128"/>
              <a:ea typeface="ＭＳ ゴシック" panose="020B0609070205080204" pitchFamily="49" charset="-128"/>
              <a:cs typeface="+mn-cs"/>
            </a:rPr>
            <a:t>　　　　　　　　　　　　を実施するための必要な費用に充当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a:t>
          </a:r>
          <a:r>
            <a:rPr lang="ja-JP" altLang="en-US" sz="1300" b="0" i="0">
              <a:solidFill>
                <a:schemeClr val="dk1"/>
              </a:solidFill>
              <a:effectLst/>
              <a:latin typeface="ＭＳ ゴシック" panose="020B0609070205080204" pitchFamily="49" charset="-128"/>
              <a:ea typeface="ＭＳ ゴシック" panose="020B0609070205080204" pitchFamily="49" charset="-128"/>
              <a:cs typeface="+mn-cs"/>
            </a:rPr>
            <a:t>福祉施策を推進するための必要な費用に充当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万代基金：</a:t>
          </a:r>
          <a:r>
            <a:rPr lang="ja-JP" altLang="en-US" sz="1300" b="0" i="0">
              <a:solidFill>
                <a:schemeClr val="dk1"/>
              </a:solidFill>
              <a:effectLst/>
              <a:latin typeface="ＭＳ ゴシック" panose="020B0609070205080204" pitchFamily="49" charset="-128"/>
              <a:ea typeface="ＭＳ ゴシック" panose="020B0609070205080204" pitchFamily="49" charset="-128"/>
              <a:cs typeface="+mn-cs"/>
            </a:rPr>
            <a:t>万代トミ氏からの寄付資金を同氏からの寄付施設並びに学校及び教育機関の施設の整備及び運営のための必要な費用に充当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国際コミュニケーション能力育成事業の実施などにより再編関連特別事業基金は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億円減少したが、寄附を受けた株券の売却資金の積み立てによる万代基金の増や指定寄附による子育て基金の増などにより、残高は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「会計管理者所管会計及び基金の資金管理運用基準」に基づき、適切に運用していく。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法人税の増（＋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億円）、各種交付金の増（＋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億円）、地方交付税の増（＋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億円）などがある一方で、社会保障費等の増などから単年度の収入で支出を補えない状況であり、基金残高は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財政収支を見通し、行財政改革の推進により事業の見直しや経費の削減、収入の増加を図るなどして残高の確保に努めていく。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神奈川県道路公社より繰上償還された貸付金収入を原資として、経常的な歳出である公債費に充当するため運用を行ってきた。当該貸付金が繰上償還されなかった場合の償還額に基づき毎年度取り崩しを行い、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年度をもって全額を取り崩した。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年度に全額を取り崩したものの、減債基金は存続させ、その時の情勢にあわせた運用を行っていくなどして、財政負担の平準化を図っていく。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％で類似団体の平均よりも高く、老朽化している施設が増えてきている。施設の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FM</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を推進し、必要な長寿命化の工事は進めつつ、建替等の際には施設の再編計画を検討していく。</a:t>
          </a:r>
          <a:endParaRPr lang="ja-JP" altLang="ja-JP">
            <a:effectLst/>
            <a:latin typeface="ＭＳ Ｐゴシック" panose="020B0600070205080204" pitchFamily="50" charset="-128"/>
            <a:ea typeface="ＭＳ Ｐゴシック" panose="020B0600070205080204" pitchFamily="50" charset="-128"/>
          </a:endParaRPr>
        </a:p>
        <a:p>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162772</xdr:rowOff>
    </xdr:from>
    <xdr:to>
      <xdr:col>23</xdr:col>
      <xdr:colOff>85090</xdr:colOff>
      <xdr:row>34</xdr:row>
      <xdr:rowOff>100965</xdr:rowOff>
    </xdr:to>
    <xdr:cxnSp macro="">
      <xdr:nvCxnSpPr>
        <xdr:cNvPr id="64" name="直線コネクタ 63"/>
        <xdr:cNvCxnSpPr/>
      </xdr:nvCxnSpPr>
      <xdr:spPr>
        <a:xfrm flipV="1">
          <a:off x="4760595" y="5391997"/>
          <a:ext cx="1270" cy="1309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104792</xdr:rowOff>
    </xdr:from>
    <xdr:ext cx="405111" cy="259045"/>
    <xdr:sp macro="" textlink="">
      <xdr:nvSpPr>
        <xdr:cNvPr id="65" name="有形固定資産減価償却率最小値テキスト"/>
        <xdr:cNvSpPr txBox="1"/>
      </xdr:nvSpPr>
      <xdr:spPr>
        <a:xfrm>
          <a:off x="481330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100965</xdr:rowOff>
    </xdr:from>
    <xdr:to>
      <xdr:col>23</xdr:col>
      <xdr:colOff>174625</xdr:colOff>
      <xdr:row>34</xdr:row>
      <xdr:rowOff>100965</xdr:rowOff>
    </xdr:to>
    <xdr:cxnSp macro="">
      <xdr:nvCxnSpPr>
        <xdr:cNvPr id="66" name="直線コネクタ 65"/>
        <xdr:cNvCxnSpPr/>
      </xdr:nvCxnSpPr>
      <xdr:spPr>
        <a:xfrm>
          <a:off x="4673600" y="670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109449</xdr:rowOff>
    </xdr:from>
    <xdr:ext cx="405111" cy="259045"/>
    <xdr:sp macro="" textlink="">
      <xdr:nvSpPr>
        <xdr:cNvPr id="67" name="有形固定資産減価償却率最大値テキスト"/>
        <xdr:cNvSpPr txBox="1"/>
      </xdr:nvSpPr>
      <xdr:spPr>
        <a:xfrm>
          <a:off x="4813300" y="5167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162772</xdr:rowOff>
    </xdr:from>
    <xdr:to>
      <xdr:col>23</xdr:col>
      <xdr:colOff>174625</xdr:colOff>
      <xdr:row>26</xdr:row>
      <xdr:rowOff>162772</xdr:rowOff>
    </xdr:to>
    <xdr:cxnSp macro="">
      <xdr:nvCxnSpPr>
        <xdr:cNvPr id="68" name="直線コネクタ 67"/>
        <xdr:cNvCxnSpPr/>
      </xdr:nvCxnSpPr>
      <xdr:spPr>
        <a:xfrm>
          <a:off x="4673600" y="5391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45102</xdr:rowOff>
    </xdr:from>
    <xdr:ext cx="405111" cy="259045"/>
    <xdr:sp macro="" textlink="">
      <xdr:nvSpPr>
        <xdr:cNvPr id="69" name="有形固定資産減価償却率平均値テキスト"/>
        <xdr:cNvSpPr txBox="1"/>
      </xdr:nvSpPr>
      <xdr:spPr>
        <a:xfrm>
          <a:off x="4813300" y="5960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66675</xdr:rowOff>
    </xdr:from>
    <xdr:to>
      <xdr:col>23</xdr:col>
      <xdr:colOff>136525</xdr:colOff>
      <xdr:row>30</xdr:row>
      <xdr:rowOff>168275</xdr:rowOff>
    </xdr:to>
    <xdr:sp macro="" textlink="">
      <xdr:nvSpPr>
        <xdr:cNvPr id="70" name="フローチャート: 判断 69"/>
        <xdr:cNvSpPr/>
      </xdr:nvSpPr>
      <xdr:spPr>
        <a:xfrm>
          <a:off x="4711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91863</xdr:rowOff>
    </xdr:from>
    <xdr:to>
      <xdr:col>19</xdr:col>
      <xdr:colOff>187325</xdr:colOff>
      <xdr:row>31</xdr:row>
      <xdr:rowOff>22013</xdr:rowOff>
    </xdr:to>
    <xdr:sp macro="" textlink="">
      <xdr:nvSpPr>
        <xdr:cNvPr id="71" name="フローチャート: 判断 70"/>
        <xdr:cNvSpPr/>
      </xdr:nvSpPr>
      <xdr:spPr>
        <a:xfrm>
          <a:off x="4000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72" name="フローチャート: 判断 71"/>
        <xdr:cNvSpPr/>
      </xdr:nvSpPr>
      <xdr:spPr>
        <a:xfrm>
          <a:off x="3238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47413</xdr:rowOff>
    </xdr:from>
    <xdr:to>
      <xdr:col>23</xdr:col>
      <xdr:colOff>136525</xdr:colOff>
      <xdr:row>29</xdr:row>
      <xdr:rowOff>149013</xdr:rowOff>
    </xdr:to>
    <xdr:sp macro="" textlink="">
      <xdr:nvSpPr>
        <xdr:cNvPr id="78" name="楕円 77"/>
        <xdr:cNvSpPr/>
      </xdr:nvSpPr>
      <xdr:spPr>
        <a:xfrm>
          <a:off x="4711700" y="579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70290</xdr:rowOff>
    </xdr:from>
    <xdr:ext cx="405111" cy="259045"/>
    <xdr:sp macro="" textlink="">
      <xdr:nvSpPr>
        <xdr:cNvPr id="79" name="有形固定資産減価償却率該当値テキスト"/>
        <xdr:cNvSpPr txBox="1"/>
      </xdr:nvSpPr>
      <xdr:spPr>
        <a:xfrm>
          <a:off x="4813300" y="564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101388</xdr:rowOff>
    </xdr:from>
    <xdr:to>
      <xdr:col>19</xdr:col>
      <xdr:colOff>187325</xdr:colOff>
      <xdr:row>30</xdr:row>
      <xdr:rowOff>31538</xdr:rowOff>
    </xdr:to>
    <xdr:sp macro="" textlink="">
      <xdr:nvSpPr>
        <xdr:cNvPr id="80" name="楕円 79"/>
        <xdr:cNvSpPr/>
      </xdr:nvSpPr>
      <xdr:spPr>
        <a:xfrm>
          <a:off x="4000500" y="58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98213</xdr:rowOff>
    </xdr:from>
    <xdr:to>
      <xdr:col>23</xdr:col>
      <xdr:colOff>85725</xdr:colOff>
      <xdr:row>29</xdr:row>
      <xdr:rowOff>152188</xdr:rowOff>
    </xdr:to>
    <xdr:cxnSp macro="">
      <xdr:nvCxnSpPr>
        <xdr:cNvPr id="81" name="直線コネクタ 80"/>
        <xdr:cNvCxnSpPr/>
      </xdr:nvCxnSpPr>
      <xdr:spPr>
        <a:xfrm flipV="1">
          <a:off x="4051300" y="5841788"/>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13140</xdr:rowOff>
    </xdr:from>
    <xdr:ext cx="405111" cy="259045"/>
    <xdr:sp macro="" textlink="">
      <xdr:nvSpPr>
        <xdr:cNvPr id="82" name="n_1aveValue有形固定資産減価償却率"/>
        <xdr:cNvSpPr txBox="1"/>
      </xdr:nvSpPr>
      <xdr:spPr>
        <a:xfrm>
          <a:off x="3836044" y="609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6155</xdr:rowOff>
    </xdr:from>
    <xdr:ext cx="405111" cy="259045"/>
    <xdr:sp macro="" textlink="">
      <xdr:nvSpPr>
        <xdr:cNvPr id="83" name="n_2aveValue有形固定資産減価償却率"/>
        <xdr:cNvSpPr txBox="1"/>
      </xdr:nvSpPr>
      <xdr:spPr>
        <a:xfrm>
          <a:off x="3086744" y="5749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48065</xdr:rowOff>
    </xdr:from>
    <xdr:ext cx="405111" cy="259045"/>
    <xdr:sp macro="" textlink="">
      <xdr:nvSpPr>
        <xdr:cNvPr id="84" name="n_1mainValue有形固定資産減価償却率"/>
        <xdr:cNvSpPr txBox="1"/>
      </xdr:nvSpPr>
      <xdr:spPr>
        <a:xfrm>
          <a:off x="3836044" y="56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6" name="正方形/長方形 8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7" name="正方形/長方形 86"/>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a:t>
          </a:r>
          <a:r>
            <a:rPr kumimoji="1" lang="en-US" altLang="ja-JP" sz="1100">
              <a:latin typeface="ＭＳ Ｐゴシック" panose="020B0600070205080204" pitchFamily="50" charset="-128"/>
              <a:ea typeface="ＭＳ Ｐゴシック" panose="020B0600070205080204" pitchFamily="50" charset="-128"/>
            </a:rPr>
            <a:t>8.8</a:t>
          </a:r>
          <a:r>
            <a:rPr kumimoji="1" lang="ja-JP" altLang="en-US" sz="1100">
              <a:latin typeface="ＭＳ Ｐゴシック" panose="020B0600070205080204" pitchFamily="50" charset="-128"/>
              <a:ea typeface="ＭＳ Ｐゴシック" panose="020B0600070205080204" pitchFamily="50" charset="-128"/>
            </a:rPr>
            <a:t>年で、類似団体よりも</a:t>
          </a:r>
          <a:r>
            <a:rPr kumimoji="1" lang="ja-JP" altLang="ja-JP" sz="1100">
              <a:solidFill>
                <a:schemeClr val="dk1"/>
              </a:solidFill>
              <a:effectLst/>
              <a:latin typeface="+mn-lt"/>
              <a:ea typeface="+mn-ea"/>
              <a:cs typeface="+mn-cs"/>
            </a:rPr>
            <a:t>将来負担が</a:t>
          </a:r>
          <a:r>
            <a:rPr kumimoji="1" lang="ja-JP" altLang="en-US" sz="1100">
              <a:latin typeface="ＭＳ Ｐゴシック" panose="020B0600070205080204" pitchFamily="50" charset="-128"/>
              <a:ea typeface="ＭＳ Ｐゴシック" panose="020B0600070205080204" pitchFamily="50" charset="-128"/>
            </a:rPr>
            <a:t>大きい状態にある。これは、平成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年度からの「ごみ処理施設建設事業」にかかる起債を行ったことなどが要因としてあげられる。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老朽化した施設が増えてきており、将来的な負担を考慮しつつ、必要な投資は行っていく。</a:t>
          </a: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0" name="直線コネクタ 9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1" name="テキスト ボックス 100"/>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2" name="直線コネクタ 10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3" name="テキスト ボックス 102"/>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4" name="直線コネクタ 10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5" name="テキスト ボックス 104"/>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6" name="直線コネクタ 10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7" name="テキスト ボックス 106"/>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8" name="直線コネクタ 10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9" name="テキスト ボックス 108"/>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0" name="直線コネクタ 10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1" name="テキスト ボックス 110"/>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2"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171097</xdr:rowOff>
    </xdr:from>
    <xdr:to>
      <xdr:col>76</xdr:col>
      <xdr:colOff>21589</xdr:colOff>
      <xdr:row>34</xdr:row>
      <xdr:rowOff>151342</xdr:rowOff>
    </xdr:to>
    <xdr:cxnSp macro="">
      <xdr:nvCxnSpPr>
        <xdr:cNvPr id="113" name="直線コネクタ 112"/>
        <xdr:cNvCxnSpPr/>
      </xdr:nvCxnSpPr>
      <xdr:spPr>
        <a:xfrm flipV="1">
          <a:off x="14793595" y="5228872"/>
          <a:ext cx="1269" cy="1523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4"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5" name="直線コネクタ 114"/>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117774</xdr:rowOff>
    </xdr:from>
    <xdr:ext cx="405111" cy="259045"/>
    <xdr:sp macro="" textlink="">
      <xdr:nvSpPr>
        <xdr:cNvPr id="116" name="債務償還可能年数最大値テキスト"/>
        <xdr:cNvSpPr txBox="1"/>
      </xdr:nvSpPr>
      <xdr:spPr>
        <a:xfrm>
          <a:off x="14846300" y="5004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171097</xdr:rowOff>
    </xdr:from>
    <xdr:to>
      <xdr:col>76</xdr:col>
      <xdr:colOff>111125</xdr:colOff>
      <xdr:row>25</xdr:row>
      <xdr:rowOff>171097</xdr:rowOff>
    </xdr:to>
    <xdr:cxnSp macro="">
      <xdr:nvCxnSpPr>
        <xdr:cNvPr id="117" name="直線コネクタ 116"/>
        <xdr:cNvCxnSpPr/>
      </xdr:nvCxnSpPr>
      <xdr:spPr>
        <a:xfrm>
          <a:off x="14706600" y="522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156580</xdr:rowOff>
    </xdr:from>
    <xdr:ext cx="340478" cy="259045"/>
    <xdr:sp macro="" textlink="">
      <xdr:nvSpPr>
        <xdr:cNvPr id="118" name="債務償還可能年数平均値テキスト"/>
        <xdr:cNvSpPr txBox="1"/>
      </xdr:nvSpPr>
      <xdr:spPr>
        <a:xfrm>
          <a:off x="14846300" y="59001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6703</xdr:rowOff>
    </xdr:from>
    <xdr:to>
      <xdr:col>76</xdr:col>
      <xdr:colOff>73025</xdr:colOff>
      <xdr:row>30</xdr:row>
      <xdr:rowOff>108303</xdr:rowOff>
    </xdr:to>
    <xdr:sp macro="" textlink="">
      <xdr:nvSpPr>
        <xdr:cNvPr id="119" name="フローチャート: 判断 118"/>
        <xdr:cNvSpPr/>
      </xdr:nvSpPr>
      <xdr:spPr>
        <a:xfrm>
          <a:off x="14744700" y="5921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0" name="テキスト ボックス 11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1" name="テキスト ボックス 12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2" name="テキスト ボックス 12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3" name="テキスト ボックス 12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4" name="テキスト ボックス 12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73730</xdr:rowOff>
    </xdr:from>
    <xdr:to>
      <xdr:col>76</xdr:col>
      <xdr:colOff>73025</xdr:colOff>
      <xdr:row>29</xdr:row>
      <xdr:rowOff>3880</xdr:rowOff>
    </xdr:to>
    <xdr:sp macro="" textlink="">
      <xdr:nvSpPr>
        <xdr:cNvPr id="125" name="楕円 124"/>
        <xdr:cNvSpPr/>
      </xdr:nvSpPr>
      <xdr:spPr>
        <a:xfrm>
          <a:off x="14744700" y="564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96607</xdr:rowOff>
    </xdr:from>
    <xdr:ext cx="340478" cy="259045"/>
    <xdr:sp macro="" textlink="">
      <xdr:nvSpPr>
        <xdr:cNvPr id="126" name="債務償還可能年数該当値テキスト"/>
        <xdr:cNvSpPr txBox="1"/>
      </xdr:nvSpPr>
      <xdr:spPr>
        <a:xfrm>
          <a:off x="14846300" y="54972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7" name="正方形/長方形 12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8" name="正方形/長方形 12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9" name="テキスト ボックス 12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0" name="テキスト ボックス 12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1" name="テキスト ボックス 13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2" name="テキスト ボックス 13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16764</xdr:rowOff>
    </xdr:from>
    <xdr:to>
      <xdr:col>24</xdr:col>
      <xdr:colOff>62865</xdr:colOff>
      <xdr:row>42</xdr:row>
      <xdr:rowOff>5334</xdr:rowOff>
    </xdr:to>
    <xdr:cxnSp macro="">
      <xdr:nvCxnSpPr>
        <xdr:cNvPr id="54" name="直線コネクタ 53"/>
        <xdr:cNvCxnSpPr/>
      </xdr:nvCxnSpPr>
      <xdr:spPr>
        <a:xfrm flipV="1">
          <a:off x="4634865" y="5846064"/>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9161</xdr:rowOff>
    </xdr:from>
    <xdr:ext cx="405111" cy="259045"/>
    <xdr:sp macro="" textlink="">
      <xdr:nvSpPr>
        <xdr:cNvPr id="55" name="【道路】&#10;有形固定資産減価償却率最小値テキスト"/>
        <xdr:cNvSpPr txBox="1"/>
      </xdr:nvSpPr>
      <xdr:spPr>
        <a:xfrm>
          <a:off x="4673600" y="7210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5334</xdr:rowOff>
    </xdr:from>
    <xdr:to>
      <xdr:col>24</xdr:col>
      <xdr:colOff>152400</xdr:colOff>
      <xdr:row>42</xdr:row>
      <xdr:rowOff>5334</xdr:rowOff>
    </xdr:to>
    <xdr:cxnSp macro="">
      <xdr:nvCxnSpPr>
        <xdr:cNvPr id="56" name="直線コネクタ 55"/>
        <xdr:cNvCxnSpPr/>
      </xdr:nvCxnSpPr>
      <xdr:spPr>
        <a:xfrm>
          <a:off x="4546600" y="7206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134891</xdr:rowOff>
    </xdr:from>
    <xdr:ext cx="405111" cy="259045"/>
    <xdr:sp macro="" textlink="">
      <xdr:nvSpPr>
        <xdr:cNvPr id="57" name="【道路】&#10;有形固定資産減価償却率最大値テキスト"/>
        <xdr:cNvSpPr txBox="1"/>
      </xdr:nvSpPr>
      <xdr:spPr>
        <a:xfrm>
          <a:off x="4673600" y="56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16764</xdr:rowOff>
    </xdr:from>
    <xdr:to>
      <xdr:col>24</xdr:col>
      <xdr:colOff>152400</xdr:colOff>
      <xdr:row>34</xdr:row>
      <xdr:rowOff>16764</xdr:rowOff>
    </xdr:to>
    <xdr:cxnSp macro="">
      <xdr:nvCxnSpPr>
        <xdr:cNvPr id="58" name="直線コネクタ 57"/>
        <xdr:cNvCxnSpPr/>
      </xdr:nvCxnSpPr>
      <xdr:spPr>
        <a:xfrm>
          <a:off x="4546600" y="5846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158005</xdr:rowOff>
    </xdr:from>
    <xdr:ext cx="405111" cy="259045"/>
    <xdr:sp macro="" textlink="">
      <xdr:nvSpPr>
        <xdr:cNvPr id="59" name="【道路】&#10;有形固定資産減価償却率平均値テキスト"/>
        <xdr:cNvSpPr txBox="1"/>
      </xdr:nvSpPr>
      <xdr:spPr>
        <a:xfrm>
          <a:off x="4673600" y="6501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135128</xdr:rowOff>
    </xdr:from>
    <xdr:to>
      <xdr:col>24</xdr:col>
      <xdr:colOff>114300</xdr:colOff>
      <xdr:row>39</xdr:row>
      <xdr:rowOff>65278</xdr:rowOff>
    </xdr:to>
    <xdr:sp macro="" textlink="">
      <xdr:nvSpPr>
        <xdr:cNvPr id="60" name="フローチャート: 判断 59"/>
        <xdr:cNvSpPr/>
      </xdr:nvSpPr>
      <xdr:spPr>
        <a:xfrm>
          <a:off x="4584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167132</xdr:rowOff>
    </xdr:from>
    <xdr:to>
      <xdr:col>20</xdr:col>
      <xdr:colOff>38100</xdr:colOff>
      <xdr:row>39</xdr:row>
      <xdr:rowOff>97282</xdr:rowOff>
    </xdr:to>
    <xdr:sp macro="" textlink="">
      <xdr:nvSpPr>
        <xdr:cNvPr id="61" name="フローチャート: 判断 60"/>
        <xdr:cNvSpPr/>
      </xdr:nvSpPr>
      <xdr:spPr>
        <a:xfrm>
          <a:off x="3746500" y="668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87122</xdr:rowOff>
    </xdr:from>
    <xdr:to>
      <xdr:col>15</xdr:col>
      <xdr:colOff>101600</xdr:colOff>
      <xdr:row>39</xdr:row>
      <xdr:rowOff>17272</xdr:rowOff>
    </xdr:to>
    <xdr:sp macro="" textlink="">
      <xdr:nvSpPr>
        <xdr:cNvPr id="62" name="フローチャート: 判断 61"/>
        <xdr:cNvSpPr/>
      </xdr:nvSpPr>
      <xdr:spPr>
        <a:xfrm>
          <a:off x="2857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59690</xdr:rowOff>
    </xdr:from>
    <xdr:to>
      <xdr:col>24</xdr:col>
      <xdr:colOff>114300</xdr:colOff>
      <xdr:row>39</xdr:row>
      <xdr:rowOff>161290</xdr:rowOff>
    </xdr:to>
    <xdr:sp macro="" textlink="">
      <xdr:nvSpPr>
        <xdr:cNvPr id="68" name="楕円 67"/>
        <xdr:cNvSpPr/>
      </xdr:nvSpPr>
      <xdr:spPr>
        <a:xfrm>
          <a:off x="45847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38117</xdr:rowOff>
    </xdr:from>
    <xdr:ext cx="405111" cy="259045"/>
    <xdr:sp macro="" textlink="">
      <xdr:nvSpPr>
        <xdr:cNvPr id="69" name="【道路】&#10;有形固定資産減価償却率該当値テキスト"/>
        <xdr:cNvSpPr txBox="1"/>
      </xdr:nvSpPr>
      <xdr:spPr>
        <a:xfrm>
          <a:off x="4673600"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96266</xdr:rowOff>
    </xdr:from>
    <xdr:to>
      <xdr:col>20</xdr:col>
      <xdr:colOff>38100</xdr:colOff>
      <xdr:row>40</xdr:row>
      <xdr:rowOff>26416</xdr:rowOff>
    </xdr:to>
    <xdr:sp macro="" textlink="">
      <xdr:nvSpPr>
        <xdr:cNvPr id="70" name="楕円 69"/>
        <xdr:cNvSpPr/>
      </xdr:nvSpPr>
      <xdr:spPr>
        <a:xfrm>
          <a:off x="3746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110490</xdr:rowOff>
    </xdr:from>
    <xdr:to>
      <xdr:col>24</xdr:col>
      <xdr:colOff>63500</xdr:colOff>
      <xdr:row>39</xdr:row>
      <xdr:rowOff>147066</xdr:rowOff>
    </xdr:to>
    <xdr:cxnSp macro="">
      <xdr:nvCxnSpPr>
        <xdr:cNvPr id="71" name="直線コネクタ 70"/>
        <xdr:cNvCxnSpPr/>
      </xdr:nvCxnSpPr>
      <xdr:spPr>
        <a:xfrm flipV="1">
          <a:off x="3797300" y="679704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113809</xdr:rowOff>
    </xdr:from>
    <xdr:ext cx="405111" cy="259045"/>
    <xdr:sp macro="" textlink="">
      <xdr:nvSpPr>
        <xdr:cNvPr id="72" name="n_1aveValue【道路】&#10;有形固定資産減価償却率"/>
        <xdr:cNvSpPr txBox="1"/>
      </xdr:nvSpPr>
      <xdr:spPr>
        <a:xfrm>
          <a:off x="3582044" y="6457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33799</xdr:rowOff>
    </xdr:from>
    <xdr:ext cx="405111" cy="259045"/>
    <xdr:sp macro="" textlink="">
      <xdr:nvSpPr>
        <xdr:cNvPr id="73" name="n_2aveValue【道路】&#10;有形固定資産減価償却率"/>
        <xdr:cNvSpPr txBox="1"/>
      </xdr:nvSpPr>
      <xdr:spPr>
        <a:xfrm>
          <a:off x="2705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17543</xdr:rowOff>
    </xdr:from>
    <xdr:ext cx="405111" cy="259045"/>
    <xdr:sp macro="" textlink="">
      <xdr:nvSpPr>
        <xdr:cNvPr id="74" name="n_1mainValue【道路】&#10;有形固定資産減価償却率"/>
        <xdr:cNvSpPr txBox="1"/>
      </xdr:nvSpPr>
      <xdr:spPr>
        <a:xfrm>
          <a:off x="3582044" y="687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3" name="テキスト ボックス 8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8" name="テキスト ボックス 87"/>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0" name="テキスト ボックス 89"/>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2" name="テキスト ボックス 91"/>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4" name="テキスト ボックス 9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96" name="テキスト ボックス 95"/>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81207</xdr:rowOff>
    </xdr:from>
    <xdr:to>
      <xdr:col>54</xdr:col>
      <xdr:colOff>189865</xdr:colOff>
      <xdr:row>42</xdr:row>
      <xdr:rowOff>55952</xdr:rowOff>
    </xdr:to>
    <xdr:cxnSp macro="">
      <xdr:nvCxnSpPr>
        <xdr:cNvPr id="100" name="直線コネクタ 99"/>
        <xdr:cNvCxnSpPr/>
      </xdr:nvCxnSpPr>
      <xdr:spPr>
        <a:xfrm flipV="1">
          <a:off x="10476865" y="5739057"/>
          <a:ext cx="0" cy="151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59779</xdr:rowOff>
    </xdr:from>
    <xdr:ext cx="469744" cy="259045"/>
    <xdr:sp macro="" textlink="">
      <xdr:nvSpPr>
        <xdr:cNvPr id="101" name="【道路】&#10;一人当たり延長最小値テキスト"/>
        <xdr:cNvSpPr txBox="1"/>
      </xdr:nvSpPr>
      <xdr:spPr>
        <a:xfrm>
          <a:off x="10515600" y="726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55952</xdr:rowOff>
    </xdr:from>
    <xdr:to>
      <xdr:col>55</xdr:col>
      <xdr:colOff>88900</xdr:colOff>
      <xdr:row>42</xdr:row>
      <xdr:rowOff>55952</xdr:rowOff>
    </xdr:to>
    <xdr:cxnSp macro="">
      <xdr:nvCxnSpPr>
        <xdr:cNvPr id="102" name="直線コネクタ 101"/>
        <xdr:cNvCxnSpPr/>
      </xdr:nvCxnSpPr>
      <xdr:spPr>
        <a:xfrm>
          <a:off x="10388600" y="7256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27884</xdr:rowOff>
    </xdr:from>
    <xdr:ext cx="534377" cy="259045"/>
    <xdr:sp macro="" textlink="">
      <xdr:nvSpPr>
        <xdr:cNvPr id="103" name="【道路】&#10;一人当たり延長最大値テキスト"/>
        <xdr:cNvSpPr txBox="1"/>
      </xdr:nvSpPr>
      <xdr:spPr>
        <a:xfrm>
          <a:off x="10515600" y="551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81207</xdr:rowOff>
    </xdr:from>
    <xdr:to>
      <xdr:col>55</xdr:col>
      <xdr:colOff>88900</xdr:colOff>
      <xdr:row>33</xdr:row>
      <xdr:rowOff>81207</xdr:rowOff>
    </xdr:to>
    <xdr:cxnSp macro="">
      <xdr:nvCxnSpPr>
        <xdr:cNvPr id="104" name="直線コネクタ 103"/>
        <xdr:cNvCxnSpPr/>
      </xdr:nvCxnSpPr>
      <xdr:spPr>
        <a:xfrm>
          <a:off x="10388600" y="5739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133186</xdr:rowOff>
    </xdr:from>
    <xdr:ext cx="469744" cy="259045"/>
    <xdr:sp macro="" textlink="">
      <xdr:nvSpPr>
        <xdr:cNvPr id="105" name="【道路】&#10;一人当たり延長平均値テキスト"/>
        <xdr:cNvSpPr txBox="1"/>
      </xdr:nvSpPr>
      <xdr:spPr>
        <a:xfrm>
          <a:off x="10515600" y="6476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110309</xdr:rowOff>
    </xdr:from>
    <xdr:to>
      <xdr:col>55</xdr:col>
      <xdr:colOff>50800</xdr:colOff>
      <xdr:row>39</xdr:row>
      <xdr:rowOff>40459</xdr:rowOff>
    </xdr:to>
    <xdr:sp macro="" textlink="">
      <xdr:nvSpPr>
        <xdr:cNvPr id="106" name="フローチャート: 判断 105"/>
        <xdr:cNvSpPr/>
      </xdr:nvSpPr>
      <xdr:spPr>
        <a:xfrm>
          <a:off x="10426700" y="662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124787</xdr:rowOff>
    </xdr:from>
    <xdr:to>
      <xdr:col>50</xdr:col>
      <xdr:colOff>165100</xdr:colOff>
      <xdr:row>39</xdr:row>
      <xdr:rowOff>54937</xdr:rowOff>
    </xdr:to>
    <xdr:sp macro="" textlink="">
      <xdr:nvSpPr>
        <xdr:cNvPr id="107" name="フローチャート: 判断 106"/>
        <xdr:cNvSpPr/>
      </xdr:nvSpPr>
      <xdr:spPr>
        <a:xfrm>
          <a:off x="9588500" y="663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101056</xdr:rowOff>
    </xdr:from>
    <xdr:to>
      <xdr:col>46</xdr:col>
      <xdr:colOff>38100</xdr:colOff>
      <xdr:row>39</xdr:row>
      <xdr:rowOff>31206</xdr:rowOff>
    </xdr:to>
    <xdr:sp macro="" textlink="">
      <xdr:nvSpPr>
        <xdr:cNvPr id="108" name="フローチャート: 判断 107"/>
        <xdr:cNvSpPr/>
      </xdr:nvSpPr>
      <xdr:spPr>
        <a:xfrm>
          <a:off x="8699500" y="661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111506</xdr:rowOff>
    </xdr:from>
    <xdr:to>
      <xdr:col>55</xdr:col>
      <xdr:colOff>50800</xdr:colOff>
      <xdr:row>41</xdr:row>
      <xdr:rowOff>41656</xdr:rowOff>
    </xdr:to>
    <xdr:sp macro="" textlink="">
      <xdr:nvSpPr>
        <xdr:cNvPr id="114" name="楕円 113"/>
        <xdr:cNvSpPr/>
      </xdr:nvSpPr>
      <xdr:spPr>
        <a:xfrm>
          <a:off x="10426700" y="696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89933</xdr:rowOff>
    </xdr:from>
    <xdr:ext cx="469744" cy="259045"/>
    <xdr:sp macro="" textlink="">
      <xdr:nvSpPr>
        <xdr:cNvPr id="115" name="【道路】&#10;一人当たり延長該当値テキスト"/>
        <xdr:cNvSpPr txBox="1"/>
      </xdr:nvSpPr>
      <xdr:spPr>
        <a:xfrm>
          <a:off x="10515600" y="694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113683</xdr:rowOff>
    </xdr:from>
    <xdr:to>
      <xdr:col>50</xdr:col>
      <xdr:colOff>165100</xdr:colOff>
      <xdr:row>41</xdr:row>
      <xdr:rowOff>43833</xdr:rowOff>
    </xdr:to>
    <xdr:sp macro="" textlink="">
      <xdr:nvSpPr>
        <xdr:cNvPr id="116" name="楕円 115"/>
        <xdr:cNvSpPr/>
      </xdr:nvSpPr>
      <xdr:spPr>
        <a:xfrm>
          <a:off x="9588500" y="697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162306</xdr:rowOff>
    </xdr:from>
    <xdr:to>
      <xdr:col>55</xdr:col>
      <xdr:colOff>0</xdr:colOff>
      <xdr:row>40</xdr:row>
      <xdr:rowOff>164483</xdr:rowOff>
    </xdr:to>
    <xdr:cxnSp macro="">
      <xdr:nvCxnSpPr>
        <xdr:cNvPr id="117" name="直線コネクタ 116"/>
        <xdr:cNvCxnSpPr/>
      </xdr:nvCxnSpPr>
      <xdr:spPr>
        <a:xfrm flipV="1">
          <a:off x="9639300" y="7020306"/>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71464</xdr:rowOff>
    </xdr:from>
    <xdr:ext cx="469744" cy="259045"/>
    <xdr:sp macro="" textlink="">
      <xdr:nvSpPr>
        <xdr:cNvPr id="118" name="n_1aveValue【道路】&#10;一人当たり延長"/>
        <xdr:cNvSpPr txBox="1"/>
      </xdr:nvSpPr>
      <xdr:spPr>
        <a:xfrm>
          <a:off x="9391727" y="641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47733</xdr:rowOff>
    </xdr:from>
    <xdr:ext cx="469744" cy="259045"/>
    <xdr:sp macro="" textlink="">
      <xdr:nvSpPr>
        <xdr:cNvPr id="119" name="n_2aveValue【道路】&#10;一人当たり延長"/>
        <xdr:cNvSpPr txBox="1"/>
      </xdr:nvSpPr>
      <xdr:spPr>
        <a:xfrm>
          <a:off x="8515427" y="639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34960</xdr:rowOff>
    </xdr:from>
    <xdr:ext cx="469744" cy="259045"/>
    <xdr:sp macro="" textlink="">
      <xdr:nvSpPr>
        <xdr:cNvPr id="120" name="n_1mainValue【道路】&#10;一人当たり延長"/>
        <xdr:cNvSpPr txBox="1"/>
      </xdr:nvSpPr>
      <xdr:spPr>
        <a:xfrm>
          <a:off x="9391727" y="7064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2" name="正方形/長方形 12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3" name="正方形/長方形 12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4" name="正方形/長方形 12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5" name="正方形/長方形 12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6" name="正方形/長方形 12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7" name="正方形/長方形 12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8" name="正方形/長方形 12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9" name="テキスト ボックス 12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0" name="直線コネクタ 12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31" name="直線コネクタ 13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32" name="テキスト ボックス 131"/>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3" name="直線コネクタ 13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4" name="テキスト ボックス 13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5" name="直線コネクタ 13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6" name="テキスト ボックス 13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7" name="直線コネクタ 13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8" name="テキスト ボックス 13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9" name="直線コネクタ 13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0" name="テキスト ボックス 13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160020</xdr:rowOff>
    </xdr:from>
    <xdr:to>
      <xdr:col>24</xdr:col>
      <xdr:colOff>62865</xdr:colOff>
      <xdr:row>63</xdr:row>
      <xdr:rowOff>34290</xdr:rowOff>
    </xdr:to>
    <xdr:cxnSp macro="">
      <xdr:nvCxnSpPr>
        <xdr:cNvPr id="144" name="直線コネクタ 143"/>
        <xdr:cNvCxnSpPr/>
      </xdr:nvCxnSpPr>
      <xdr:spPr>
        <a:xfrm flipV="1">
          <a:off x="4634865" y="976122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38117</xdr:rowOff>
    </xdr:from>
    <xdr:ext cx="405111" cy="259045"/>
    <xdr:sp macro="" textlink="">
      <xdr:nvSpPr>
        <xdr:cNvPr id="145" name="【橋りょう・トンネル】&#10;有形固定資産減価償却率最小値テキスト"/>
        <xdr:cNvSpPr txBox="1"/>
      </xdr:nvSpPr>
      <xdr:spPr>
        <a:xfrm>
          <a:off x="4673600" y="1083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34290</xdr:rowOff>
    </xdr:from>
    <xdr:to>
      <xdr:col>24</xdr:col>
      <xdr:colOff>152400</xdr:colOff>
      <xdr:row>63</xdr:row>
      <xdr:rowOff>34290</xdr:rowOff>
    </xdr:to>
    <xdr:cxnSp macro="">
      <xdr:nvCxnSpPr>
        <xdr:cNvPr id="146" name="直線コネクタ 145"/>
        <xdr:cNvCxnSpPr/>
      </xdr:nvCxnSpPr>
      <xdr:spPr>
        <a:xfrm>
          <a:off x="4546600" y="1083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106697</xdr:rowOff>
    </xdr:from>
    <xdr:ext cx="405111" cy="259045"/>
    <xdr:sp macro="" textlink="">
      <xdr:nvSpPr>
        <xdr:cNvPr id="147" name="【橋りょう・トンネル】&#10;有形固定資産減価償却率最大値テキスト"/>
        <xdr:cNvSpPr txBox="1"/>
      </xdr:nvSpPr>
      <xdr:spPr>
        <a:xfrm>
          <a:off x="4673600" y="953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160020</xdr:rowOff>
    </xdr:from>
    <xdr:to>
      <xdr:col>24</xdr:col>
      <xdr:colOff>152400</xdr:colOff>
      <xdr:row>56</xdr:row>
      <xdr:rowOff>160020</xdr:rowOff>
    </xdr:to>
    <xdr:cxnSp macro="">
      <xdr:nvCxnSpPr>
        <xdr:cNvPr id="148" name="直線コネクタ 147"/>
        <xdr:cNvCxnSpPr/>
      </xdr:nvCxnSpPr>
      <xdr:spPr>
        <a:xfrm>
          <a:off x="4546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158132</xdr:rowOff>
    </xdr:from>
    <xdr:ext cx="405111" cy="259045"/>
    <xdr:sp macro="" textlink="">
      <xdr:nvSpPr>
        <xdr:cNvPr id="149" name="【橋りょう・トンネル】&#10;有形固定資産減価償却率平均値テキスト"/>
        <xdr:cNvSpPr txBox="1"/>
      </xdr:nvSpPr>
      <xdr:spPr>
        <a:xfrm>
          <a:off x="4673600" y="9930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8255</xdr:rowOff>
    </xdr:from>
    <xdr:to>
      <xdr:col>24</xdr:col>
      <xdr:colOff>114300</xdr:colOff>
      <xdr:row>58</xdr:row>
      <xdr:rowOff>109855</xdr:rowOff>
    </xdr:to>
    <xdr:sp macro="" textlink="">
      <xdr:nvSpPr>
        <xdr:cNvPr id="150" name="フローチャート: 判断 149"/>
        <xdr:cNvSpPr/>
      </xdr:nvSpPr>
      <xdr:spPr>
        <a:xfrm>
          <a:off x="458470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160655</xdr:rowOff>
    </xdr:from>
    <xdr:to>
      <xdr:col>20</xdr:col>
      <xdr:colOff>38100</xdr:colOff>
      <xdr:row>58</xdr:row>
      <xdr:rowOff>90805</xdr:rowOff>
    </xdr:to>
    <xdr:sp macro="" textlink="">
      <xdr:nvSpPr>
        <xdr:cNvPr id="151" name="フローチャート: 判断 150"/>
        <xdr:cNvSpPr/>
      </xdr:nvSpPr>
      <xdr:spPr>
        <a:xfrm>
          <a:off x="3746500" y="993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52070</xdr:rowOff>
    </xdr:from>
    <xdr:to>
      <xdr:col>15</xdr:col>
      <xdr:colOff>101600</xdr:colOff>
      <xdr:row>58</xdr:row>
      <xdr:rowOff>153670</xdr:rowOff>
    </xdr:to>
    <xdr:sp macro="" textlink="">
      <xdr:nvSpPr>
        <xdr:cNvPr id="152" name="フローチャート: 判断 151"/>
        <xdr:cNvSpPr/>
      </xdr:nvSpPr>
      <xdr:spPr>
        <a:xfrm>
          <a:off x="2857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99695</xdr:rowOff>
    </xdr:from>
    <xdr:to>
      <xdr:col>24</xdr:col>
      <xdr:colOff>114300</xdr:colOff>
      <xdr:row>58</xdr:row>
      <xdr:rowOff>29845</xdr:rowOff>
    </xdr:to>
    <xdr:sp macro="" textlink="">
      <xdr:nvSpPr>
        <xdr:cNvPr id="158" name="楕円 157"/>
        <xdr:cNvSpPr/>
      </xdr:nvSpPr>
      <xdr:spPr>
        <a:xfrm>
          <a:off x="4584700" y="987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122572</xdr:rowOff>
    </xdr:from>
    <xdr:ext cx="405111" cy="259045"/>
    <xdr:sp macro="" textlink="">
      <xdr:nvSpPr>
        <xdr:cNvPr id="159" name="【橋りょう・トンネル】&#10;有形固定資産減価償却率該当値テキスト"/>
        <xdr:cNvSpPr txBox="1"/>
      </xdr:nvSpPr>
      <xdr:spPr>
        <a:xfrm>
          <a:off x="4673600" y="972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122555</xdr:rowOff>
    </xdr:from>
    <xdr:to>
      <xdr:col>20</xdr:col>
      <xdr:colOff>38100</xdr:colOff>
      <xdr:row>58</xdr:row>
      <xdr:rowOff>52705</xdr:rowOff>
    </xdr:to>
    <xdr:sp macro="" textlink="">
      <xdr:nvSpPr>
        <xdr:cNvPr id="160" name="楕円 159"/>
        <xdr:cNvSpPr/>
      </xdr:nvSpPr>
      <xdr:spPr>
        <a:xfrm>
          <a:off x="37465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150495</xdr:rowOff>
    </xdr:from>
    <xdr:to>
      <xdr:col>24</xdr:col>
      <xdr:colOff>63500</xdr:colOff>
      <xdr:row>58</xdr:row>
      <xdr:rowOff>1905</xdr:rowOff>
    </xdr:to>
    <xdr:cxnSp macro="">
      <xdr:nvCxnSpPr>
        <xdr:cNvPr id="161" name="直線コネクタ 160"/>
        <xdr:cNvCxnSpPr/>
      </xdr:nvCxnSpPr>
      <xdr:spPr>
        <a:xfrm flipV="1">
          <a:off x="3797300" y="992314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81932</xdr:rowOff>
    </xdr:from>
    <xdr:ext cx="405111" cy="259045"/>
    <xdr:sp macro="" textlink="">
      <xdr:nvSpPr>
        <xdr:cNvPr id="162" name="n_1aveValue【橋りょう・トンネル】&#10;有形固定資産減価償却率"/>
        <xdr:cNvSpPr txBox="1"/>
      </xdr:nvSpPr>
      <xdr:spPr>
        <a:xfrm>
          <a:off x="3582044" y="1002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170197</xdr:rowOff>
    </xdr:from>
    <xdr:ext cx="405111" cy="259045"/>
    <xdr:sp macro="" textlink="">
      <xdr:nvSpPr>
        <xdr:cNvPr id="163" name="n_2aveValue【橋りょう・トンネル】&#10;有形固定資産減価償却率"/>
        <xdr:cNvSpPr txBox="1"/>
      </xdr:nvSpPr>
      <xdr:spPr>
        <a:xfrm>
          <a:off x="2705744"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69232</xdr:rowOff>
    </xdr:from>
    <xdr:ext cx="405111" cy="259045"/>
    <xdr:sp macro="" textlink="">
      <xdr:nvSpPr>
        <xdr:cNvPr id="164" name="n_1mainValue【橋りょう・トンネル】&#10;有形固定資産減価償却率"/>
        <xdr:cNvSpPr txBox="1"/>
      </xdr:nvSpPr>
      <xdr:spPr>
        <a:xfrm>
          <a:off x="3582044" y="967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5" name="直線コネクタ 17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6" name="テキスト ボックス 17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7" name="直線コネクタ 17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8" name="テキスト ボックス 17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9" name="直線コネクタ 17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0" name="テキスト ボックス 17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1" name="直線コネクタ 18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82" name="テキスト ボックス 18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84" name="テキスト ボックス 18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79315</xdr:rowOff>
    </xdr:from>
    <xdr:to>
      <xdr:col>54</xdr:col>
      <xdr:colOff>189865</xdr:colOff>
      <xdr:row>63</xdr:row>
      <xdr:rowOff>168108</xdr:rowOff>
    </xdr:to>
    <xdr:cxnSp macro="">
      <xdr:nvCxnSpPr>
        <xdr:cNvPr id="186" name="直線コネクタ 185"/>
        <xdr:cNvCxnSpPr/>
      </xdr:nvCxnSpPr>
      <xdr:spPr>
        <a:xfrm flipV="1">
          <a:off x="10476865" y="9680515"/>
          <a:ext cx="0" cy="128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485</xdr:rowOff>
    </xdr:from>
    <xdr:ext cx="378565" cy="259045"/>
    <xdr:sp macro="" textlink="">
      <xdr:nvSpPr>
        <xdr:cNvPr id="187" name="【橋りょう・トンネル】&#10;一人当たり有形固定資産（償却資産）額最小値テキスト"/>
        <xdr:cNvSpPr txBox="1"/>
      </xdr:nvSpPr>
      <xdr:spPr>
        <a:xfrm>
          <a:off x="10515600" y="10973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168108</xdr:rowOff>
    </xdr:from>
    <xdr:to>
      <xdr:col>55</xdr:col>
      <xdr:colOff>88900</xdr:colOff>
      <xdr:row>63</xdr:row>
      <xdr:rowOff>168108</xdr:rowOff>
    </xdr:to>
    <xdr:cxnSp macro="">
      <xdr:nvCxnSpPr>
        <xdr:cNvPr id="188" name="直線コネクタ 187"/>
        <xdr:cNvCxnSpPr/>
      </xdr:nvCxnSpPr>
      <xdr:spPr>
        <a:xfrm>
          <a:off x="10388600" y="1096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25992</xdr:rowOff>
    </xdr:from>
    <xdr:ext cx="599010" cy="259045"/>
    <xdr:sp macro="" textlink="">
      <xdr:nvSpPr>
        <xdr:cNvPr id="189" name="【橋りょう・トンネル】&#10;一人当たり有形固定資産（償却資産）額最大値テキスト"/>
        <xdr:cNvSpPr txBox="1"/>
      </xdr:nvSpPr>
      <xdr:spPr>
        <a:xfrm>
          <a:off x="10515600" y="9455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79315</xdr:rowOff>
    </xdr:from>
    <xdr:to>
      <xdr:col>55</xdr:col>
      <xdr:colOff>88900</xdr:colOff>
      <xdr:row>56</xdr:row>
      <xdr:rowOff>79315</xdr:rowOff>
    </xdr:to>
    <xdr:cxnSp macro="">
      <xdr:nvCxnSpPr>
        <xdr:cNvPr id="190" name="直線コネクタ 189"/>
        <xdr:cNvCxnSpPr/>
      </xdr:nvCxnSpPr>
      <xdr:spPr>
        <a:xfrm>
          <a:off x="10388600" y="9680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159734</xdr:rowOff>
    </xdr:from>
    <xdr:ext cx="534377" cy="259045"/>
    <xdr:sp macro="" textlink="">
      <xdr:nvSpPr>
        <xdr:cNvPr id="191" name="【橋りょう・トンネル】&#10;一人当たり有形固定資産（償却資産）額平均値テキスト"/>
        <xdr:cNvSpPr txBox="1"/>
      </xdr:nvSpPr>
      <xdr:spPr>
        <a:xfrm>
          <a:off x="10515600" y="10446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9857</xdr:rowOff>
    </xdr:from>
    <xdr:to>
      <xdr:col>55</xdr:col>
      <xdr:colOff>50800</xdr:colOff>
      <xdr:row>61</xdr:row>
      <xdr:rowOff>111457</xdr:rowOff>
    </xdr:to>
    <xdr:sp macro="" textlink="">
      <xdr:nvSpPr>
        <xdr:cNvPr id="192" name="フローチャート: 判断 191"/>
        <xdr:cNvSpPr/>
      </xdr:nvSpPr>
      <xdr:spPr>
        <a:xfrm>
          <a:off x="10426700" y="1046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38523</xdr:rowOff>
    </xdr:from>
    <xdr:to>
      <xdr:col>50</xdr:col>
      <xdr:colOff>165100</xdr:colOff>
      <xdr:row>61</xdr:row>
      <xdr:rowOff>140123</xdr:rowOff>
    </xdr:to>
    <xdr:sp macro="" textlink="">
      <xdr:nvSpPr>
        <xdr:cNvPr id="193" name="フローチャート: 判断 192"/>
        <xdr:cNvSpPr/>
      </xdr:nvSpPr>
      <xdr:spPr>
        <a:xfrm>
          <a:off x="9588500" y="1049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20843</xdr:rowOff>
    </xdr:from>
    <xdr:to>
      <xdr:col>46</xdr:col>
      <xdr:colOff>38100</xdr:colOff>
      <xdr:row>61</xdr:row>
      <xdr:rowOff>122443</xdr:rowOff>
    </xdr:to>
    <xdr:sp macro="" textlink="">
      <xdr:nvSpPr>
        <xdr:cNvPr id="194" name="フローチャート: 判断 193"/>
        <xdr:cNvSpPr/>
      </xdr:nvSpPr>
      <xdr:spPr>
        <a:xfrm>
          <a:off x="8699500" y="104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132871</xdr:rowOff>
    </xdr:from>
    <xdr:to>
      <xdr:col>55</xdr:col>
      <xdr:colOff>50800</xdr:colOff>
      <xdr:row>61</xdr:row>
      <xdr:rowOff>63021</xdr:rowOff>
    </xdr:to>
    <xdr:sp macro="" textlink="">
      <xdr:nvSpPr>
        <xdr:cNvPr id="200" name="楕円 199"/>
        <xdr:cNvSpPr/>
      </xdr:nvSpPr>
      <xdr:spPr>
        <a:xfrm>
          <a:off x="10426700" y="1041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155748</xdr:rowOff>
    </xdr:from>
    <xdr:ext cx="599010" cy="259045"/>
    <xdr:sp macro="" textlink="">
      <xdr:nvSpPr>
        <xdr:cNvPr id="201" name="【橋りょう・トンネル】&#10;一人当たり有形固定資産（償却資産）額該当値テキスト"/>
        <xdr:cNvSpPr txBox="1"/>
      </xdr:nvSpPr>
      <xdr:spPr>
        <a:xfrm>
          <a:off x="10515600" y="1027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137004</xdr:rowOff>
    </xdr:from>
    <xdr:to>
      <xdr:col>50</xdr:col>
      <xdr:colOff>165100</xdr:colOff>
      <xdr:row>61</xdr:row>
      <xdr:rowOff>67154</xdr:rowOff>
    </xdr:to>
    <xdr:sp macro="" textlink="">
      <xdr:nvSpPr>
        <xdr:cNvPr id="202" name="楕円 201"/>
        <xdr:cNvSpPr/>
      </xdr:nvSpPr>
      <xdr:spPr>
        <a:xfrm>
          <a:off x="9588500" y="1042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12221</xdr:rowOff>
    </xdr:from>
    <xdr:to>
      <xdr:col>55</xdr:col>
      <xdr:colOff>0</xdr:colOff>
      <xdr:row>61</xdr:row>
      <xdr:rowOff>16354</xdr:rowOff>
    </xdr:to>
    <xdr:cxnSp macro="">
      <xdr:nvCxnSpPr>
        <xdr:cNvPr id="203" name="直線コネクタ 202"/>
        <xdr:cNvCxnSpPr/>
      </xdr:nvCxnSpPr>
      <xdr:spPr>
        <a:xfrm flipV="1">
          <a:off x="9639300" y="10470671"/>
          <a:ext cx="838200" cy="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131250</xdr:rowOff>
    </xdr:from>
    <xdr:ext cx="534377" cy="259045"/>
    <xdr:sp macro="" textlink="">
      <xdr:nvSpPr>
        <xdr:cNvPr id="204" name="n_1aveValue【橋りょう・トンネル】&#10;一人当たり有形固定資産（償却資産）額"/>
        <xdr:cNvSpPr txBox="1"/>
      </xdr:nvSpPr>
      <xdr:spPr>
        <a:xfrm>
          <a:off x="9359411" y="1058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138970</xdr:rowOff>
    </xdr:from>
    <xdr:ext cx="534377" cy="259045"/>
    <xdr:sp macro="" textlink="">
      <xdr:nvSpPr>
        <xdr:cNvPr id="205" name="n_2aveValue【橋りょう・トンネル】&#10;一人当たり有形固定資産（償却資産）額"/>
        <xdr:cNvSpPr txBox="1"/>
      </xdr:nvSpPr>
      <xdr:spPr>
        <a:xfrm>
          <a:off x="8483111" y="10254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83681</xdr:rowOff>
    </xdr:from>
    <xdr:ext cx="599010" cy="259045"/>
    <xdr:sp macro="" textlink="">
      <xdr:nvSpPr>
        <xdr:cNvPr id="206" name="n_1mainValue【橋りょう・トンネル】&#10;一人当たり有形固定資産（償却資産）額"/>
        <xdr:cNvSpPr txBox="1"/>
      </xdr:nvSpPr>
      <xdr:spPr>
        <a:xfrm>
          <a:off x="9327095" y="10199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5" name="テキスト ボックス 21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6" name="直線コネクタ 21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17" name="テキスト ボックス 21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18" name="直線コネクタ 21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9" name="テキスト ボックス 21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0" name="直線コネクタ 21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1" name="テキスト ボックス 22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2" name="直線コネクタ 22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3" name="テキスト ボックス 22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4" name="直線コネクタ 22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5" name="テキスト ボックス 22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6" name="直線コネクタ 22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27" name="テキスト ボックス 22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8" name="直線コネクタ 22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29" name="テキスト ボックス 22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129539</xdr:rowOff>
    </xdr:from>
    <xdr:to>
      <xdr:col>24</xdr:col>
      <xdr:colOff>62865</xdr:colOff>
      <xdr:row>87</xdr:row>
      <xdr:rowOff>3811</xdr:rowOff>
    </xdr:to>
    <xdr:cxnSp macro="">
      <xdr:nvCxnSpPr>
        <xdr:cNvPr id="231" name="直線コネクタ 230"/>
        <xdr:cNvCxnSpPr/>
      </xdr:nvCxnSpPr>
      <xdr:spPr>
        <a:xfrm flipV="1">
          <a:off x="4634865" y="13331189"/>
          <a:ext cx="0" cy="1588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7638</xdr:rowOff>
    </xdr:from>
    <xdr:ext cx="405111" cy="259045"/>
    <xdr:sp macro="" textlink="">
      <xdr:nvSpPr>
        <xdr:cNvPr id="232" name="【公営住宅】&#10;有形固定資産減価償却率最小値テキスト"/>
        <xdr:cNvSpPr txBox="1"/>
      </xdr:nvSpPr>
      <xdr:spPr>
        <a:xfrm>
          <a:off x="4673600" y="1492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3811</xdr:rowOff>
    </xdr:from>
    <xdr:to>
      <xdr:col>24</xdr:col>
      <xdr:colOff>152400</xdr:colOff>
      <xdr:row>87</xdr:row>
      <xdr:rowOff>3811</xdr:rowOff>
    </xdr:to>
    <xdr:cxnSp macro="">
      <xdr:nvCxnSpPr>
        <xdr:cNvPr id="233" name="直線コネクタ 232"/>
        <xdr:cNvCxnSpPr/>
      </xdr:nvCxnSpPr>
      <xdr:spPr>
        <a:xfrm>
          <a:off x="4546600" y="1491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76216</xdr:rowOff>
    </xdr:from>
    <xdr:ext cx="405111" cy="259045"/>
    <xdr:sp macro="" textlink="">
      <xdr:nvSpPr>
        <xdr:cNvPr id="234" name="【公営住宅】&#10;有形固定資産減価償却率最大値テキスト"/>
        <xdr:cNvSpPr txBox="1"/>
      </xdr:nvSpPr>
      <xdr:spPr>
        <a:xfrm>
          <a:off x="4673600" y="13106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129539</xdr:rowOff>
    </xdr:from>
    <xdr:to>
      <xdr:col>24</xdr:col>
      <xdr:colOff>152400</xdr:colOff>
      <xdr:row>77</xdr:row>
      <xdr:rowOff>129539</xdr:rowOff>
    </xdr:to>
    <xdr:cxnSp macro="">
      <xdr:nvCxnSpPr>
        <xdr:cNvPr id="235" name="直線コネクタ 234"/>
        <xdr:cNvCxnSpPr/>
      </xdr:nvCxnSpPr>
      <xdr:spPr>
        <a:xfrm>
          <a:off x="4546600" y="1333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34307</xdr:rowOff>
    </xdr:from>
    <xdr:ext cx="405111" cy="259045"/>
    <xdr:sp macro="" textlink="">
      <xdr:nvSpPr>
        <xdr:cNvPr id="236" name="【公営住宅】&#10;有形固定資産減価償却率平均値テキスト"/>
        <xdr:cNvSpPr txBox="1"/>
      </xdr:nvSpPr>
      <xdr:spPr>
        <a:xfrm>
          <a:off x="4673600" y="1392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55880</xdr:rowOff>
    </xdr:from>
    <xdr:to>
      <xdr:col>24</xdr:col>
      <xdr:colOff>114300</xdr:colOff>
      <xdr:row>81</xdr:row>
      <xdr:rowOff>157480</xdr:rowOff>
    </xdr:to>
    <xdr:sp macro="" textlink="">
      <xdr:nvSpPr>
        <xdr:cNvPr id="237" name="フローチャート: 判断 236"/>
        <xdr:cNvSpPr/>
      </xdr:nvSpPr>
      <xdr:spPr>
        <a:xfrm>
          <a:off x="45847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105411</xdr:rowOff>
    </xdr:from>
    <xdr:to>
      <xdr:col>20</xdr:col>
      <xdr:colOff>38100</xdr:colOff>
      <xdr:row>82</xdr:row>
      <xdr:rowOff>35561</xdr:rowOff>
    </xdr:to>
    <xdr:sp macro="" textlink="">
      <xdr:nvSpPr>
        <xdr:cNvPr id="238" name="フローチャート: 判断 237"/>
        <xdr:cNvSpPr/>
      </xdr:nvSpPr>
      <xdr:spPr>
        <a:xfrm>
          <a:off x="3746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139700</xdr:rowOff>
    </xdr:from>
    <xdr:to>
      <xdr:col>15</xdr:col>
      <xdr:colOff>101600</xdr:colOff>
      <xdr:row>82</xdr:row>
      <xdr:rowOff>69850</xdr:rowOff>
    </xdr:to>
    <xdr:sp macro="" textlink="">
      <xdr:nvSpPr>
        <xdr:cNvPr id="239" name="フローチャート: 判断 238"/>
        <xdr:cNvSpPr/>
      </xdr:nvSpPr>
      <xdr:spPr>
        <a:xfrm>
          <a:off x="2857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0" name="テキスト ボックス 23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1" name="テキスト ボックス 24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2" name="テキスト ボックス 24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3" name="テキスト ボックス 24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4" name="テキスト ボックス 24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93980</xdr:rowOff>
    </xdr:from>
    <xdr:to>
      <xdr:col>24</xdr:col>
      <xdr:colOff>114300</xdr:colOff>
      <xdr:row>79</xdr:row>
      <xdr:rowOff>24130</xdr:rowOff>
    </xdr:to>
    <xdr:sp macro="" textlink="">
      <xdr:nvSpPr>
        <xdr:cNvPr id="245" name="楕円 244"/>
        <xdr:cNvSpPr/>
      </xdr:nvSpPr>
      <xdr:spPr>
        <a:xfrm>
          <a:off x="45847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116857</xdr:rowOff>
    </xdr:from>
    <xdr:ext cx="405111" cy="259045"/>
    <xdr:sp macro="" textlink="">
      <xdr:nvSpPr>
        <xdr:cNvPr id="246" name="【公営住宅】&#10;有形固定資産減価償却率該当値テキスト"/>
        <xdr:cNvSpPr txBox="1"/>
      </xdr:nvSpPr>
      <xdr:spPr>
        <a:xfrm>
          <a:off x="4673600"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154939</xdr:rowOff>
    </xdr:from>
    <xdr:to>
      <xdr:col>20</xdr:col>
      <xdr:colOff>38100</xdr:colOff>
      <xdr:row>79</xdr:row>
      <xdr:rowOff>85089</xdr:rowOff>
    </xdr:to>
    <xdr:sp macro="" textlink="">
      <xdr:nvSpPr>
        <xdr:cNvPr id="247" name="楕円 246"/>
        <xdr:cNvSpPr/>
      </xdr:nvSpPr>
      <xdr:spPr>
        <a:xfrm>
          <a:off x="3746500" y="135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144780</xdr:rowOff>
    </xdr:from>
    <xdr:to>
      <xdr:col>24</xdr:col>
      <xdr:colOff>63500</xdr:colOff>
      <xdr:row>79</xdr:row>
      <xdr:rowOff>34289</xdr:rowOff>
    </xdr:to>
    <xdr:cxnSp macro="">
      <xdr:nvCxnSpPr>
        <xdr:cNvPr id="248" name="直線コネクタ 247"/>
        <xdr:cNvCxnSpPr/>
      </xdr:nvCxnSpPr>
      <xdr:spPr>
        <a:xfrm flipV="1">
          <a:off x="3797300" y="13517880"/>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26688</xdr:rowOff>
    </xdr:from>
    <xdr:ext cx="405111" cy="259045"/>
    <xdr:sp macro="" textlink="">
      <xdr:nvSpPr>
        <xdr:cNvPr id="249" name="n_1aveValue【公営住宅】&#10;有形固定資産減価償却率"/>
        <xdr:cNvSpPr txBox="1"/>
      </xdr:nvSpPr>
      <xdr:spPr>
        <a:xfrm>
          <a:off x="35820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86377</xdr:rowOff>
    </xdr:from>
    <xdr:ext cx="405111" cy="259045"/>
    <xdr:sp macro="" textlink="">
      <xdr:nvSpPr>
        <xdr:cNvPr id="250" name="n_2aveValue【公営住宅】&#10;有形固定資産減価償却率"/>
        <xdr:cNvSpPr txBox="1"/>
      </xdr:nvSpPr>
      <xdr:spPr>
        <a:xfrm>
          <a:off x="2705744" y="1380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101616</xdr:rowOff>
    </xdr:from>
    <xdr:ext cx="405111" cy="259045"/>
    <xdr:sp macro="" textlink="">
      <xdr:nvSpPr>
        <xdr:cNvPr id="251" name="n_1mainValue【公営住宅】&#10;有形固定資産減価償却率"/>
        <xdr:cNvSpPr txBox="1"/>
      </xdr:nvSpPr>
      <xdr:spPr>
        <a:xfrm>
          <a:off x="3582044" y="1330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2" name="正方形/長方形 25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3" name="正方形/長方形 25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4" name="正方形/長方形 25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5" name="正方形/長方形 25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6" name="正方形/長方形 25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7" name="正方形/長方形 25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8" name="正方形/長方形 25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9" name="正方形/長方形 25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0" name="テキスト ボックス 25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1" name="直線コネクタ 26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62" name="直線コネクタ 26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63" name="テキスト ボックス 26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64" name="直線コネクタ 26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65" name="テキスト ボックス 264"/>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66" name="直線コネクタ 26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67" name="テキスト ボックス 266"/>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68" name="直線コネクタ 26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69" name="テキスト ボックス 268"/>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0" name="直線コネクタ 26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1" name="テキスト ボックス 27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77876</xdr:rowOff>
    </xdr:from>
    <xdr:to>
      <xdr:col>54</xdr:col>
      <xdr:colOff>189865</xdr:colOff>
      <xdr:row>86</xdr:row>
      <xdr:rowOff>33528</xdr:rowOff>
    </xdr:to>
    <xdr:cxnSp macro="">
      <xdr:nvCxnSpPr>
        <xdr:cNvPr id="273" name="直線コネクタ 272"/>
        <xdr:cNvCxnSpPr/>
      </xdr:nvCxnSpPr>
      <xdr:spPr>
        <a:xfrm flipV="1">
          <a:off x="10476865" y="13279526"/>
          <a:ext cx="0"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37355</xdr:rowOff>
    </xdr:from>
    <xdr:ext cx="469744" cy="259045"/>
    <xdr:sp macro="" textlink="">
      <xdr:nvSpPr>
        <xdr:cNvPr id="274" name="【公営住宅】&#10;一人当たり面積最小値テキスト"/>
        <xdr:cNvSpPr txBox="1"/>
      </xdr:nvSpPr>
      <xdr:spPr>
        <a:xfrm>
          <a:off x="10515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33528</xdr:rowOff>
    </xdr:from>
    <xdr:to>
      <xdr:col>55</xdr:col>
      <xdr:colOff>88900</xdr:colOff>
      <xdr:row>86</xdr:row>
      <xdr:rowOff>33528</xdr:rowOff>
    </xdr:to>
    <xdr:cxnSp macro="">
      <xdr:nvCxnSpPr>
        <xdr:cNvPr id="275" name="直線コネクタ 274"/>
        <xdr:cNvCxnSpPr/>
      </xdr:nvCxnSpPr>
      <xdr:spPr>
        <a:xfrm>
          <a:off x="10388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24553</xdr:rowOff>
    </xdr:from>
    <xdr:ext cx="469744" cy="259045"/>
    <xdr:sp macro="" textlink="">
      <xdr:nvSpPr>
        <xdr:cNvPr id="276" name="【公営住宅】&#10;一人当たり面積最大値テキスト"/>
        <xdr:cNvSpPr txBox="1"/>
      </xdr:nvSpPr>
      <xdr:spPr>
        <a:xfrm>
          <a:off x="10515600" y="1305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77876</xdr:rowOff>
    </xdr:from>
    <xdr:to>
      <xdr:col>55</xdr:col>
      <xdr:colOff>88900</xdr:colOff>
      <xdr:row>77</xdr:row>
      <xdr:rowOff>77876</xdr:rowOff>
    </xdr:to>
    <xdr:cxnSp macro="">
      <xdr:nvCxnSpPr>
        <xdr:cNvPr id="277" name="直線コネクタ 276"/>
        <xdr:cNvCxnSpPr/>
      </xdr:nvCxnSpPr>
      <xdr:spPr>
        <a:xfrm>
          <a:off x="10388600" y="13279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63213</xdr:rowOff>
    </xdr:from>
    <xdr:ext cx="469744" cy="259045"/>
    <xdr:sp macro="" textlink="">
      <xdr:nvSpPr>
        <xdr:cNvPr id="278" name="【公営住宅】&#10;一人当たり面積平均値テキスト"/>
        <xdr:cNvSpPr txBox="1"/>
      </xdr:nvSpPr>
      <xdr:spPr>
        <a:xfrm>
          <a:off x="10515600" y="13950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40336</xdr:rowOff>
    </xdr:from>
    <xdr:to>
      <xdr:col>55</xdr:col>
      <xdr:colOff>50800</xdr:colOff>
      <xdr:row>82</xdr:row>
      <xdr:rowOff>141936</xdr:rowOff>
    </xdr:to>
    <xdr:sp macro="" textlink="">
      <xdr:nvSpPr>
        <xdr:cNvPr id="279" name="フローチャート: 判断 278"/>
        <xdr:cNvSpPr/>
      </xdr:nvSpPr>
      <xdr:spPr>
        <a:xfrm>
          <a:off x="10426700" y="14099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46737</xdr:rowOff>
    </xdr:from>
    <xdr:to>
      <xdr:col>50</xdr:col>
      <xdr:colOff>165100</xdr:colOff>
      <xdr:row>82</xdr:row>
      <xdr:rowOff>148337</xdr:rowOff>
    </xdr:to>
    <xdr:sp macro="" textlink="">
      <xdr:nvSpPr>
        <xdr:cNvPr id="280" name="フローチャート: 判断 279"/>
        <xdr:cNvSpPr/>
      </xdr:nvSpPr>
      <xdr:spPr>
        <a:xfrm>
          <a:off x="9588500" y="1410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61367</xdr:rowOff>
    </xdr:from>
    <xdr:to>
      <xdr:col>46</xdr:col>
      <xdr:colOff>38100</xdr:colOff>
      <xdr:row>82</xdr:row>
      <xdr:rowOff>162967</xdr:rowOff>
    </xdr:to>
    <xdr:sp macro="" textlink="">
      <xdr:nvSpPr>
        <xdr:cNvPr id="281" name="フローチャート: 判断 280"/>
        <xdr:cNvSpPr/>
      </xdr:nvSpPr>
      <xdr:spPr>
        <a:xfrm>
          <a:off x="8699500" y="1412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2" name="テキスト ボックス 28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3" name="テキスト ボックス 28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4" name="テキスト ボックス 28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5" name="テキスト ボックス 28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6" name="テキスト ボックス 28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63195</xdr:rowOff>
    </xdr:from>
    <xdr:to>
      <xdr:col>55</xdr:col>
      <xdr:colOff>50800</xdr:colOff>
      <xdr:row>82</xdr:row>
      <xdr:rowOff>164795</xdr:rowOff>
    </xdr:to>
    <xdr:sp macro="" textlink="">
      <xdr:nvSpPr>
        <xdr:cNvPr id="287" name="楕円 286"/>
        <xdr:cNvSpPr/>
      </xdr:nvSpPr>
      <xdr:spPr>
        <a:xfrm>
          <a:off x="10426700" y="1412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41622</xdr:rowOff>
    </xdr:from>
    <xdr:ext cx="469744" cy="259045"/>
    <xdr:sp macro="" textlink="">
      <xdr:nvSpPr>
        <xdr:cNvPr id="288" name="【公営住宅】&#10;一人当たり面積該当値テキスト"/>
        <xdr:cNvSpPr txBox="1"/>
      </xdr:nvSpPr>
      <xdr:spPr>
        <a:xfrm>
          <a:off x="10515600" y="1410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67768</xdr:rowOff>
    </xdr:from>
    <xdr:to>
      <xdr:col>50</xdr:col>
      <xdr:colOff>165100</xdr:colOff>
      <xdr:row>82</xdr:row>
      <xdr:rowOff>169368</xdr:rowOff>
    </xdr:to>
    <xdr:sp macro="" textlink="">
      <xdr:nvSpPr>
        <xdr:cNvPr id="289" name="楕円 288"/>
        <xdr:cNvSpPr/>
      </xdr:nvSpPr>
      <xdr:spPr>
        <a:xfrm>
          <a:off x="9588500" y="1412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113995</xdr:rowOff>
    </xdr:from>
    <xdr:to>
      <xdr:col>55</xdr:col>
      <xdr:colOff>0</xdr:colOff>
      <xdr:row>82</xdr:row>
      <xdr:rowOff>118568</xdr:rowOff>
    </xdr:to>
    <xdr:cxnSp macro="">
      <xdr:nvCxnSpPr>
        <xdr:cNvPr id="290" name="直線コネクタ 289"/>
        <xdr:cNvCxnSpPr/>
      </xdr:nvCxnSpPr>
      <xdr:spPr>
        <a:xfrm flipV="1">
          <a:off x="9639300" y="14172895"/>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164864</xdr:rowOff>
    </xdr:from>
    <xdr:ext cx="469744" cy="259045"/>
    <xdr:sp macro="" textlink="">
      <xdr:nvSpPr>
        <xdr:cNvPr id="291" name="n_1aveValue【公営住宅】&#10;一人当たり面積"/>
        <xdr:cNvSpPr txBox="1"/>
      </xdr:nvSpPr>
      <xdr:spPr>
        <a:xfrm>
          <a:off x="9391727" y="1388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8044</xdr:rowOff>
    </xdr:from>
    <xdr:ext cx="469744" cy="259045"/>
    <xdr:sp macro="" textlink="">
      <xdr:nvSpPr>
        <xdr:cNvPr id="292" name="n_2aveValue【公営住宅】&#10;一人当たり面積"/>
        <xdr:cNvSpPr txBox="1"/>
      </xdr:nvSpPr>
      <xdr:spPr>
        <a:xfrm>
          <a:off x="8515427" y="1389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160495</xdr:rowOff>
    </xdr:from>
    <xdr:ext cx="469744" cy="259045"/>
    <xdr:sp macro="" textlink="">
      <xdr:nvSpPr>
        <xdr:cNvPr id="293" name="n_1mainValue【公営住宅】&#10;一人当たり面積"/>
        <xdr:cNvSpPr txBox="1"/>
      </xdr:nvSpPr>
      <xdr:spPr>
        <a:xfrm>
          <a:off x="9391727" y="14219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4" name="正方形/長方形 29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5" name="正方形/長方形 29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6" name="正方形/長方形 29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7" name="正方形/長方形 29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8" name="正方形/長方形 29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9" name="正方形/長方形 29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0" name="正方形/長方形 29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1" name="正方形/長方形 30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2" name="テキスト ボックス 30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3" name="直線コネクタ 30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4" name="テキスト ボックス 30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5" name="直線コネクタ 30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06" name="テキスト ボックス 30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7" name="直線コネクタ 30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08" name="テキスト ボックス 30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9" name="直線コネクタ 30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0" name="テキスト ボックス 30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1" name="直線コネクタ 31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2" name="テキスト ボックス 31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3" name="直線コネクタ 31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4" name="テキスト ボックス 31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5" name="直線コネクタ 31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6" name="テキスト ボックス 31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142875</xdr:rowOff>
    </xdr:from>
    <xdr:to>
      <xdr:col>24</xdr:col>
      <xdr:colOff>62865</xdr:colOff>
      <xdr:row>108</xdr:row>
      <xdr:rowOff>36195</xdr:rowOff>
    </xdr:to>
    <xdr:cxnSp macro="">
      <xdr:nvCxnSpPr>
        <xdr:cNvPr id="318" name="直線コネクタ 317"/>
        <xdr:cNvCxnSpPr/>
      </xdr:nvCxnSpPr>
      <xdr:spPr>
        <a:xfrm flipV="1">
          <a:off x="4634865" y="17287875"/>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40022</xdr:rowOff>
    </xdr:from>
    <xdr:ext cx="405111" cy="259045"/>
    <xdr:sp macro="" textlink="">
      <xdr:nvSpPr>
        <xdr:cNvPr id="319" name="【港湾・漁港】&#10;有形固定資産減価償却率最小値テキスト"/>
        <xdr:cNvSpPr txBox="1"/>
      </xdr:nvSpPr>
      <xdr:spPr>
        <a:xfrm>
          <a:off x="4673600" y="185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36195</xdr:rowOff>
    </xdr:from>
    <xdr:to>
      <xdr:col>24</xdr:col>
      <xdr:colOff>152400</xdr:colOff>
      <xdr:row>108</xdr:row>
      <xdr:rowOff>36195</xdr:rowOff>
    </xdr:to>
    <xdr:cxnSp macro="">
      <xdr:nvCxnSpPr>
        <xdr:cNvPr id="320" name="直線コネクタ 319"/>
        <xdr:cNvCxnSpPr/>
      </xdr:nvCxnSpPr>
      <xdr:spPr>
        <a:xfrm>
          <a:off x="4546600" y="1855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89552</xdr:rowOff>
    </xdr:from>
    <xdr:ext cx="405111" cy="259045"/>
    <xdr:sp macro="" textlink="">
      <xdr:nvSpPr>
        <xdr:cNvPr id="321" name="【港湾・漁港】&#10;有形固定資産減価償却率最大値テキスト"/>
        <xdr:cNvSpPr txBox="1"/>
      </xdr:nvSpPr>
      <xdr:spPr>
        <a:xfrm>
          <a:off x="4673600" y="1706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142875</xdr:rowOff>
    </xdr:from>
    <xdr:to>
      <xdr:col>24</xdr:col>
      <xdr:colOff>152400</xdr:colOff>
      <xdr:row>100</xdr:row>
      <xdr:rowOff>142875</xdr:rowOff>
    </xdr:to>
    <xdr:cxnSp macro="">
      <xdr:nvCxnSpPr>
        <xdr:cNvPr id="322" name="直線コネクタ 321"/>
        <xdr:cNvCxnSpPr/>
      </xdr:nvCxnSpPr>
      <xdr:spPr>
        <a:xfrm>
          <a:off x="4546600" y="1728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88282</xdr:rowOff>
    </xdr:from>
    <xdr:ext cx="405111" cy="259045"/>
    <xdr:sp macro="" textlink="">
      <xdr:nvSpPr>
        <xdr:cNvPr id="323" name="【港湾・漁港】&#10;有形固定資産減価償却率平均値テキスト"/>
        <xdr:cNvSpPr txBox="1"/>
      </xdr:nvSpPr>
      <xdr:spPr>
        <a:xfrm>
          <a:off x="4673600" y="17576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65405</xdr:rowOff>
    </xdr:from>
    <xdr:to>
      <xdr:col>24</xdr:col>
      <xdr:colOff>114300</xdr:colOff>
      <xdr:row>103</xdr:row>
      <xdr:rowOff>167005</xdr:rowOff>
    </xdr:to>
    <xdr:sp macro="" textlink="">
      <xdr:nvSpPr>
        <xdr:cNvPr id="324" name="フローチャート: 判断 323"/>
        <xdr:cNvSpPr/>
      </xdr:nvSpPr>
      <xdr:spPr>
        <a:xfrm>
          <a:off x="45847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82550</xdr:rowOff>
    </xdr:from>
    <xdr:to>
      <xdr:col>20</xdr:col>
      <xdr:colOff>38100</xdr:colOff>
      <xdr:row>104</xdr:row>
      <xdr:rowOff>12700</xdr:rowOff>
    </xdr:to>
    <xdr:sp macro="" textlink="">
      <xdr:nvSpPr>
        <xdr:cNvPr id="325" name="フローチャート: 判断 324"/>
        <xdr:cNvSpPr/>
      </xdr:nvSpPr>
      <xdr:spPr>
        <a:xfrm>
          <a:off x="3746500" y="1774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132080</xdr:rowOff>
    </xdr:from>
    <xdr:to>
      <xdr:col>15</xdr:col>
      <xdr:colOff>101600</xdr:colOff>
      <xdr:row>106</xdr:row>
      <xdr:rowOff>62230</xdr:rowOff>
    </xdr:to>
    <xdr:sp macro="" textlink="">
      <xdr:nvSpPr>
        <xdr:cNvPr id="326" name="フローチャート: 判断 325"/>
        <xdr:cNvSpPr/>
      </xdr:nvSpPr>
      <xdr:spPr>
        <a:xfrm>
          <a:off x="2857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7" name="テキスト ボックス 32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8" name="テキスト ボックス 32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9" name="テキスト ボックス 32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0" name="テキスト ボックス 32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1" name="テキスト ボックス 33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122555</xdr:rowOff>
    </xdr:from>
    <xdr:to>
      <xdr:col>24</xdr:col>
      <xdr:colOff>114300</xdr:colOff>
      <xdr:row>104</xdr:row>
      <xdr:rowOff>52705</xdr:rowOff>
    </xdr:to>
    <xdr:sp macro="" textlink="">
      <xdr:nvSpPr>
        <xdr:cNvPr id="332" name="楕円 331"/>
        <xdr:cNvSpPr/>
      </xdr:nvSpPr>
      <xdr:spPr>
        <a:xfrm>
          <a:off x="4584700" y="1778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100982</xdr:rowOff>
    </xdr:from>
    <xdr:ext cx="405111" cy="259045"/>
    <xdr:sp macro="" textlink="">
      <xdr:nvSpPr>
        <xdr:cNvPr id="333" name="【港湾・漁港】&#10;有形固定資産減価償却率該当値テキスト"/>
        <xdr:cNvSpPr txBox="1"/>
      </xdr:nvSpPr>
      <xdr:spPr>
        <a:xfrm>
          <a:off x="4673600" y="1776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143511</xdr:rowOff>
    </xdr:from>
    <xdr:to>
      <xdr:col>20</xdr:col>
      <xdr:colOff>38100</xdr:colOff>
      <xdr:row>104</xdr:row>
      <xdr:rowOff>73661</xdr:rowOff>
    </xdr:to>
    <xdr:sp macro="" textlink="">
      <xdr:nvSpPr>
        <xdr:cNvPr id="334" name="楕円 333"/>
        <xdr:cNvSpPr/>
      </xdr:nvSpPr>
      <xdr:spPr>
        <a:xfrm>
          <a:off x="37465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1905</xdr:rowOff>
    </xdr:from>
    <xdr:to>
      <xdr:col>24</xdr:col>
      <xdr:colOff>63500</xdr:colOff>
      <xdr:row>104</xdr:row>
      <xdr:rowOff>22861</xdr:rowOff>
    </xdr:to>
    <xdr:cxnSp macro="">
      <xdr:nvCxnSpPr>
        <xdr:cNvPr id="335" name="直線コネクタ 334"/>
        <xdr:cNvCxnSpPr/>
      </xdr:nvCxnSpPr>
      <xdr:spPr>
        <a:xfrm flipV="1">
          <a:off x="3797300" y="17832705"/>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29227</xdr:rowOff>
    </xdr:from>
    <xdr:ext cx="405111" cy="259045"/>
    <xdr:sp macro="" textlink="">
      <xdr:nvSpPr>
        <xdr:cNvPr id="336" name="n_1aveValue【港湾・漁港】&#10;有形固定資産減価償却率"/>
        <xdr:cNvSpPr txBox="1"/>
      </xdr:nvSpPr>
      <xdr:spPr>
        <a:xfrm>
          <a:off x="3582044" y="1751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78757</xdr:rowOff>
    </xdr:from>
    <xdr:ext cx="405111" cy="259045"/>
    <xdr:sp macro="" textlink="">
      <xdr:nvSpPr>
        <xdr:cNvPr id="337" name="n_2aveValue【港湾・漁港】&#10;有形固定資産減価償却率"/>
        <xdr:cNvSpPr txBox="1"/>
      </xdr:nvSpPr>
      <xdr:spPr>
        <a:xfrm>
          <a:off x="2705744" y="1790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64788</xdr:rowOff>
    </xdr:from>
    <xdr:ext cx="405111" cy="259045"/>
    <xdr:sp macro="" textlink="">
      <xdr:nvSpPr>
        <xdr:cNvPr id="338" name="n_1mainValue【港湾・漁港】&#10;有形固定資産減価償却率"/>
        <xdr:cNvSpPr txBox="1"/>
      </xdr:nvSpPr>
      <xdr:spPr>
        <a:xfrm>
          <a:off x="35820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50" name="テキスト ボックス 349"/>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352" name="テキスト ボックス 351"/>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354" name="テキスト ボックス 353"/>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356" name="テキスト ボックス 355"/>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29227</xdr:rowOff>
    </xdr:from>
    <xdr:ext cx="595419" cy="259045"/>
    <xdr:sp macro="" textlink="">
      <xdr:nvSpPr>
        <xdr:cNvPr id="358" name="テキスト ボックス 357"/>
        <xdr:cNvSpPr txBox="1"/>
      </xdr:nvSpPr>
      <xdr:spPr>
        <a:xfrm>
          <a:off x="6008581" y="1700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60" name="テキスト ボックス 359"/>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114030</xdr:rowOff>
    </xdr:from>
    <xdr:to>
      <xdr:col>54</xdr:col>
      <xdr:colOff>189865</xdr:colOff>
      <xdr:row>108</xdr:row>
      <xdr:rowOff>152050</xdr:rowOff>
    </xdr:to>
    <xdr:cxnSp macro="">
      <xdr:nvCxnSpPr>
        <xdr:cNvPr id="362" name="直線コネクタ 361"/>
        <xdr:cNvCxnSpPr/>
      </xdr:nvCxnSpPr>
      <xdr:spPr>
        <a:xfrm flipV="1">
          <a:off x="10476865" y="17087580"/>
          <a:ext cx="0" cy="158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155877</xdr:rowOff>
    </xdr:from>
    <xdr:ext cx="313932" cy="259045"/>
    <xdr:sp macro="" textlink="">
      <xdr:nvSpPr>
        <xdr:cNvPr id="363" name="【港湾・漁港】&#10;一人当たり有形固定資産（償却資産）額最小値テキスト"/>
        <xdr:cNvSpPr txBox="1"/>
      </xdr:nvSpPr>
      <xdr:spPr>
        <a:xfrm>
          <a:off x="10515600" y="186724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152050</xdr:rowOff>
    </xdr:from>
    <xdr:to>
      <xdr:col>55</xdr:col>
      <xdr:colOff>88900</xdr:colOff>
      <xdr:row>108</xdr:row>
      <xdr:rowOff>152050</xdr:rowOff>
    </xdr:to>
    <xdr:cxnSp macro="">
      <xdr:nvCxnSpPr>
        <xdr:cNvPr id="364" name="直線コネクタ 363"/>
        <xdr:cNvCxnSpPr/>
      </xdr:nvCxnSpPr>
      <xdr:spPr>
        <a:xfrm>
          <a:off x="10388600" y="18668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60707</xdr:rowOff>
    </xdr:from>
    <xdr:ext cx="599010" cy="259045"/>
    <xdr:sp macro="" textlink="">
      <xdr:nvSpPr>
        <xdr:cNvPr id="365" name="【港湾・漁港】&#10;一人当たり有形固定資産（償却資産）額最大値テキスト"/>
        <xdr:cNvSpPr txBox="1"/>
      </xdr:nvSpPr>
      <xdr:spPr>
        <a:xfrm>
          <a:off x="10515600" y="16862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114030</xdr:rowOff>
    </xdr:from>
    <xdr:to>
      <xdr:col>55</xdr:col>
      <xdr:colOff>88900</xdr:colOff>
      <xdr:row>99</xdr:row>
      <xdr:rowOff>114030</xdr:rowOff>
    </xdr:to>
    <xdr:cxnSp macro="">
      <xdr:nvCxnSpPr>
        <xdr:cNvPr id="366" name="直線コネクタ 365"/>
        <xdr:cNvCxnSpPr/>
      </xdr:nvCxnSpPr>
      <xdr:spPr>
        <a:xfrm>
          <a:off x="10388600" y="1708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59335</xdr:rowOff>
    </xdr:from>
    <xdr:ext cx="534377" cy="259045"/>
    <xdr:sp macro="" textlink="">
      <xdr:nvSpPr>
        <xdr:cNvPr id="367" name="【港湾・漁港】&#10;一人当たり有形固定資産（償却資産）額平均値テキスト"/>
        <xdr:cNvSpPr txBox="1"/>
      </xdr:nvSpPr>
      <xdr:spPr>
        <a:xfrm>
          <a:off x="10515600" y="184044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80908</xdr:rowOff>
    </xdr:from>
    <xdr:to>
      <xdr:col>55</xdr:col>
      <xdr:colOff>50800</xdr:colOff>
      <xdr:row>108</xdr:row>
      <xdr:rowOff>11058</xdr:rowOff>
    </xdr:to>
    <xdr:sp macro="" textlink="">
      <xdr:nvSpPr>
        <xdr:cNvPr id="368" name="フローチャート: 判断 367"/>
        <xdr:cNvSpPr/>
      </xdr:nvSpPr>
      <xdr:spPr>
        <a:xfrm>
          <a:off x="10426700" y="1842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66205</xdr:rowOff>
    </xdr:from>
    <xdr:to>
      <xdr:col>50</xdr:col>
      <xdr:colOff>165100</xdr:colOff>
      <xdr:row>107</xdr:row>
      <xdr:rowOff>167805</xdr:rowOff>
    </xdr:to>
    <xdr:sp macro="" textlink="">
      <xdr:nvSpPr>
        <xdr:cNvPr id="369" name="フローチャート: 判断 368"/>
        <xdr:cNvSpPr/>
      </xdr:nvSpPr>
      <xdr:spPr>
        <a:xfrm>
          <a:off x="9588500" y="1841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67188</xdr:rowOff>
    </xdr:from>
    <xdr:to>
      <xdr:col>46</xdr:col>
      <xdr:colOff>38100</xdr:colOff>
      <xdr:row>108</xdr:row>
      <xdr:rowOff>168788</xdr:rowOff>
    </xdr:to>
    <xdr:sp macro="" textlink="">
      <xdr:nvSpPr>
        <xdr:cNvPr id="370" name="フローチャート: 判断 369"/>
        <xdr:cNvSpPr/>
      </xdr:nvSpPr>
      <xdr:spPr>
        <a:xfrm>
          <a:off x="8699500" y="1858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44160</xdr:rowOff>
    </xdr:from>
    <xdr:to>
      <xdr:col>55</xdr:col>
      <xdr:colOff>50800</xdr:colOff>
      <xdr:row>106</xdr:row>
      <xdr:rowOff>145760</xdr:rowOff>
    </xdr:to>
    <xdr:sp macro="" textlink="">
      <xdr:nvSpPr>
        <xdr:cNvPr id="376" name="楕円 375"/>
        <xdr:cNvSpPr/>
      </xdr:nvSpPr>
      <xdr:spPr>
        <a:xfrm>
          <a:off x="10426700" y="1821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67037</xdr:rowOff>
    </xdr:from>
    <xdr:ext cx="599010" cy="259045"/>
    <xdr:sp macro="" textlink="">
      <xdr:nvSpPr>
        <xdr:cNvPr id="377" name="【港湾・漁港】&#10;一人当たり有形固定資産（償却資産）額該当値テキスト"/>
        <xdr:cNvSpPr txBox="1"/>
      </xdr:nvSpPr>
      <xdr:spPr>
        <a:xfrm>
          <a:off x="10515600" y="1806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51296</xdr:rowOff>
    </xdr:from>
    <xdr:to>
      <xdr:col>50</xdr:col>
      <xdr:colOff>165100</xdr:colOff>
      <xdr:row>106</xdr:row>
      <xdr:rowOff>152896</xdr:rowOff>
    </xdr:to>
    <xdr:sp macro="" textlink="">
      <xdr:nvSpPr>
        <xdr:cNvPr id="378" name="楕円 377"/>
        <xdr:cNvSpPr/>
      </xdr:nvSpPr>
      <xdr:spPr>
        <a:xfrm>
          <a:off x="9588500" y="1822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94960</xdr:rowOff>
    </xdr:from>
    <xdr:to>
      <xdr:col>55</xdr:col>
      <xdr:colOff>0</xdr:colOff>
      <xdr:row>106</xdr:row>
      <xdr:rowOff>102096</xdr:rowOff>
    </xdr:to>
    <xdr:cxnSp macro="">
      <xdr:nvCxnSpPr>
        <xdr:cNvPr id="379" name="直線コネクタ 378"/>
        <xdr:cNvCxnSpPr/>
      </xdr:nvCxnSpPr>
      <xdr:spPr>
        <a:xfrm flipV="1">
          <a:off x="9639300" y="18268660"/>
          <a:ext cx="838200" cy="7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107</xdr:row>
      <xdr:rowOff>158932</xdr:rowOff>
    </xdr:from>
    <xdr:ext cx="534377" cy="259045"/>
    <xdr:sp macro="" textlink="">
      <xdr:nvSpPr>
        <xdr:cNvPr id="380" name="n_1aveValue【港湾・漁港】&#10;一人当たり有形固定資産（償却資産）額"/>
        <xdr:cNvSpPr txBox="1"/>
      </xdr:nvSpPr>
      <xdr:spPr>
        <a:xfrm>
          <a:off x="9359411" y="1850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107</xdr:row>
      <xdr:rowOff>13865</xdr:rowOff>
    </xdr:from>
    <xdr:ext cx="469744" cy="259045"/>
    <xdr:sp macro="" textlink="">
      <xdr:nvSpPr>
        <xdr:cNvPr id="381" name="n_2aveValue【港湾・漁港】&#10;一人当たり有形固定資産（償却資産）額"/>
        <xdr:cNvSpPr txBox="1"/>
      </xdr:nvSpPr>
      <xdr:spPr>
        <a:xfrm>
          <a:off x="8515428" y="1835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104</xdr:row>
      <xdr:rowOff>169423</xdr:rowOff>
    </xdr:from>
    <xdr:ext cx="599010" cy="259045"/>
    <xdr:sp macro="" textlink="">
      <xdr:nvSpPr>
        <xdr:cNvPr id="382" name="n_1mainValue【港湾・漁港】&#10;一人当たり有形固定資産（償却資産）額"/>
        <xdr:cNvSpPr txBox="1"/>
      </xdr:nvSpPr>
      <xdr:spPr>
        <a:xfrm>
          <a:off x="9327095" y="18000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3" name="正方形/長方形 3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4" name="正方形/長方形 3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5" name="正方形/長方形 3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6" name="正方形/長方形 3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7" name="正方形/長方形 3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8" name="正方形/長方形 3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9" name="正方形/長方形 3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正方形/長方形 3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1" name="テキスト ボックス 3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2" name="直線コネクタ 3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93" name="テキスト ボックス 392"/>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4" name="直線コネクタ 39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5" name="テキスト ボックス 39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6" name="直線コネクタ 39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97" name="テキスト ボックス 39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98" name="直線コネクタ 39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9" name="テキスト ボックス 39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0" name="直線コネクタ 39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1" name="テキスト ボックス 40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2" name="直線コネクタ 40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3" name="テキスト ボックス 40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32766</xdr:rowOff>
    </xdr:from>
    <xdr:to>
      <xdr:col>85</xdr:col>
      <xdr:colOff>126364</xdr:colOff>
      <xdr:row>40</xdr:row>
      <xdr:rowOff>51054</xdr:rowOff>
    </xdr:to>
    <xdr:cxnSp macro="">
      <xdr:nvCxnSpPr>
        <xdr:cNvPr id="405" name="直線コネクタ 404"/>
        <xdr:cNvCxnSpPr/>
      </xdr:nvCxnSpPr>
      <xdr:spPr>
        <a:xfrm flipV="1">
          <a:off x="16318864" y="5690616"/>
          <a:ext cx="0" cy="1218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54881</xdr:rowOff>
    </xdr:from>
    <xdr:ext cx="405111" cy="259045"/>
    <xdr:sp macro="" textlink="">
      <xdr:nvSpPr>
        <xdr:cNvPr id="406" name="【認定こども園・幼稚園・保育所】&#10;有形固定資産減価償却率最小値テキスト"/>
        <xdr:cNvSpPr txBox="1"/>
      </xdr:nvSpPr>
      <xdr:spPr>
        <a:xfrm>
          <a:off x="16357600" y="691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51054</xdr:rowOff>
    </xdr:from>
    <xdr:to>
      <xdr:col>86</xdr:col>
      <xdr:colOff>25400</xdr:colOff>
      <xdr:row>40</xdr:row>
      <xdr:rowOff>51054</xdr:rowOff>
    </xdr:to>
    <xdr:cxnSp macro="">
      <xdr:nvCxnSpPr>
        <xdr:cNvPr id="407" name="直線コネクタ 406"/>
        <xdr:cNvCxnSpPr/>
      </xdr:nvCxnSpPr>
      <xdr:spPr>
        <a:xfrm>
          <a:off x="16230600" y="690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150893</xdr:rowOff>
    </xdr:from>
    <xdr:ext cx="405111" cy="259045"/>
    <xdr:sp macro="" textlink="">
      <xdr:nvSpPr>
        <xdr:cNvPr id="408" name="【認定こども園・幼稚園・保育所】&#10;有形固定資産減価償却率最大値テキスト"/>
        <xdr:cNvSpPr txBox="1"/>
      </xdr:nvSpPr>
      <xdr:spPr>
        <a:xfrm>
          <a:off x="16357600" y="546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32766</xdr:rowOff>
    </xdr:from>
    <xdr:to>
      <xdr:col>86</xdr:col>
      <xdr:colOff>25400</xdr:colOff>
      <xdr:row>33</xdr:row>
      <xdr:rowOff>32766</xdr:rowOff>
    </xdr:to>
    <xdr:cxnSp macro="">
      <xdr:nvCxnSpPr>
        <xdr:cNvPr id="409" name="直線コネクタ 408"/>
        <xdr:cNvCxnSpPr/>
      </xdr:nvCxnSpPr>
      <xdr:spPr>
        <a:xfrm>
          <a:off x="16230600" y="569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51833</xdr:rowOff>
    </xdr:from>
    <xdr:ext cx="405111" cy="259045"/>
    <xdr:sp macro="" textlink="">
      <xdr:nvSpPr>
        <xdr:cNvPr id="410" name="【認定こども園・幼稚園・保育所】&#10;有形固定資産減価償却率平均値テキスト"/>
        <xdr:cNvSpPr txBox="1"/>
      </xdr:nvSpPr>
      <xdr:spPr>
        <a:xfrm>
          <a:off x="16357600" y="62240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73406</xdr:rowOff>
    </xdr:from>
    <xdr:to>
      <xdr:col>85</xdr:col>
      <xdr:colOff>177800</xdr:colOff>
      <xdr:row>37</xdr:row>
      <xdr:rowOff>3556</xdr:rowOff>
    </xdr:to>
    <xdr:sp macro="" textlink="">
      <xdr:nvSpPr>
        <xdr:cNvPr id="411" name="フローチャート: 判断 410"/>
        <xdr:cNvSpPr/>
      </xdr:nvSpPr>
      <xdr:spPr>
        <a:xfrm>
          <a:off x="16268700" y="624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39116</xdr:rowOff>
    </xdr:from>
    <xdr:to>
      <xdr:col>81</xdr:col>
      <xdr:colOff>101600</xdr:colOff>
      <xdr:row>36</xdr:row>
      <xdr:rowOff>140716</xdr:rowOff>
    </xdr:to>
    <xdr:sp macro="" textlink="">
      <xdr:nvSpPr>
        <xdr:cNvPr id="412" name="フローチャート: 判断 411"/>
        <xdr:cNvSpPr/>
      </xdr:nvSpPr>
      <xdr:spPr>
        <a:xfrm>
          <a:off x="15430500" y="621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148844</xdr:rowOff>
    </xdr:from>
    <xdr:to>
      <xdr:col>76</xdr:col>
      <xdr:colOff>165100</xdr:colOff>
      <xdr:row>36</xdr:row>
      <xdr:rowOff>78994</xdr:rowOff>
    </xdr:to>
    <xdr:sp macro="" textlink="">
      <xdr:nvSpPr>
        <xdr:cNvPr id="413" name="フローチャート: 判断 412"/>
        <xdr:cNvSpPr/>
      </xdr:nvSpPr>
      <xdr:spPr>
        <a:xfrm>
          <a:off x="14541500" y="614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153416</xdr:rowOff>
    </xdr:from>
    <xdr:to>
      <xdr:col>85</xdr:col>
      <xdr:colOff>177800</xdr:colOff>
      <xdr:row>33</xdr:row>
      <xdr:rowOff>83566</xdr:rowOff>
    </xdr:to>
    <xdr:sp macro="" textlink="">
      <xdr:nvSpPr>
        <xdr:cNvPr id="419" name="楕円 418"/>
        <xdr:cNvSpPr/>
      </xdr:nvSpPr>
      <xdr:spPr>
        <a:xfrm>
          <a:off x="16268700" y="563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106443</xdr:rowOff>
    </xdr:from>
    <xdr:ext cx="405111" cy="259045"/>
    <xdr:sp macro="" textlink="">
      <xdr:nvSpPr>
        <xdr:cNvPr id="420" name="【認定こども園・幼稚園・保育所】&#10;有形固定資産減価償却率該当値テキスト"/>
        <xdr:cNvSpPr txBox="1"/>
      </xdr:nvSpPr>
      <xdr:spPr>
        <a:xfrm>
          <a:off x="16357600" y="5592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13970</xdr:rowOff>
    </xdr:from>
    <xdr:to>
      <xdr:col>81</xdr:col>
      <xdr:colOff>101600</xdr:colOff>
      <xdr:row>33</xdr:row>
      <xdr:rowOff>115570</xdr:rowOff>
    </xdr:to>
    <xdr:sp macro="" textlink="">
      <xdr:nvSpPr>
        <xdr:cNvPr id="421" name="楕円 420"/>
        <xdr:cNvSpPr/>
      </xdr:nvSpPr>
      <xdr:spPr>
        <a:xfrm>
          <a:off x="15430500" y="567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32766</xdr:rowOff>
    </xdr:from>
    <xdr:to>
      <xdr:col>85</xdr:col>
      <xdr:colOff>127000</xdr:colOff>
      <xdr:row>33</xdr:row>
      <xdr:rowOff>64770</xdr:rowOff>
    </xdr:to>
    <xdr:cxnSp macro="">
      <xdr:nvCxnSpPr>
        <xdr:cNvPr id="422" name="直線コネクタ 421"/>
        <xdr:cNvCxnSpPr/>
      </xdr:nvCxnSpPr>
      <xdr:spPr>
        <a:xfrm flipV="1">
          <a:off x="15481300" y="569061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131843</xdr:rowOff>
    </xdr:from>
    <xdr:ext cx="405111" cy="259045"/>
    <xdr:sp macro="" textlink="">
      <xdr:nvSpPr>
        <xdr:cNvPr id="423" name="n_1aveValue【認定こども園・幼稚園・保育所】&#10;有形固定資産減価償却率"/>
        <xdr:cNvSpPr txBox="1"/>
      </xdr:nvSpPr>
      <xdr:spPr>
        <a:xfrm>
          <a:off x="15266044" y="6304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95521</xdr:rowOff>
    </xdr:from>
    <xdr:ext cx="405111" cy="259045"/>
    <xdr:sp macro="" textlink="">
      <xdr:nvSpPr>
        <xdr:cNvPr id="424" name="n_2aveValue【認定こども園・幼稚園・保育所】&#10;有形固定資産減価償却率"/>
        <xdr:cNvSpPr txBox="1"/>
      </xdr:nvSpPr>
      <xdr:spPr>
        <a:xfrm>
          <a:off x="14389744" y="592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132097</xdr:rowOff>
    </xdr:from>
    <xdr:ext cx="405111" cy="259045"/>
    <xdr:sp macro="" textlink="">
      <xdr:nvSpPr>
        <xdr:cNvPr id="425" name="n_1mainValue【認定こども園・幼稚園・保育所】&#10;有形固定資産減価償却率"/>
        <xdr:cNvSpPr txBox="1"/>
      </xdr:nvSpPr>
      <xdr:spPr>
        <a:xfrm>
          <a:off x="15266044" y="54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6" name="正方形/長方形 42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7" name="正方形/長方形 42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8" name="正方形/長方形 42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9" name="正方形/長方形 42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0" name="正方形/長方形 42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1" name="正方形/長方形 43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2" name="正方形/長方形 43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3" name="正方形/長方形 43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4" name="テキスト ボックス 43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5" name="直線コネクタ 43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6" name="直線コネクタ 43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7" name="テキスト ボックス 436"/>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8" name="直線コネクタ 43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9" name="テキスト ボックス 438"/>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0" name="直線コネクタ 43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1" name="テキスト ボックス 440"/>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2" name="直線コネクタ 44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3" name="テキスト ボックス 442"/>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4" name="直線コネクタ 44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5" name="テキスト ボックス 444"/>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7" name="テキスト ボックス 44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15240</xdr:rowOff>
    </xdr:from>
    <xdr:to>
      <xdr:col>116</xdr:col>
      <xdr:colOff>62864</xdr:colOff>
      <xdr:row>41</xdr:row>
      <xdr:rowOff>163830</xdr:rowOff>
    </xdr:to>
    <xdr:cxnSp macro="">
      <xdr:nvCxnSpPr>
        <xdr:cNvPr id="449" name="直線コネクタ 448"/>
        <xdr:cNvCxnSpPr/>
      </xdr:nvCxnSpPr>
      <xdr:spPr>
        <a:xfrm flipV="1">
          <a:off x="22160864" y="5844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167657</xdr:rowOff>
    </xdr:from>
    <xdr:ext cx="469744" cy="259045"/>
    <xdr:sp macro="" textlink="">
      <xdr:nvSpPr>
        <xdr:cNvPr id="450" name="【認定こども園・幼稚園・保育所】&#10;一人当たり面積最小値テキスト"/>
        <xdr:cNvSpPr txBox="1"/>
      </xdr:nvSpPr>
      <xdr:spPr>
        <a:xfrm>
          <a:off x="22199600"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163830</xdr:rowOff>
    </xdr:from>
    <xdr:to>
      <xdr:col>116</xdr:col>
      <xdr:colOff>152400</xdr:colOff>
      <xdr:row>41</xdr:row>
      <xdr:rowOff>163830</xdr:rowOff>
    </xdr:to>
    <xdr:cxnSp macro="">
      <xdr:nvCxnSpPr>
        <xdr:cNvPr id="451" name="直線コネクタ 450"/>
        <xdr:cNvCxnSpPr/>
      </xdr:nvCxnSpPr>
      <xdr:spPr>
        <a:xfrm>
          <a:off x="22072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133367</xdr:rowOff>
    </xdr:from>
    <xdr:ext cx="469744" cy="259045"/>
    <xdr:sp macro="" textlink="">
      <xdr:nvSpPr>
        <xdr:cNvPr id="452" name="【認定こども園・幼稚園・保育所】&#10;一人当たり面積最大値テキスト"/>
        <xdr:cNvSpPr txBox="1"/>
      </xdr:nvSpPr>
      <xdr:spPr>
        <a:xfrm>
          <a:off x="22199600" y="561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15240</xdr:rowOff>
    </xdr:from>
    <xdr:to>
      <xdr:col>116</xdr:col>
      <xdr:colOff>152400</xdr:colOff>
      <xdr:row>34</xdr:row>
      <xdr:rowOff>15240</xdr:rowOff>
    </xdr:to>
    <xdr:cxnSp macro="">
      <xdr:nvCxnSpPr>
        <xdr:cNvPr id="453" name="直線コネクタ 452"/>
        <xdr:cNvCxnSpPr/>
      </xdr:nvCxnSpPr>
      <xdr:spPr>
        <a:xfrm>
          <a:off x="22072600" y="584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54" name="【認定こども園・幼稚園・保育所】&#10;一人当たり面積平均値テキスト"/>
        <xdr:cNvSpPr txBox="1"/>
      </xdr:nvSpPr>
      <xdr:spPr>
        <a:xfrm>
          <a:off x="22199600" y="6529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55" name="フローチャート: 判断 454"/>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21590</xdr:rowOff>
    </xdr:from>
    <xdr:to>
      <xdr:col>112</xdr:col>
      <xdr:colOff>38100</xdr:colOff>
      <xdr:row>39</xdr:row>
      <xdr:rowOff>123190</xdr:rowOff>
    </xdr:to>
    <xdr:sp macro="" textlink="">
      <xdr:nvSpPr>
        <xdr:cNvPr id="456" name="フローチャート: 判断 455"/>
        <xdr:cNvSpPr/>
      </xdr:nvSpPr>
      <xdr:spPr>
        <a:xfrm>
          <a:off x="21272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457" name="フローチャート: 判断 456"/>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29210</xdr:rowOff>
    </xdr:from>
    <xdr:to>
      <xdr:col>116</xdr:col>
      <xdr:colOff>114300</xdr:colOff>
      <xdr:row>41</xdr:row>
      <xdr:rowOff>130810</xdr:rowOff>
    </xdr:to>
    <xdr:sp macro="" textlink="">
      <xdr:nvSpPr>
        <xdr:cNvPr id="463" name="楕円 462"/>
        <xdr:cNvSpPr/>
      </xdr:nvSpPr>
      <xdr:spPr>
        <a:xfrm>
          <a:off x="221107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115587</xdr:rowOff>
    </xdr:from>
    <xdr:ext cx="469744" cy="259045"/>
    <xdr:sp macro="" textlink="">
      <xdr:nvSpPr>
        <xdr:cNvPr id="464" name="【認定こども園・幼稚園・保育所】&#10;一人当たり面積該当値テキスト"/>
        <xdr:cNvSpPr txBox="1"/>
      </xdr:nvSpPr>
      <xdr:spPr>
        <a:xfrm>
          <a:off x="22199600" y="697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29210</xdr:rowOff>
    </xdr:from>
    <xdr:to>
      <xdr:col>112</xdr:col>
      <xdr:colOff>38100</xdr:colOff>
      <xdr:row>41</xdr:row>
      <xdr:rowOff>130810</xdr:rowOff>
    </xdr:to>
    <xdr:sp macro="" textlink="">
      <xdr:nvSpPr>
        <xdr:cNvPr id="465" name="楕円 464"/>
        <xdr:cNvSpPr/>
      </xdr:nvSpPr>
      <xdr:spPr>
        <a:xfrm>
          <a:off x="21272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80010</xdr:rowOff>
    </xdr:from>
    <xdr:to>
      <xdr:col>116</xdr:col>
      <xdr:colOff>63500</xdr:colOff>
      <xdr:row>41</xdr:row>
      <xdr:rowOff>80010</xdr:rowOff>
    </xdr:to>
    <xdr:cxnSp macro="">
      <xdr:nvCxnSpPr>
        <xdr:cNvPr id="466" name="直線コネクタ 465"/>
        <xdr:cNvCxnSpPr/>
      </xdr:nvCxnSpPr>
      <xdr:spPr>
        <a:xfrm>
          <a:off x="21323300" y="7109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139717</xdr:rowOff>
    </xdr:from>
    <xdr:ext cx="469744" cy="259045"/>
    <xdr:sp macro="" textlink="">
      <xdr:nvSpPr>
        <xdr:cNvPr id="467" name="n_1aveValue【認定こども園・幼稚園・保育所】&#10;一人当たり面積"/>
        <xdr:cNvSpPr txBox="1"/>
      </xdr:nvSpPr>
      <xdr:spPr>
        <a:xfrm>
          <a:off x="210757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68" name="n_2aveValue【認定こども園・幼稚園・保育所】&#10;一人当たり面積"/>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121937</xdr:rowOff>
    </xdr:from>
    <xdr:ext cx="469744" cy="259045"/>
    <xdr:sp macro="" textlink="">
      <xdr:nvSpPr>
        <xdr:cNvPr id="469" name="n_1mainValue【認定こども園・幼稚園・保育所】&#10;一人当たり面積"/>
        <xdr:cNvSpPr txBox="1"/>
      </xdr:nvSpPr>
      <xdr:spPr>
        <a:xfrm>
          <a:off x="210757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0" name="正方形/長方形 46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1" name="正方形/長方形 47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2" name="正方形/長方形 47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3" name="正方形/長方形 47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4" name="正方形/長方形 47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5" name="正方形/長方形 47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6" name="正方形/長方形 47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7" name="正方形/長方形 47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8" name="テキスト ボックス 47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9" name="直線コネクタ 47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80" name="テキスト ボックス 47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1" name="直線コネクタ 48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2" name="テキスト ボックス 48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3" name="直線コネクタ 48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4" name="テキスト ボックス 48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5" name="直線コネクタ 48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6" name="テキスト ボックス 48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87" name="直線コネクタ 48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8" name="テキスト ボックス 48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9" name="直線コネクタ 48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0" name="テキスト ボックス 48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1" name="直線コネクタ 49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2" name="テキスト ボックス 49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49530</xdr:rowOff>
    </xdr:from>
    <xdr:to>
      <xdr:col>85</xdr:col>
      <xdr:colOff>126364</xdr:colOff>
      <xdr:row>63</xdr:row>
      <xdr:rowOff>11430</xdr:rowOff>
    </xdr:to>
    <xdr:cxnSp macro="">
      <xdr:nvCxnSpPr>
        <xdr:cNvPr id="494" name="直線コネクタ 493"/>
        <xdr:cNvCxnSpPr/>
      </xdr:nvCxnSpPr>
      <xdr:spPr>
        <a:xfrm flipV="1">
          <a:off x="16318864" y="94792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15257</xdr:rowOff>
    </xdr:from>
    <xdr:ext cx="405111" cy="259045"/>
    <xdr:sp macro="" textlink="">
      <xdr:nvSpPr>
        <xdr:cNvPr id="495" name="【学校施設】&#10;有形固定資産減価償却率最小値テキスト"/>
        <xdr:cNvSpPr txBox="1"/>
      </xdr:nvSpPr>
      <xdr:spPr>
        <a:xfrm>
          <a:off x="16357600"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xdr:rowOff>
    </xdr:from>
    <xdr:to>
      <xdr:col>86</xdr:col>
      <xdr:colOff>25400</xdr:colOff>
      <xdr:row>63</xdr:row>
      <xdr:rowOff>11430</xdr:rowOff>
    </xdr:to>
    <xdr:cxnSp macro="">
      <xdr:nvCxnSpPr>
        <xdr:cNvPr id="496" name="直線コネクタ 495"/>
        <xdr:cNvCxnSpPr/>
      </xdr:nvCxnSpPr>
      <xdr:spPr>
        <a:xfrm>
          <a:off x="16230600" y="108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167657</xdr:rowOff>
    </xdr:from>
    <xdr:ext cx="405111" cy="259045"/>
    <xdr:sp macro="" textlink="">
      <xdr:nvSpPr>
        <xdr:cNvPr id="497" name="【学校施設】&#10;有形固定資産減価償却率最大値テキスト"/>
        <xdr:cNvSpPr txBox="1"/>
      </xdr:nvSpPr>
      <xdr:spPr>
        <a:xfrm>
          <a:off x="16357600" y="925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49530</xdr:rowOff>
    </xdr:from>
    <xdr:to>
      <xdr:col>86</xdr:col>
      <xdr:colOff>25400</xdr:colOff>
      <xdr:row>55</xdr:row>
      <xdr:rowOff>49530</xdr:rowOff>
    </xdr:to>
    <xdr:cxnSp macro="">
      <xdr:nvCxnSpPr>
        <xdr:cNvPr id="498" name="直線コネクタ 497"/>
        <xdr:cNvCxnSpPr/>
      </xdr:nvCxnSpPr>
      <xdr:spPr>
        <a:xfrm>
          <a:off x="16230600" y="947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121937</xdr:rowOff>
    </xdr:from>
    <xdr:ext cx="405111" cy="259045"/>
    <xdr:sp macro="" textlink="">
      <xdr:nvSpPr>
        <xdr:cNvPr id="499" name="【学校施設】&#10;有形固定資産減価償却率平均値テキスト"/>
        <xdr:cNvSpPr txBox="1"/>
      </xdr:nvSpPr>
      <xdr:spPr>
        <a:xfrm>
          <a:off x="16357600" y="10066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500" name="フローチャート: 判断 499"/>
        <xdr:cNvSpPr/>
      </xdr:nvSpPr>
      <xdr:spPr>
        <a:xfrm>
          <a:off x="16268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501" name="フローチャート: 判断 500"/>
        <xdr:cNvSpPr/>
      </xdr:nvSpPr>
      <xdr:spPr>
        <a:xfrm>
          <a:off x="15430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109220</xdr:rowOff>
    </xdr:from>
    <xdr:to>
      <xdr:col>76</xdr:col>
      <xdr:colOff>165100</xdr:colOff>
      <xdr:row>59</xdr:row>
      <xdr:rowOff>39370</xdr:rowOff>
    </xdr:to>
    <xdr:sp macro="" textlink="">
      <xdr:nvSpPr>
        <xdr:cNvPr id="502" name="フローチャート: 判断 501"/>
        <xdr:cNvSpPr/>
      </xdr:nvSpPr>
      <xdr:spPr>
        <a:xfrm>
          <a:off x="14541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29210</xdr:rowOff>
    </xdr:from>
    <xdr:to>
      <xdr:col>85</xdr:col>
      <xdr:colOff>177800</xdr:colOff>
      <xdr:row>56</xdr:row>
      <xdr:rowOff>130810</xdr:rowOff>
    </xdr:to>
    <xdr:sp macro="" textlink="">
      <xdr:nvSpPr>
        <xdr:cNvPr id="508" name="楕円 507"/>
        <xdr:cNvSpPr/>
      </xdr:nvSpPr>
      <xdr:spPr>
        <a:xfrm>
          <a:off x="16268700" y="963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52087</xdr:rowOff>
    </xdr:from>
    <xdr:ext cx="405111" cy="259045"/>
    <xdr:sp macro="" textlink="">
      <xdr:nvSpPr>
        <xdr:cNvPr id="509" name="【学校施設】&#10;有形固定資産減価償却率該当値テキスト"/>
        <xdr:cNvSpPr txBox="1"/>
      </xdr:nvSpPr>
      <xdr:spPr>
        <a:xfrm>
          <a:off x="16357600" y="948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93980</xdr:rowOff>
    </xdr:from>
    <xdr:to>
      <xdr:col>81</xdr:col>
      <xdr:colOff>101600</xdr:colOff>
      <xdr:row>57</xdr:row>
      <xdr:rowOff>24130</xdr:rowOff>
    </xdr:to>
    <xdr:sp macro="" textlink="">
      <xdr:nvSpPr>
        <xdr:cNvPr id="510" name="楕円 509"/>
        <xdr:cNvSpPr/>
      </xdr:nvSpPr>
      <xdr:spPr>
        <a:xfrm>
          <a:off x="15430500" y="969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80010</xdr:rowOff>
    </xdr:from>
    <xdr:to>
      <xdr:col>85</xdr:col>
      <xdr:colOff>127000</xdr:colOff>
      <xdr:row>56</xdr:row>
      <xdr:rowOff>144780</xdr:rowOff>
    </xdr:to>
    <xdr:cxnSp macro="">
      <xdr:nvCxnSpPr>
        <xdr:cNvPr id="511" name="直線コネクタ 510"/>
        <xdr:cNvCxnSpPr/>
      </xdr:nvCxnSpPr>
      <xdr:spPr>
        <a:xfrm flipV="1">
          <a:off x="15481300" y="968121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57167</xdr:rowOff>
    </xdr:from>
    <xdr:ext cx="405111" cy="259045"/>
    <xdr:sp macro="" textlink="">
      <xdr:nvSpPr>
        <xdr:cNvPr id="512" name="n_1aveValue【学校施設】&#10;有形固定資産減価償却率"/>
        <xdr:cNvSpPr txBox="1"/>
      </xdr:nvSpPr>
      <xdr:spPr>
        <a:xfrm>
          <a:off x="152660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513" name="n_2aveValue【学校施設】&#10;有形固定資産減価償却率"/>
        <xdr:cNvSpPr txBox="1"/>
      </xdr:nvSpPr>
      <xdr:spPr>
        <a:xfrm>
          <a:off x="14389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40657</xdr:rowOff>
    </xdr:from>
    <xdr:ext cx="405111" cy="259045"/>
    <xdr:sp macro="" textlink="">
      <xdr:nvSpPr>
        <xdr:cNvPr id="514" name="n_1mainValue【学校施設】&#10;有形固定資産減価償却率"/>
        <xdr:cNvSpPr txBox="1"/>
      </xdr:nvSpPr>
      <xdr:spPr>
        <a:xfrm>
          <a:off x="15266044" y="947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5" name="正方形/長方形 51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6" name="正方形/長方形 51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7" name="正方形/長方形 51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8" name="正方形/長方形 51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9" name="正方形/長方形 51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0" name="正方形/長方形 51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1" name="正方形/長方形 52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2" name="正方形/長方形 52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3" name="テキスト ボックス 52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4" name="直線コネクタ 52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5" name="テキスト ボックス 52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26" name="直線コネクタ 52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27" name="テキスト ボックス 52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28" name="直線コネクタ 52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29" name="テキスト ボックス 52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30" name="直線コネクタ 52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31" name="テキスト ボックス 53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32" name="直線コネクタ 53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33" name="テキスト ボックス 53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34" name="直線コネクタ 53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35" name="テキスト ボックス 53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36" name="直線コネクタ 53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37" name="テキスト ボックス 53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8" name="直線コネクタ 53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9" name="テキスト ボックス 53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21227</xdr:rowOff>
    </xdr:from>
    <xdr:to>
      <xdr:col>116</xdr:col>
      <xdr:colOff>62864</xdr:colOff>
      <xdr:row>63</xdr:row>
      <xdr:rowOff>73478</xdr:rowOff>
    </xdr:to>
    <xdr:cxnSp macro="">
      <xdr:nvCxnSpPr>
        <xdr:cNvPr id="541" name="直線コネクタ 540"/>
        <xdr:cNvCxnSpPr/>
      </xdr:nvCxnSpPr>
      <xdr:spPr>
        <a:xfrm flipV="1">
          <a:off x="22160864" y="9622427"/>
          <a:ext cx="0" cy="1252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77305</xdr:rowOff>
    </xdr:from>
    <xdr:ext cx="469744" cy="259045"/>
    <xdr:sp macro="" textlink="">
      <xdr:nvSpPr>
        <xdr:cNvPr id="542" name="【学校施設】&#10;一人当たり面積最小値テキスト"/>
        <xdr:cNvSpPr txBox="1"/>
      </xdr:nvSpPr>
      <xdr:spPr>
        <a:xfrm>
          <a:off x="22199600" y="1087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73478</xdr:rowOff>
    </xdr:from>
    <xdr:to>
      <xdr:col>116</xdr:col>
      <xdr:colOff>152400</xdr:colOff>
      <xdr:row>63</xdr:row>
      <xdr:rowOff>73478</xdr:rowOff>
    </xdr:to>
    <xdr:cxnSp macro="">
      <xdr:nvCxnSpPr>
        <xdr:cNvPr id="543" name="直線コネクタ 542"/>
        <xdr:cNvCxnSpPr/>
      </xdr:nvCxnSpPr>
      <xdr:spPr>
        <a:xfrm>
          <a:off x="22072600" y="1087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139354</xdr:rowOff>
    </xdr:from>
    <xdr:ext cx="469744" cy="259045"/>
    <xdr:sp macro="" textlink="">
      <xdr:nvSpPr>
        <xdr:cNvPr id="544" name="【学校施設】&#10;一人当たり面積最大値テキスト"/>
        <xdr:cNvSpPr txBox="1"/>
      </xdr:nvSpPr>
      <xdr:spPr>
        <a:xfrm>
          <a:off x="22199600" y="9397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21227</xdr:rowOff>
    </xdr:from>
    <xdr:to>
      <xdr:col>116</xdr:col>
      <xdr:colOff>152400</xdr:colOff>
      <xdr:row>56</xdr:row>
      <xdr:rowOff>21227</xdr:rowOff>
    </xdr:to>
    <xdr:cxnSp macro="">
      <xdr:nvCxnSpPr>
        <xdr:cNvPr id="545" name="直線コネクタ 544"/>
        <xdr:cNvCxnSpPr/>
      </xdr:nvCxnSpPr>
      <xdr:spPr>
        <a:xfrm>
          <a:off x="22072600" y="962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105608</xdr:rowOff>
    </xdr:from>
    <xdr:ext cx="469744" cy="259045"/>
    <xdr:sp macro="" textlink="">
      <xdr:nvSpPr>
        <xdr:cNvPr id="546" name="【学校施設】&#10;一人当たり面積平均値テキスト"/>
        <xdr:cNvSpPr txBox="1"/>
      </xdr:nvSpPr>
      <xdr:spPr>
        <a:xfrm>
          <a:off x="22199600" y="10221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127181</xdr:rowOff>
    </xdr:from>
    <xdr:to>
      <xdr:col>116</xdr:col>
      <xdr:colOff>114300</xdr:colOff>
      <xdr:row>60</xdr:row>
      <xdr:rowOff>57331</xdr:rowOff>
    </xdr:to>
    <xdr:sp macro="" textlink="">
      <xdr:nvSpPr>
        <xdr:cNvPr id="547" name="フローチャート: 判断 546"/>
        <xdr:cNvSpPr/>
      </xdr:nvSpPr>
      <xdr:spPr>
        <a:xfrm>
          <a:off x="221107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55335</xdr:rowOff>
    </xdr:from>
    <xdr:to>
      <xdr:col>112</xdr:col>
      <xdr:colOff>38100</xdr:colOff>
      <xdr:row>59</xdr:row>
      <xdr:rowOff>156935</xdr:rowOff>
    </xdr:to>
    <xdr:sp macro="" textlink="">
      <xdr:nvSpPr>
        <xdr:cNvPr id="548" name="フローチャート: 判断 547"/>
        <xdr:cNvSpPr/>
      </xdr:nvSpPr>
      <xdr:spPr>
        <a:xfrm>
          <a:off x="2127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27577</xdr:rowOff>
    </xdr:from>
    <xdr:to>
      <xdr:col>107</xdr:col>
      <xdr:colOff>101600</xdr:colOff>
      <xdr:row>60</xdr:row>
      <xdr:rowOff>129177</xdr:rowOff>
    </xdr:to>
    <xdr:sp macro="" textlink="">
      <xdr:nvSpPr>
        <xdr:cNvPr id="549" name="フローチャート: 判断 548"/>
        <xdr:cNvSpPr/>
      </xdr:nvSpPr>
      <xdr:spPr>
        <a:xfrm>
          <a:off x="203835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0" name="テキスト ボックス 54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1" name="テキスト ボックス 55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2" name="テキスト ボックス 55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3" name="テキスト ボックス 55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4" name="テキスト ボックス 55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37374</xdr:rowOff>
    </xdr:from>
    <xdr:to>
      <xdr:col>116</xdr:col>
      <xdr:colOff>114300</xdr:colOff>
      <xdr:row>59</xdr:row>
      <xdr:rowOff>138974</xdr:rowOff>
    </xdr:to>
    <xdr:sp macro="" textlink="">
      <xdr:nvSpPr>
        <xdr:cNvPr id="555" name="楕円 554"/>
        <xdr:cNvSpPr/>
      </xdr:nvSpPr>
      <xdr:spPr>
        <a:xfrm>
          <a:off x="22110700" y="1015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60251</xdr:rowOff>
    </xdr:from>
    <xdr:ext cx="469744" cy="259045"/>
    <xdr:sp macro="" textlink="">
      <xdr:nvSpPr>
        <xdr:cNvPr id="556" name="【学校施設】&#10;一人当たり面積該当値テキスト"/>
        <xdr:cNvSpPr txBox="1"/>
      </xdr:nvSpPr>
      <xdr:spPr>
        <a:xfrm>
          <a:off x="22199600" y="1000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55335</xdr:rowOff>
    </xdr:from>
    <xdr:to>
      <xdr:col>112</xdr:col>
      <xdr:colOff>38100</xdr:colOff>
      <xdr:row>59</xdr:row>
      <xdr:rowOff>156935</xdr:rowOff>
    </xdr:to>
    <xdr:sp macro="" textlink="">
      <xdr:nvSpPr>
        <xdr:cNvPr id="557" name="楕円 556"/>
        <xdr:cNvSpPr/>
      </xdr:nvSpPr>
      <xdr:spPr>
        <a:xfrm>
          <a:off x="2127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88174</xdr:rowOff>
    </xdr:from>
    <xdr:to>
      <xdr:col>116</xdr:col>
      <xdr:colOff>63500</xdr:colOff>
      <xdr:row>59</xdr:row>
      <xdr:rowOff>106135</xdr:rowOff>
    </xdr:to>
    <xdr:cxnSp macro="">
      <xdr:nvCxnSpPr>
        <xdr:cNvPr id="558" name="直線コネクタ 557"/>
        <xdr:cNvCxnSpPr/>
      </xdr:nvCxnSpPr>
      <xdr:spPr>
        <a:xfrm flipV="1">
          <a:off x="21323300" y="10203724"/>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148062</xdr:rowOff>
    </xdr:from>
    <xdr:ext cx="469744" cy="259045"/>
    <xdr:sp macro="" textlink="">
      <xdr:nvSpPr>
        <xdr:cNvPr id="559" name="n_1aveValue【学校施設】&#10;一人当たり面積"/>
        <xdr:cNvSpPr txBox="1"/>
      </xdr:nvSpPr>
      <xdr:spPr>
        <a:xfrm>
          <a:off x="21075727" y="102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145704</xdr:rowOff>
    </xdr:from>
    <xdr:ext cx="469744" cy="259045"/>
    <xdr:sp macro="" textlink="">
      <xdr:nvSpPr>
        <xdr:cNvPr id="560" name="n_2aveValue【学校施設】&#10;一人当たり面積"/>
        <xdr:cNvSpPr txBox="1"/>
      </xdr:nvSpPr>
      <xdr:spPr>
        <a:xfrm>
          <a:off x="20199427" y="1008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2012</xdr:rowOff>
    </xdr:from>
    <xdr:ext cx="469744" cy="259045"/>
    <xdr:sp macro="" textlink="">
      <xdr:nvSpPr>
        <xdr:cNvPr id="561" name="n_1mainValue【学校施設】&#10;一人当たり面積"/>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2" name="正方形/長方形 56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3" name="正方形/長方形 56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4" name="正方形/長方形 56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5" name="正方形/長方形 56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6" name="正方形/長方形 56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7" name="正方形/長方形 56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8" name="正方形/長方形 56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9" name="正方形/長方形 56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70" name="正方形/長方形 56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1" name="正方形/長方形 57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2" name="正方形/長方形 57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3" name="正方形/長方形 57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4" name="正方形/長方形 57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5" name="正方形/長方形 57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6" name="正方形/長方形 57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7" name="正方形/長方形 57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78" name="正方形/長方形 57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79" name="正方形/長方形 57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0" name="正方形/長方形 57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1" name="正方形/長方形 58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2" name="正方形/長方形 58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3" name="正方形/長方形 58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4" name="正方形/長方形 58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5" name="正方形/長方形 584"/>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86" name="正方形/長方形 58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7" name="正方形/長方形 58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88" name="正方形/長方形 58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89" name="正方形/長方形 58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0" name="正方形/長方形 58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1" name="正方形/長方形 59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2" name="正方形/長方形 59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3" name="正方形/長方形 592"/>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94" name="正方形/長方形 59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5" name="正方形/長方形 59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96" name="テキスト ボックス 59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類似団体と比較して保育園や学校施設の有形固定資産減価償却率が高くなっている。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学校については校数も多くまた建物も大きいため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計画的に改修を進め老朽化対策・長寿命化を行っている。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121920</xdr:rowOff>
    </xdr:from>
    <xdr:to>
      <xdr:col>24</xdr:col>
      <xdr:colOff>62865</xdr:colOff>
      <xdr:row>41</xdr:row>
      <xdr:rowOff>100965</xdr:rowOff>
    </xdr:to>
    <xdr:cxnSp macro="">
      <xdr:nvCxnSpPr>
        <xdr:cNvPr id="55" name="直線コネクタ 54"/>
        <xdr:cNvCxnSpPr/>
      </xdr:nvCxnSpPr>
      <xdr:spPr>
        <a:xfrm flipV="1">
          <a:off x="4634865" y="5608320"/>
          <a:ext cx="0" cy="152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104792</xdr:rowOff>
    </xdr:from>
    <xdr:ext cx="340478" cy="259045"/>
    <xdr:sp macro="" textlink="">
      <xdr:nvSpPr>
        <xdr:cNvPr id="56" name="【図書館】&#10;有形固定資産減価償却率最小値テキスト"/>
        <xdr:cNvSpPr txBox="1"/>
      </xdr:nvSpPr>
      <xdr:spPr>
        <a:xfrm>
          <a:off x="4673600" y="71342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100965</xdr:rowOff>
    </xdr:from>
    <xdr:to>
      <xdr:col>24</xdr:col>
      <xdr:colOff>152400</xdr:colOff>
      <xdr:row>41</xdr:row>
      <xdr:rowOff>100965</xdr:rowOff>
    </xdr:to>
    <xdr:cxnSp macro="">
      <xdr:nvCxnSpPr>
        <xdr:cNvPr id="57" name="直線コネクタ 56"/>
        <xdr:cNvCxnSpPr/>
      </xdr:nvCxnSpPr>
      <xdr:spPr>
        <a:xfrm>
          <a:off x="4546600" y="7130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68597</xdr:rowOff>
    </xdr:from>
    <xdr:ext cx="405111" cy="259045"/>
    <xdr:sp macro="" textlink="">
      <xdr:nvSpPr>
        <xdr:cNvPr id="58" name="【図書館】&#10;有形固定資産減価償却率最大値テキスト"/>
        <xdr:cNvSpPr txBox="1"/>
      </xdr:nvSpPr>
      <xdr:spPr>
        <a:xfrm>
          <a:off x="4673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121920</xdr:rowOff>
    </xdr:from>
    <xdr:to>
      <xdr:col>24</xdr:col>
      <xdr:colOff>152400</xdr:colOff>
      <xdr:row>32</xdr:row>
      <xdr:rowOff>121920</xdr:rowOff>
    </xdr:to>
    <xdr:cxnSp macro="">
      <xdr:nvCxnSpPr>
        <xdr:cNvPr id="59" name="直線コネクタ 58"/>
        <xdr:cNvCxnSpPr/>
      </xdr:nvCxnSpPr>
      <xdr:spPr>
        <a:xfrm>
          <a:off x="4546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30497</xdr:rowOff>
    </xdr:from>
    <xdr:ext cx="405111" cy="259045"/>
    <xdr:sp macro="" textlink="">
      <xdr:nvSpPr>
        <xdr:cNvPr id="60" name="【図書館】&#10;有形固定資産減価償却率平均値テキスト"/>
        <xdr:cNvSpPr txBox="1"/>
      </xdr:nvSpPr>
      <xdr:spPr>
        <a:xfrm>
          <a:off x="4673600" y="637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61" name="フローチャート: 判断 60"/>
        <xdr:cNvSpPr/>
      </xdr:nvSpPr>
      <xdr:spPr>
        <a:xfrm>
          <a:off x="45847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25400</xdr:rowOff>
    </xdr:from>
    <xdr:to>
      <xdr:col>20</xdr:col>
      <xdr:colOff>38100</xdr:colOff>
      <xdr:row>37</xdr:row>
      <xdr:rowOff>127000</xdr:rowOff>
    </xdr:to>
    <xdr:sp macro="" textlink="">
      <xdr:nvSpPr>
        <xdr:cNvPr id="62" name="フローチャート: 判断 61"/>
        <xdr:cNvSpPr/>
      </xdr:nvSpPr>
      <xdr:spPr>
        <a:xfrm>
          <a:off x="37465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166370</xdr:rowOff>
    </xdr:from>
    <xdr:to>
      <xdr:col>15</xdr:col>
      <xdr:colOff>101600</xdr:colOff>
      <xdr:row>37</xdr:row>
      <xdr:rowOff>96520</xdr:rowOff>
    </xdr:to>
    <xdr:sp macro="" textlink="">
      <xdr:nvSpPr>
        <xdr:cNvPr id="63" name="フローチャート: 判断 62"/>
        <xdr:cNvSpPr/>
      </xdr:nvSpPr>
      <xdr:spPr>
        <a:xfrm>
          <a:off x="2857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124460</xdr:rowOff>
    </xdr:from>
    <xdr:to>
      <xdr:col>24</xdr:col>
      <xdr:colOff>114300</xdr:colOff>
      <xdr:row>34</xdr:row>
      <xdr:rowOff>54610</xdr:rowOff>
    </xdr:to>
    <xdr:sp macro="" textlink="">
      <xdr:nvSpPr>
        <xdr:cNvPr id="69" name="楕円 68"/>
        <xdr:cNvSpPr/>
      </xdr:nvSpPr>
      <xdr:spPr>
        <a:xfrm>
          <a:off x="4584700" y="578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147337</xdr:rowOff>
    </xdr:from>
    <xdr:ext cx="405111" cy="259045"/>
    <xdr:sp macro="" textlink="">
      <xdr:nvSpPr>
        <xdr:cNvPr id="70" name="【図書館】&#10;有形固定資産減価償却率該当値テキスト"/>
        <xdr:cNvSpPr txBox="1"/>
      </xdr:nvSpPr>
      <xdr:spPr>
        <a:xfrm>
          <a:off x="4673600" y="56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154940</xdr:rowOff>
    </xdr:from>
    <xdr:to>
      <xdr:col>20</xdr:col>
      <xdr:colOff>38100</xdr:colOff>
      <xdr:row>34</xdr:row>
      <xdr:rowOff>85090</xdr:rowOff>
    </xdr:to>
    <xdr:sp macro="" textlink="">
      <xdr:nvSpPr>
        <xdr:cNvPr id="71" name="楕円 70"/>
        <xdr:cNvSpPr/>
      </xdr:nvSpPr>
      <xdr:spPr>
        <a:xfrm>
          <a:off x="3746500" y="581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3810</xdr:rowOff>
    </xdr:from>
    <xdr:to>
      <xdr:col>24</xdr:col>
      <xdr:colOff>63500</xdr:colOff>
      <xdr:row>34</xdr:row>
      <xdr:rowOff>34290</xdr:rowOff>
    </xdr:to>
    <xdr:cxnSp macro="">
      <xdr:nvCxnSpPr>
        <xdr:cNvPr id="72" name="直線コネクタ 71"/>
        <xdr:cNvCxnSpPr/>
      </xdr:nvCxnSpPr>
      <xdr:spPr>
        <a:xfrm flipV="1">
          <a:off x="3797300" y="58331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118127</xdr:rowOff>
    </xdr:from>
    <xdr:ext cx="405111" cy="259045"/>
    <xdr:sp macro="" textlink="">
      <xdr:nvSpPr>
        <xdr:cNvPr id="73" name="n_1aveValue【図書館】&#10;有形固定資産減価償却率"/>
        <xdr:cNvSpPr txBox="1"/>
      </xdr:nvSpPr>
      <xdr:spPr>
        <a:xfrm>
          <a:off x="35820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113047</xdr:rowOff>
    </xdr:from>
    <xdr:ext cx="405111" cy="259045"/>
    <xdr:sp macro="" textlink="">
      <xdr:nvSpPr>
        <xdr:cNvPr id="74" name="n_2aveValue【図書館】&#10;有形固定資産減価償却率"/>
        <xdr:cNvSpPr txBox="1"/>
      </xdr:nvSpPr>
      <xdr:spPr>
        <a:xfrm>
          <a:off x="2705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101617</xdr:rowOff>
    </xdr:from>
    <xdr:ext cx="405111" cy="259045"/>
    <xdr:sp macro="" textlink="">
      <xdr:nvSpPr>
        <xdr:cNvPr id="75" name="n_1mainValue【図書館】&#10;有形固定資産減価償却率"/>
        <xdr:cNvSpPr txBox="1"/>
      </xdr:nvSpPr>
      <xdr:spPr>
        <a:xfrm>
          <a:off x="3582044" y="558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6" name="正方形/長方形 7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7" name="正方形/長方形 7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8" name="正方形/長方形 7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9" name="正方形/長方形 7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0" name="正方形/長方形 7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1" name="正方形/長方形 8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2" name="正方形/長方形 8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3" name="正方形/長方形 8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4" name="テキスト ボックス 8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5" name="直線コネクタ 8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6" name="直線コネクタ 8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7" name="テキスト ボックス 8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8" name="直線コネクタ 8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9" name="テキスト ボックス 8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0" name="直線コネクタ 8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1" name="テキスト ボックス 9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2" name="直線コネクタ 9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3" name="テキスト ボックス 9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4" name="直線コネクタ 9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5" name="テキスト ボックス 9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6" name="直線コネクタ 9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7" name="テキスト ボックス 9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9" name="テキスト ボックス 9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141514</xdr:rowOff>
    </xdr:from>
    <xdr:to>
      <xdr:col>54</xdr:col>
      <xdr:colOff>189865</xdr:colOff>
      <xdr:row>41</xdr:row>
      <xdr:rowOff>68035</xdr:rowOff>
    </xdr:to>
    <xdr:cxnSp macro="">
      <xdr:nvCxnSpPr>
        <xdr:cNvPr id="101" name="直線コネクタ 100"/>
        <xdr:cNvCxnSpPr/>
      </xdr:nvCxnSpPr>
      <xdr:spPr>
        <a:xfrm flipV="1">
          <a:off x="10476865" y="5627914"/>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71862</xdr:rowOff>
    </xdr:from>
    <xdr:ext cx="469744" cy="259045"/>
    <xdr:sp macro="" textlink="">
      <xdr:nvSpPr>
        <xdr:cNvPr id="102" name="【図書館】&#10;一人当たり面積最小値テキスト"/>
        <xdr:cNvSpPr txBox="1"/>
      </xdr:nvSpPr>
      <xdr:spPr>
        <a:xfrm>
          <a:off x="10515600" y="710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68035</xdr:rowOff>
    </xdr:from>
    <xdr:to>
      <xdr:col>55</xdr:col>
      <xdr:colOff>88900</xdr:colOff>
      <xdr:row>41</xdr:row>
      <xdr:rowOff>68035</xdr:rowOff>
    </xdr:to>
    <xdr:cxnSp macro="">
      <xdr:nvCxnSpPr>
        <xdr:cNvPr id="103" name="直線コネクタ 102"/>
        <xdr:cNvCxnSpPr/>
      </xdr:nvCxnSpPr>
      <xdr:spPr>
        <a:xfrm>
          <a:off x="10388600" y="709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88191</xdr:rowOff>
    </xdr:from>
    <xdr:ext cx="469744" cy="259045"/>
    <xdr:sp macro="" textlink="">
      <xdr:nvSpPr>
        <xdr:cNvPr id="104" name="【図書館】&#10;一人当たり面積最大値テキスト"/>
        <xdr:cNvSpPr txBox="1"/>
      </xdr:nvSpPr>
      <xdr:spPr>
        <a:xfrm>
          <a:off x="10515600" y="540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141514</xdr:rowOff>
    </xdr:from>
    <xdr:to>
      <xdr:col>55</xdr:col>
      <xdr:colOff>88900</xdr:colOff>
      <xdr:row>32</xdr:row>
      <xdr:rowOff>141514</xdr:rowOff>
    </xdr:to>
    <xdr:cxnSp macro="">
      <xdr:nvCxnSpPr>
        <xdr:cNvPr id="105" name="直線コネクタ 104"/>
        <xdr:cNvCxnSpPr/>
      </xdr:nvCxnSpPr>
      <xdr:spPr>
        <a:xfrm>
          <a:off x="10388600" y="56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105427</xdr:rowOff>
    </xdr:from>
    <xdr:ext cx="469744" cy="259045"/>
    <xdr:sp macro="" textlink="">
      <xdr:nvSpPr>
        <xdr:cNvPr id="106" name="【図書館】&#10;一人当たり面積平均値テキスト"/>
        <xdr:cNvSpPr txBox="1"/>
      </xdr:nvSpPr>
      <xdr:spPr>
        <a:xfrm>
          <a:off x="10515600" y="6277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82550</xdr:rowOff>
    </xdr:from>
    <xdr:to>
      <xdr:col>55</xdr:col>
      <xdr:colOff>50800</xdr:colOff>
      <xdr:row>38</xdr:row>
      <xdr:rowOff>12700</xdr:rowOff>
    </xdr:to>
    <xdr:sp macro="" textlink="">
      <xdr:nvSpPr>
        <xdr:cNvPr id="107" name="フローチャート: 判断 106"/>
        <xdr:cNvSpPr/>
      </xdr:nvSpPr>
      <xdr:spPr>
        <a:xfrm>
          <a:off x="10426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115207</xdr:rowOff>
    </xdr:from>
    <xdr:to>
      <xdr:col>50</xdr:col>
      <xdr:colOff>165100</xdr:colOff>
      <xdr:row>38</xdr:row>
      <xdr:rowOff>45357</xdr:rowOff>
    </xdr:to>
    <xdr:sp macro="" textlink="">
      <xdr:nvSpPr>
        <xdr:cNvPr id="108" name="フローチャート: 判断 107"/>
        <xdr:cNvSpPr/>
      </xdr:nvSpPr>
      <xdr:spPr>
        <a:xfrm>
          <a:off x="9588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115207</xdr:rowOff>
    </xdr:from>
    <xdr:to>
      <xdr:col>46</xdr:col>
      <xdr:colOff>38100</xdr:colOff>
      <xdr:row>38</xdr:row>
      <xdr:rowOff>45357</xdr:rowOff>
    </xdr:to>
    <xdr:sp macro="" textlink="">
      <xdr:nvSpPr>
        <xdr:cNvPr id="109" name="フローチャート: 判断 108"/>
        <xdr:cNvSpPr/>
      </xdr:nvSpPr>
      <xdr:spPr>
        <a:xfrm>
          <a:off x="8699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107043</xdr:rowOff>
    </xdr:from>
    <xdr:to>
      <xdr:col>55</xdr:col>
      <xdr:colOff>50800</xdr:colOff>
      <xdr:row>39</xdr:row>
      <xdr:rowOff>37193</xdr:rowOff>
    </xdr:to>
    <xdr:sp macro="" textlink="">
      <xdr:nvSpPr>
        <xdr:cNvPr id="115" name="楕円 114"/>
        <xdr:cNvSpPr/>
      </xdr:nvSpPr>
      <xdr:spPr>
        <a:xfrm>
          <a:off x="104267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85470</xdr:rowOff>
    </xdr:from>
    <xdr:ext cx="469744" cy="259045"/>
    <xdr:sp macro="" textlink="">
      <xdr:nvSpPr>
        <xdr:cNvPr id="116" name="【図書館】&#10;一人当たり面積該当値テキスト"/>
        <xdr:cNvSpPr txBox="1"/>
      </xdr:nvSpPr>
      <xdr:spPr>
        <a:xfrm>
          <a:off x="10515600" y="660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107043</xdr:rowOff>
    </xdr:from>
    <xdr:to>
      <xdr:col>50</xdr:col>
      <xdr:colOff>165100</xdr:colOff>
      <xdr:row>39</xdr:row>
      <xdr:rowOff>37193</xdr:rowOff>
    </xdr:to>
    <xdr:sp macro="" textlink="">
      <xdr:nvSpPr>
        <xdr:cNvPr id="117" name="楕円 116"/>
        <xdr:cNvSpPr/>
      </xdr:nvSpPr>
      <xdr:spPr>
        <a:xfrm>
          <a:off x="95885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157843</xdr:rowOff>
    </xdr:from>
    <xdr:to>
      <xdr:col>55</xdr:col>
      <xdr:colOff>0</xdr:colOff>
      <xdr:row>38</xdr:row>
      <xdr:rowOff>157843</xdr:rowOff>
    </xdr:to>
    <xdr:cxnSp macro="">
      <xdr:nvCxnSpPr>
        <xdr:cNvPr id="118" name="直線コネクタ 117"/>
        <xdr:cNvCxnSpPr/>
      </xdr:nvCxnSpPr>
      <xdr:spPr>
        <a:xfrm>
          <a:off x="9639300" y="6672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61884</xdr:rowOff>
    </xdr:from>
    <xdr:ext cx="469744" cy="259045"/>
    <xdr:sp macro="" textlink="">
      <xdr:nvSpPr>
        <xdr:cNvPr id="119" name="n_1aveValue【図書館】&#10;一人当たり面積"/>
        <xdr:cNvSpPr txBox="1"/>
      </xdr:nvSpPr>
      <xdr:spPr>
        <a:xfrm>
          <a:off x="93917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61884</xdr:rowOff>
    </xdr:from>
    <xdr:ext cx="469744" cy="259045"/>
    <xdr:sp macro="" textlink="">
      <xdr:nvSpPr>
        <xdr:cNvPr id="120" name="n_2aveValue【図書館】&#10;一人当たり面積"/>
        <xdr:cNvSpPr txBox="1"/>
      </xdr:nvSpPr>
      <xdr:spPr>
        <a:xfrm>
          <a:off x="85154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28320</xdr:rowOff>
    </xdr:from>
    <xdr:ext cx="469744" cy="259045"/>
    <xdr:sp macro="" textlink="">
      <xdr:nvSpPr>
        <xdr:cNvPr id="121" name="n_1mainValue【図書館】&#10;一人当たり面積"/>
        <xdr:cNvSpPr txBox="1"/>
      </xdr:nvSpPr>
      <xdr:spPr>
        <a:xfrm>
          <a:off x="9391727" y="671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0" name="テキスト ボックス 12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2" name="テキスト ボックス 13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3" name="直線コネクタ 13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4" name="テキスト ボックス 13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5" name="直線コネクタ 13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6" name="テキスト ボックス 13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7" name="直線コネクタ 13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8" name="テキスト ボックス 13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9" name="直線コネクタ 13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0" name="テキスト ボックス 13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155448</xdr:rowOff>
    </xdr:from>
    <xdr:to>
      <xdr:col>24</xdr:col>
      <xdr:colOff>62865</xdr:colOff>
      <xdr:row>63</xdr:row>
      <xdr:rowOff>144018</xdr:rowOff>
    </xdr:to>
    <xdr:cxnSp macro="">
      <xdr:nvCxnSpPr>
        <xdr:cNvPr id="144" name="直線コネクタ 143"/>
        <xdr:cNvCxnSpPr/>
      </xdr:nvCxnSpPr>
      <xdr:spPr>
        <a:xfrm flipV="1">
          <a:off x="4634865" y="9756648"/>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147845</xdr:rowOff>
    </xdr:from>
    <xdr:ext cx="405111" cy="259045"/>
    <xdr:sp macro="" textlink="">
      <xdr:nvSpPr>
        <xdr:cNvPr id="145" name="【体育館・プール】&#10;有形固定資産減価償却率最小値テキスト"/>
        <xdr:cNvSpPr txBox="1"/>
      </xdr:nvSpPr>
      <xdr:spPr>
        <a:xfrm>
          <a:off x="4673600" y="10949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144018</xdr:rowOff>
    </xdr:from>
    <xdr:to>
      <xdr:col>24</xdr:col>
      <xdr:colOff>152400</xdr:colOff>
      <xdr:row>63</xdr:row>
      <xdr:rowOff>144018</xdr:rowOff>
    </xdr:to>
    <xdr:cxnSp macro="">
      <xdr:nvCxnSpPr>
        <xdr:cNvPr id="146" name="直線コネクタ 145"/>
        <xdr:cNvCxnSpPr/>
      </xdr:nvCxnSpPr>
      <xdr:spPr>
        <a:xfrm>
          <a:off x="4546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102125</xdr:rowOff>
    </xdr:from>
    <xdr:ext cx="405111" cy="259045"/>
    <xdr:sp macro="" textlink="">
      <xdr:nvSpPr>
        <xdr:cNvPr id="147" name="【体育館・プール】&#10;有形固定資産減価償却率最大値テキスト"/>
        <xdr:cNvSpPr txBox="1"/>
      </xdr:nvSpPr>
      <xdr:spPr>
        <a:xfrm>
          <a:off x="4673600" y="953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155448</xdr:rowOff>
    </xdr:from>
    <xdr:to>
      <xdr:col>24</xdr:col>
      <xdr:colOff>152400</xdr:colOff>
      <xdr:row>56</xdr:row>
      <xdr:rowOff>155448</xdr:rowOff>
    </xdr:to>
    <xdr:cxnSp macro="">
      <xdr:nvCxnSpPr>
        <xdr:cNvPr id="148" name="直線コネクタ 147"/>
        <xdr:cNvCxnSpPr/>
      </xdr:nvCxnSpPr>
      <xdr:spPr>
        <a:xfrm>
          <a:off x="4546600" y="975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149369</xdr:rowOff>
    </xdr:from>
    <xdr:ext cx="405111" cy="259045"/>
    <xdr:sp macro="" textlink="">
      <xdr:nvSpPr>
        <xdr:cNvPr id="149" name="【体育館・プール】&#10;有形固定資産減価償却率平均値テキスト"/>
        <xdr:cNvSpPr txBox="1"/>
      </xdr:nvSpPr>
      <xdr:spPr>
        <a:xfrm>
          <a:off x="4673600" y="102649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170942</xdr:rowOff>
    </xdr:from>
    <xdr:to>
      <xdr:col>24</xdr:col>
      <xdr:colOff>114300</xdr:colOff>
      <xdr:row>60</xdr:row>
      <xdr:rowOff>101092</xdr:rowOff>
    </xdr:to>
    <xdr:sp macro="" textlink="">
      <xdr:nvSpPr>
        <xdr:cNvPr id="150" name="フローチャート: 判断 149"/>
        <xdr:cNvSpPr/>
      </xdr:nvSpPr>
      <xdr:spPr>
        <a:xfrm>
          <a:off x="4584700" y="1028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118364</xdr:rowOff>
    </xdr:from>
    <xdr:to>
      <xdr:col>20</xdr:col>
      <xdr:colOff>38100</xdr:colOff>
      <xdr:row>60</xdr:row>
      <xdr:rowOff>48514</xdr:rowOff>
    </xdr:to>
    <xdr:sp macro="" textlink="">
      <xdr:nvSpPr>
        <xdr:cNvPr id="151" name="フローチャート: 判断 150"/>
        <xdr:cNvSpPr/>
      </xdr:nvSpPr>
      <xdr:spPr>
        <a:xfrm>
          <a:off x="3746500" y="1023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72644</xdr:rowOff>
    </xdr:from>
    <xdr:to>
      <xdr:col>15</xdr:col>
      <xdr:colOff>101600</xdr:colOff>
      <xdr:row>60</xdr:row>
      <xdr:rowOff>2794</xdr:rowOff>
    </xdr:to>
    <xdr:sp macro="" textlink="">
      <xdr:nvSpPr>
        <xdr:cNvPr id="152" name="フローチャート: 判断 151"/>
        <xdr:cNvSpPr/>
      </xdr:nvSpPr>
      <xdr:spPr>
        <a:xfrm>
          <a:off x="2857500" y="1018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157226</xdr:rowOff>
    </xdr:from>
    <xdr:to>
      <xdr:col>24</xdr:col>
      <xdr:colOff>114300</xdr:colOff>
      <xdr:row>58</xdr:row>
      <xdr:rowOff>87376</xdr:rowOff>
    </xdr:to>
    <xdr:sp macro="" textlink="">
      <xdr:nvSpPr>
        <xdr:cNvPr id="158" name="楕円 157"/>
        <xdr:cNvSpPr/>
      </xdr:nvSpPr>
      <xdr:spPr>
        <a:xfrm>
          <a:off x="4584700" y="992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8653</xdr:rowOff>
    </xdr:from>
    <xdr:ext cx="405111" cy="259045"/>
    <xdr:sp macro="" textlink="">
      <xdr:nvSpPr>
        <xdr:cNvPr id="159" name="【体育館・プール】&#10;有形固定資産減価償却率該当値テキスト"/>
        <xdr:cNvSpPr txBox="1"/>
      </xdr:nvSpPr>
      <xdr:spPr>
        <a:xfrm>
          <a:off x="4673600" y="9781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26924</xdr:rowOff>
    </xdr:from>
    <xdr:to>
      <xdr:col>20</xdr:col>
      <xdr:colOff>38100</xdr:colOff>
      <xdr:row>58</xdr:row>
      <xdr:rowOff>128524</xdr:rowOff>
    </xdr:to>
    <xdr:sp macro="" textlink="">
      <xdr:nvSpPr>
        <xdr:cNvPr id="160" name="楕円 159"/>
        <xdr:cNvSpPr/>
      </xdr:nvSpPr>
      <xdr:spPr>
        <a:xfrm>
          <a:off x="3746500" y="99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36576</xdr:rowOff>
    </xdr:from>
    <xdr:to>
      <xdr:col>24</xdr:col>
      <xdr:colOff>63500</xdr:colOff>
      <xdr:row>58</xdr:row>
      <xdr:rowOff>77724</xdr:rowOff>
    </xdr:to>
    <xdr:cxnSp macro="">
      <xdr:nvCxnSpPr>
        <xdr:cNvPr id="161" name="直線コネクタ 160"/>
        <xdr:cNvCxnSpPr/>
      </xdr:nvCxnSpPr>
      <xdr:spPr>
        <a:xfrm flipV="1">
          <a:off x="3797300" y="998067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39641</xdr:rowOff>
    </xdr:from>
    <xdr:ext cx="405111" cy="259045"/>
    <xdr:sp macro="" textlink="">
      <xdr:nvSpPr>
        <xdr:cNvPr id="162" name="n_1aveValue【体育館・プール】&#10;有形固定資産減価償却率"/>
        <xdr:cNvSpPr txBox="1"/>
      </xdr:nvSpPr>
      <xdr:spPr>
        <a:xfrm>
          <a:off x="3582044" y="1032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19321</xdr:rowOff>
    </xdr:from>
    <xdr:ext cx="405111" cy="259045"/>
    <xdr:sp macro="" textlink="">
      <xdr:nvSpPr>
        <xdr:cNvPr id="163" name="n_2aveValue【体育館・プール】&#10;有形固定資産減価償却率"/>
        <xdr:cNvSpPr txBox="1"/>
      </xdr:nvSpPr>
      <xdr:spPr>
        <a:xfrm>
          <a:off x="2705744"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145051</xdr:rowOff>
    </xdr:from>
    <xdr:ext cx="405111" cy="259045"/>
    <xdr:sp macro="" textlink="">
      <xdr:nvSpPr>
        <xdr:cNvPr id="164" name="n_1mainValue【体育館・プール】&#10;有形固定資産減価償却率"/>
        <xdr:cNvSpPr txBox="1"/>
      </xdr:nvSpPr>
      <xdr:spPr>
        <a:xfrm>
          <a:off x="3582044" y="9746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5" name="直線コネクタ 17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76" name="テキスト ボックス 175"/>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7" name="直線コネクタ 17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78" name="テキスト ボックス 177"/>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9" name="直線コネクタ 17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80" name="テキスト ボックス 179"/>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1" name="直線コネクタ 18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82" name="テキスト ボックス 181"/>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4" name="テキスト ボックス 18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164592</xdr:rowOff>
    </xdr:from>
    <xdr:to>
      <xdr:col>54</xdr:col>
      <xdr:colOff>189865</xdr:colOff>
      <xdr:row>63</xdr:row>
      <xdr:rowOff>84582</xdr:rowOff>
    </xdr:to>
    <xdr:cxnSp macro="">
      <xdr:nvCxnSpPr>
        <xdr:cNvPr id="186" name="直線コネクタ 185"/>
        <xdr:cNvCxnSpPr/>
      </xdr:nvCxnSpPr>
      <xdr:spPr>
        <a:xfrm flipV="1">
          <a:off x="10476865" y="9765792"/>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88409</xdr:rowOff>
    </xdr:from>
    <xdr:ext cx="469744" cy="259045"/>
    <xdr:sp macro="" textlink="">
      <xdr:nvSpPr>
        <xdr:cNvPr id="187" name="【体育館・プール】&#10;一人当たり面積最小値テキスト"/>
        <xdr:cNvSpPr txBox="1"/>
      </xdr:nvSpPr>
      <xdr:spPr>
        <a:xfrm>
          <a:off x="10515600" y="10889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84582</xdr:rowOff>
    </xdr:from>
    <xdr:to>
      <xdr:col>55</xdr:col>
      <xdr:colOff>88900</xdr:colOff>
      <xdr:row>63</xdr:row>
      <xdr:rowOff>84582</xdr:rowOff>
    </xdr:to>
    <xdr:cxnSp macro="">
      <xdr:nvCxnSpPr>
        <xdr:cNvPr id="188" name="直線コネクタ 187"/>
        <xdr:cNvCxnSpPr/>
      </xdr:nvCxnSpPr>
      <xdr:spPr>
        <a:xfrm>
          <a:off x="10388600" y="1088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111269</xdr:rowOff>
    </xdr:from>
    <xdr:ext cx="469744" cy="259045"/>
    <xdr:sp macro="" textlink="">
      <xdr:nvSpPr>
        <xdr:cNvPr id="189" name="【体育館・プール】&#10;一人当たり面積最大値テキスト"/>
        <xdr:cNvSpPr txBox="1"/>
      </xdr:nvSpPr>
      <xdr:spPr>
        <a:xfrm>
          <a:off x="10515600" y="954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164592</xdr:rowOff>
    </xdr:from>
    <xdr:to>
      <xdr:col>55</xdr:col>
      <xdr:colOff>88900</xdr:colOff>
      <xdr:row>56</xdr:row>
      <xdr:rowOff>164592</xdr:rowOff>
    </xdr:to>
    <xdr:cxnSp macro="">
      <xdr:nvCxnSpPr>
        <xdr:cNvPr id="190" name="直線コネクタ 189"/>
        <xdr:cNvCxnSpPr/>
      </xdr:nvCxnSpPr>
      <xdr:spPr>
        <a:xfrm>
          <a:off x="10388600" y="976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38371</xdr:rowOff>
    </xdr:from>
    <xdr:ext cx="469744" cy="259045"/>
    <xdr:sp macro="" textlink="">
      <xdr:nvSpPr>
        <xdr:cNvPr id="191" name="【体育館・プール】&#10;一人当たり面積平均値テキスト"/>
        <xdr:cNvSpPr txBox="1"/>
      </xdr:nvSpPr>
      <xdr:spPr>
        <a:xfrm>
          <a:off x="10515600" y="10325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xdr:rowOff>
    </xdr:from>
    <xdr:to>
      <xdr:col>55</xdr:col>
      <xdr:colOff>50800</xdr:colOff>
      <xdr:row>61</xdr:row>
      <xdr:rowOff>117094</xdr:rowOff>
    </xdr:to>
    <xdr:sp macro="" textlink="">
      <xdr:nvSpPr>
        <xdr:cNvPr id="192" name="フローチャート: 判断 191"/>
        <xdr:cNvSpPr/>
      </xdr:nvSpPr>
      <xdr:spPr>
        <a:xfrm>
          <a:off x="104267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1778</xdr:rowOff>
    </xdr:from>
    <xdr:to>
      <xdr:col>50</xdr:col>
      <xdr:colOff>165100</xdr:colOff>
      <xdr:row>61</xdr:row>
      <xdr:rowOff>103378</xdr:rowOff>
    </xdr:to>
    <xdr:sp macro="" textlink="">
      <xdr:nvSpPr>
        <xdr:cNvPr id="193" name="フローチャート: 判断 192"/>
        <xdr:cNvSpPr/>
      </xdr:nvSpPr>
      <xdr:spPr>
        <a:xfrm>
          <a:off x="9588500" y="1046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70358</xdr:rowOff>
    </xdr:from>
    <xdr:to>
      <xdr:col>46</xdr:col>
      <xdr:colOff>38100</xdr:colOff>
      <xdr:row>62</xdr:row>
      <xdr:rowOff>508</xdr:rowOff>
    </xdr:to>
    <xdr:sp macro="" textlink="">
      <xdr:nvSpPr>
        <xdr:cNvPr id="194" name="フローチャート: 判断 193"/>
        <xdr:cNvSpPr/>
      </xdr:nvSpPr>
      <xdr:spPr>
        <a:xfrm>
          <a:off x="8699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65786</xdr:rowOff>
    </xdr:from>
    <xdr:to>
      <xdr:col>55</xdr:col>
      <xdr:colOff>50800</xdr:colOff>
      <xdr:row>61</xdr:row>
      <xdr:rowOff>167386</xdr:rowOff>
    </xdr:to>
    <xdr:sp macro="" textlink="">
      <xdr:nvSpPr>
        <xdr:cNvPr id="200" name="楕円 199"/>
        <xdr:cNvSpPr/>
      </xdr:nvSpPr>
      <xdr:spPr>
        <a:xfrm>
          <a:off x="104267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44213</xdr:rowOff>
    </xdr:from>
    <xdr:ext cx="469744" cy="259045"/>
    <xdr:sp macro="" textlink="">
      <xdr:nvSpPr>
        <xdr:cNvPr id="201" name="【体育館・プール】&#10;一人当たり面積該当値テキスト"/>
        <xdr:cNvSpPr txBox="1"/>
      </xdr:nvSpPr>
      <xdr:spPr>
        <a:xfrm>
          <a:off x="10515600" y="1050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65786</xdr:rowOff>
    </xdr:from>
    <xdr:to>
      <xdr:col>50</xdr:col>
      <xdr:colOff>165100</xdr:colOff>
      <xdr:row>61</xdr:row>
      <xdr:rowOff>167386</xdr:rowOff>
    </xdr:to>
    <xdr:sp macro="" textlink="">
      <xdr:nvSpPr>
        <xdr:cNvPr id="202" name="楕円 201"/>
        <xdr:cNvSpPr/>
      </xdr:nvSpPr>
      <xdr:spPr>
        <a:xfrm>
          <a:off x="9588500" y="1052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116586</xdr:rowOff>
    </xdr:from>
    <xdr:to>
      <xdr:col>55</xdr:col>
      <xdr:colOff>0</xdr:colOff>
      <xdr:row>61</xdr:row>
      <xdr:rowOff>116586</xdr:rowOff>
    </xdr:to>
    <xdr:cxnSp macro="">
      <xdr:nvCxnSpPr>
        <xdr:cNvPr id="203" name="直線コネクタ 202"/>
        <xdr:cNvCxnSpPr/>
      </xdr:nvCxnSpPr>
      <xdr:spPr>
        <a:xfrm>
          <a:off x="9639300" y="105750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119905</xdr:rowOff>
    </xdr:from>
    <xdr:ext cx="469744" cy="259045"/>
    <xdr:sp macro="" textlink="">
      <xdr:nvSpPr>
        <xdr:cNvPr id="204" name="n_1aveValue【体育館・プール】&#10;一人当たり面積"/>
        <xdr:cNvSpPr txBox="1"/>
      </xdr:nvSpPr>
      <xdr:spPr>
        <a:xfrm>
          <a:off x="9391727" y="1023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17035</xdr:rowOff>
    </xdr:from>
    <xdr:ext cx="469744" cy="259045"/>
    <xdr:sp macro="" textlink="">
      <xdr:nvSpPr>
        <xdr:cNvPr id="205" name="n_2aveValue【体育館・プール】&#10;一人当たり面積"/>
        <xdr:cNvSpPr txBox="1"/>
      </xdr:nvSpPr>
      <xdr:spPr>
        <a:xfrm>
          <a:off x="8515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158513</xdr:rowOff>
    </xdr:from>
    <xdr:ext cx="469744" cy="259045"/>
    <xdr:sp macro="" textlink="">
      <xdr:nvSpPr>
        <xdr:cNvPr id="206" name="n_1mainValue【体育館・プール】&#10;一人当たり面積"/>
        <xdr:cNvSpPr txBox="1"/>
      </xdr:nvSpPr>
      <xdr:spPr>
        <a:xfrm>
          <a:off x="9391727" y="1061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5" name="テキスト ボックス 21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6" name="直線コネクタ 21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7" name="テキスト ボックス 21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8" name="直線コネクタ 21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19" name="テキスト ボックス 218"/>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0" name="直線コネクタ 21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1" name="テキスト ボックス 22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22" name="直線コネクタ 22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23" name="テキスト ボックス 22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24" name="直線コネクタ 22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25" name="テキスト ボックス 22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26" name="直線コネクタ 22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7" name="テキスト ボックス 22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76963</xdr:rowOff>
    </xdr:from>
    <xdr:to>
      <xdr:col>24</xdr:col>
      <xdr:colOff>62865</xdr:colOff>
      <xdr:row>84</xdr:row>
      <xdr:rowOff>56387</xdr:rowOff>
    </xdr:to>
    <xdr:cxnSp macro="">
      <xdr:nvCxnSpPr>
        <xdr:cNvPr id="229" name="直線コネクタ 228"/>
        <xdr:cNvCxnSpPr/>
      </xdr:nvCxnSpPr>
      <xdr:spPr>
        <a:xfrm flipV="1">
          <a:off x="4634865" y="13278613"/>
          <a:ext cx="0" cy="117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60214</xdr:rowOff>
    </xdr:from>
    <xdr:ext cx="405111" cy="259045"/>
    <xdr:sp macro="" textlink="">
      <xdr:nvSpPr>
        <xdr:cNvPr id="230" name="【福祉施設】&#10;有形固定資産減価償却率最小値テキスト"/>
        <xdr:cNvSpPr txBox="1"/>
      </xdr:nvSpPr>
      <xdr:spPr>
        <a:xfrm>
          <a:off x="4673600" y="14462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56387</xdr:rowOff>
    </xdr:from>
    <xdr:to>
      <xdr:col>24</xdr:col>
      <xdr:colOff>152400</xdr:colOff>
      <xdr:row>84</xdr:row>
      <xdr:rowOff>56387</xdr:rowOff>
    </xdr:to>
    <xdr:cxnSp macro="">
      <xdr:nvCxnSpPr>
        <xdr:cNvPr id="231" name="直線コネクタ 230"/>
        <xdr:cNvCxnSpPr/>
      </xdr:nvCxnSpPr>
      <xdr:spPr>
        <a:xfrm>
          <a:off x="4546600" y="14458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23640</xdr:rowOff>
    </xdr:from>
    <xdr:ext cx="405111" cy="259045"/>
    <xdr:sp macro="" textlink="">
      <xdr:nvSpPr>
        <xdr:cNvPr id="232" name="【福祉施設】&#10;有形固定資産減価償却率最大値テキスト"/>
        <xdr:cNvSpPr txBox="1"/>
      </xdr:nvSpPr>
      <xdr:spPr>
        <a:xfrm>
          <a:off x="4673600" y="13053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76963</xdr:rowOff>
    </xdr:from>
    <xdr:to>
      <xdr:col>24</xdr:col>
      <xdr:colOff>152400</xdr:colOff>
      <xdr:row>77</xdr:row>
      <xdr:rowOff>76963</xdr:rowOff>
    </xdr:to>
    <xdr:cxnSp macro="">
      <xdr:nvCxnSpPr>
        <xdr:cNvPr id="233" name="直線コネクタ 232"/>
        <xdr:cNvCxnSpPr/>
      </xdr:nvCxnSpPr>
      <xdr:spPr>
        <a:xfrm>
          <a:off x="4546600" y="13278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100601</xdr:rowOff>
    </xdr:from>
    <xdr:ext cx="405111" cy="259045"/>
    <xdr:sp macro="" textlink="">
      <xdr:nvSpPr>
        <xdr:cNvPr id="234" name="【福祉施設】&#10;有形固定資産減価償却率平均値テキスト"/>
        <xdr:cNvSpPr txBox="1"/>
      </xdr:nvSpPr>
      <xdr:spPr>
        <a:xfrm>
          <a:off x="4673600" y="139880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122174</xdr:rowOff>
    </xdr:from>
    <xdr:to>
      <xdr:col>24</xdr:col>
      <xdr:colOff>114300</xdr:colOff>
      <xdr:row>82</xdr:row>
      <xdr:rowOff>52324</xdr:rowOff>
    </xdr:to>
    <xdr:sp macro="" textlink="">
      <xdr:nvSpPr>
        <xdr:cNvPr id="235" name="フローチャート: 判断 234"/>
        <xdr:cNvSpPr/>
      </xdr:nvSpPr>
      <xdr:spPr>
        <a:xfrm>
          <a:off x="4584700" y="1400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36" name="フローチャート: 判断 235"/>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3302</xdr:rowOff>
    </xdr:from>
    <xdr:to>
      <xdr:col>15</xdr:col>
      <xdr:colOff>101600</xdr:colOff>
      <xdr:row>82</xdr:row>
      <xdr:rowOff>104902</xdr:rowOff>
    </xdr:to>
    <xdr:sp macro="" textlink="">
      <xdr:nvSpPr>
        <xdr:cNvPr id="237" name="フローチャート: 判断 236"/>
        <xdr:cNvSpPr/>
      </xdr:nvSpPr>
      <xdr:spPr>
        <a:xfrm>
          <a:off x="2857500" y="1406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8" name="テキスト ボックス 23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9" name="テキスト ボックス 23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0" name="テキスト ボックス 23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1" name="テキスト ボックス 24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2" name="テキスト ボックス 24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108458</xdr:rowOff>
    </xdr:from>
    <xdr:to>
      <xdr:col>24</xdr:col>
      <xdr:colOff>114300</xdr:colOff>
      <xdr:row>82</xdr:row>
      <xdr:rowOff>38608</xdr:rowOff>
    </xdr:to>
    <xdr:sp macro="" textlink="">
      <xdr:nvSpPr>
        <xdr:cNvPr id="243" name="楕円 242"/>
        <xdr:cNvSpPr/>
      </xdr:nvSpPr>
      <xdr:spPr>
        <a:xfrm>
          <a:off x="4584700" y="1399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131335</xdr:rowOff>
    </xdr:from>
    <xdr:ext cx="405111" cy="259045"/>
    <xdr:sp macro="" textlink="">
      <xdr:nvSpPr>
        <xdr:cNvPr id="244" name="【福祉施設】&#10;有形固定資産減価償却率該当値テキスト"/>
        <xdr:cNvSpPr txBox="1"/>
      </xdr:nvSpPr>
      <xdr:spPr>
        <a:xfrm>
          <a:off x="4673600" y="13847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154178</xdr:rowOff>
    </xdr:from>
    <xdr:to>
      <xdr:col>20</xdr:col>
      <xdr:colOff>38100</xdr:colOff>
      <xdr:row>82</xdr:row>
      <xdr:rowOff>84328</xdr:rowOff>
    </xdr:to>
    <xdr:sp macro="" textlink="">
      <xdr:nvSpPr>
        <xdr:cNvPr id="245" name="楕円 244"/>
        <xdr:cNvSpPr/>
      </xdr:nvSpPr>
      <xdr:spPr>
        <a:xfrm>
          <a:off x="3746500" y="1404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159258</xdr:rowOff>
    </xdr:from>
    <xdr:to>
      <xdr:col>24</xdr:col>
      <xdr:colOff>63500</xdr:colOff>
      <xdr:row>82</xdr:row>
      <xdr:rowOff>33528</xdr:rowOff>
    </xdr:to>
    <xdr:cxnSp macro="">
      <xdr:nvCxnSpPr>
        <xdr:cNvPr id="246" name="直線コネクタ 245"/>
        <xdr:cNvCxnSpPr/>
      </xdr:nvCxnSpPr>
      <xdr:spPr>
        <a:xfrm flipV="1">
          <a:off x="3797300" y="140467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247" name="n_1aveValue【福祉施設】&#10;有形固定資産減価償却率"/>
        <xdr:cNvSpPr txBox="1"/>
      </xdr:nvSpPr>
      <xdr:spPr>
        <a:xfrm>
          <a:off x="35820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121429</xdr:rowOff>
    </xdr:from>
    <xdr:ext cx="405111" cy="259045"/>
    <xdr:sp macro="" textlink="">
      <xdr:nvSpPr>
        <xdr:cNvPr id="248" name="n_2aveValue【福祉施設】&#10;有形固定資産減価償却率"/>
        <xdr:cNvSpPr txBox="1"/>
      </xdr:nvSpPr>
      <xdr:spPr>
        <a:xfrm>
          <a:off x="2705744" y="13837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100855</xdr:rowOff>
    </xdr:from>
    <xdr:ext cx="405111" cy="259045"/>
    <xdr:sp macro="" textlink="">
      <xdr:nvSpPr>
        <xdr:cNvPr id="249" name="n_1mainValue【福祉施設】&#10;有形固定資産減価償却率"/>
        <xdr:cNvSpPr txBox="1"/>
      </xdr:nvSpPr>
      <xdr:spPr>
        <a:xfrm>
          <a:off x="35820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0" name="正方形/長方形 24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1" name="正方形/長方形 25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2" name="正方形/長方形 25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3" name="正方形/長方形 25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4" name="正方形/長方形 25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5" name="正方形/長方形 25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6" name="正方形/長方形 25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7" name="正方形/長方形 25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58" name="テキスト ボックス 25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59" name="直線コネクタ 25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0" name="直線コネクタ 25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61" name="テキスト ボックス 26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2" name="直線コネクタ 26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63" name="テキスト ボックス 26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4" name="直線コネクタ 26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65" name="テキスト ボックス 26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66" name="直線コネクタ 26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67" name="テキスト ボックス 26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68" name="直線コネクタ 26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69" name="テキスト ボックス 26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0" name="直線コネクタ 26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1" name="テキスト ボックス 27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63500</xdr:rowOff>
    </xdr:from>
    <xdr:to>
      <xdr:col>54</xdr:col>
      <xdr:colOff>189865</xdr:colOff>
      <xdr:row>86</xdr:row>
      <xdr:rowOff>25400</xdr:rowOff>
    </xdr:to>
    <xdr:cxnSp macro="">
      <xdr:nvCxnSpPr>
        <xdr:cNvPr id="273" name="直線コネクタ 272"/>
        <xdr:cNvCxnSpPr/>
      </xdr:nvCxnSpPr>
      <xdr:spPr>
        <a:xfrm flipV="1">
          <a:off x="10476865" y="134366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29227</xdr:rowOff>
    </xdr:from>
    <xdr:ext cx="469744" cy="259045"/>
    <xdr:sp macro="" textlink="">
      <xdr:nvSpPr>
        <xdr:cNvPr id="274" name="【福祉施設】&#10;一人当たり面積最小値テキスト"/>
        <xdr:cNvSpPr txBox="1"/>
      </xdr:nvSpPr>
      <xdr:spPr>
        <a:xfrm>
          <a:off x="10515600" y="1477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25400</xdr:rowOff>
    </xdr:from>
    <xdr:to>
      <xdr:col>55</xdr:col>
      <xdr:colOff>88900</xdr:colOff>
      <xdr:row>86</xdr:row>
      <xdr:rowOff>25400</xdr:rowOff>
    </xdr:to>
    <xdr:cxnSp macro="">
      <xdr:nvCxnSpPr>
        <xdr:cNvPr id="275" name="直線コネクタ 274"/>
        <xdr:cNvCxnSpPr/>
      </xdr:nvCxnSpPr>
      <xdr:spPr>
        <a:xfrm>
          <a:off x="10388600" y="1477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10177</xdr:rowOff>
    </xdr:from>
    <xdr:ext cx="469744" cy="259045"/>
    <xdr:sp macro="" textlink="">
      <xdr:nvSpPr>
        <xdr:cNvPr id="276" name="【福祉施設】&#10;一人当たり面積最大値テキスト"/>
        <xdr:cNvSpPr txBox="1"/>
      </xdr:nvSpPr>
      <xdr:spPr>
        <a:xfrm>
          <a:off x="10515600" y="1321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63500</xdr:rowOff>
    </xdr:from>
    <xdr:to>
      <xdr:col>55</xdr:col>
      <xdr:colOff>88900</xdr:colOff>
      <xdr:row>78</xdr:row>
      <xdr:rowOff>63500</xdr:rowOff>
    </xdr:to>
    <xdr:cxnSp macro="">
      <xdr:nvCxnSpPr>
        <xdr:cNvPr id="277" name="直線コネクタ 276"/>
        <xdr:cNvCxnSpPr/>
      </xdr:nvCxnSpPr>
      <xdr:spPr>
        <a:xfrm>
          <a:off x="10388600" y="1343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130827</xdr:rowOff>
    </xdr:from>
    <xdr:ext cx="469744" cy="259045"/>
    <xdr:sp macro="" textlink="">
      <xdr:nvSpPr>
        <xdr:cNvPr id="278" name="【福祉施設】&#10;一人当たり面積平均値テキスト"/>
        <xdr:cNvSpPr txBox="1"/>
      </xdr:nvSpPr>
      <xdr:spPr>
        <a:xfrm>
          <a:off x="10515600" y="14189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152400</xdr:rowOff>
    </xdr:from>
    <xdr:to>
      <xdr:col>55</xdr:col>
      <xdr:colOff>50800</xdr:colOff>
      <xdr:row>83</xdr:row>
      <xdr:rowOff>82550</xdr:rowOff>
    </xdr:to>
    <xdr:sp macro="" textlink="">
      <xdr:nvSpPr>
        <xdr:cNvPr id="279" name="フローチャート: 判断 278"/>
        <xdr:cNvSpPr/>
      </xdr:nvSpPr>
      <xdr:spPr>
        <a:xfrm>
          <a:off x="104267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127000</xdr:rowOff>
    </xdr:from>
    <xdr:to>
      <xdr:col>50</xdr:col>
      <xdr:colOff>165100</xdr:colOff>
      <xdr:row>83</xdr:row>
      <xdr:rowOff>57150</xdr:rowOff>
    </xdr:to>
    <xdr:sp macro="" textlink="">
      <xdr:nvSpPr>
        <xdr:cNvPr id="280" name="フローチャート: 判断 279"/>
        <xdr:cNvSpPr/>
      </xdr:nvSpPr>
      <xdr:spPr>
        <a:xfrm>
          <a:off x="9588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165100</xdr:rowOff>
    </xdr:from>
    <xdr:to>
      <xdr:col>46</xdr:col>
      <xdr:colOff>38100</xdr:colOff>
      <xdr:row>83</xdr:row>
      <xdr:rowOff>95250</xdr:rowOff>
    </xdr:to>
    <xdr:sp macro="" textlink="">
      <xdr:nvSpPr>
        <xdr:cNvPr id="281" name="フローチャート: 判断 280"/>
        <xdr:cNvSpPr/>
      </xdr:nvSpPr>
      <xdr:spPr>
        <a:xfrm>
          <a:off x="8699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2" name="テキスト ボックス 28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3" name="テキスト ボックス 28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84" name="テキスト ボックス 28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85" name="テキスト ボックス 28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86" name="テキスト ボックス 28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133350</xdr:rowOff>
    </xdr:from>
    <xdr:to>
      <xdr:col>55</xdr:col>
      <xdr:colOff>50800</xdr:colOff>
      <xdr:row>82</xdr:row>
      <xdr:rowOff>63500</xdr:rowOff>
    </xdr:to>
    <xdr:sp macro="" textlink="">
      <xdr:nvSpPr>
        <xdr:cNvPr id="287" name="楕円 286"/>
        <xdr:cNvSpPr/>
      </xdr:nvSpPr>
      <xdr:spPr>
        <a:xfrm>
          <a:off x="10426700" y="1402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156227</xdr:rowOff>
    </xdr:from>
    <xdr:ext cx="469744" cy="259045"/>
    <xdr:sp macro="" textlink="">
      <xdr:nvSpPr>
        <xdr:cNvPr id="288" name="【福祉施設】&#10;一人当たり面積該当値テキスト"/>
        <xdr:cNvSpPr txBox="1"/>
      </xdr:nvSpPr>
      <xdr:spPr>
        <a:xfrm>
          <a:off x="10515600"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146050</xdr:rowOff>
    </xdr:from>
    <xdr:to>
      <xdr:col>50</xdr:col>
      <xdr:colOff>165100</xdr:colOff>
      <xdr:row>82</xdr:row>
      <xdr:rowOff>76200</xdr:rowOff>
    </xdr:to>
    <xdr:sp macro="" textlink="">
      <xdr:nvSpPr>
        <xdr:cNvPr id="289" name="楕円 288"/>
        <xdr:cNvSpPr/>
      </xdr:nvSpPr>
      <xdr:spPr>
        <a:xfrm>
          <a:off x="9588500" y="1403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12700</xdr:rowOff>
    </xdr:from>
    <xdr:to>
      <xdr:col>55</xdr:col>
      <xdr:colOff>0</xdr:colOff>
      <xdr:row>82</xdr:row>
      <xdr:rowOff>25400</xdr:rowOff>
    </xdr:to>
    <xdr:cxnSp macro="">
      <xdr:nvCxnSpPr>
        <xdr:cNvPr id="290" name="直線コネクタ 289"/>
        <xdr:cNvCxnSpPr/>
      </xdr:nvCxnSpPr>
      <xdr:spPr>
        <a:xfrm flipV="1">
          <a:off x="9639300" y="140716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48277</xdr:rowOff>
    </xdr:from>
    <xdr:ext cx="469744" cy="259045"/>
    <xdr:sp macro="" textlink="">
      <xdr:nvSpPr>
        <xdr:cNvPr id="291" name="n_1aveValue【福祉施設】&#10;一人当たり面積"/>
        <xdr:cNvSpPr txBox="1"/>
      </xdr:nvSpPr>
      <xdr:spPr>
        <a:xfrm>
          <a:off x="93917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111777</xdr:rowOff>
    </xdr:from>
    <xdr:ext cx="469744" cy="259045"/>
    <xdr:sp macro="" textlink="">
      <xdr:nvSpPr>
        <xdr:cNvPr id="292" name="n_2aveValue【福祉施設】&#10;一人当たり面積"/>
        <xdr:cNvSpPr txBox="1"/>
      </xdr:nvSpPr>
      <xdr:spPr>
        <a:xfrm>
          <a:off x="8515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92727</xdr:rowOff>
    </xdr:from>
    <xdr:ext cx="469744" cy="259045"/>
    <xdr:sp macro="" textlink="">
      <xdr:nvSpPr>
        <xdr:cNvPr id="293" name="n_1mainValue【福祉施設】&#10;一人当たり面積"/>
        <xdr:cNvSpPr txBox="1"/>
      </xdr:nvSpPr>
      <xdr:spPr>
        <a:xfrm>
          <a:off x="9391727" y="1380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4" name="正方形/長方形 29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5" name="正方形/長方形 29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6" name="正方形/長方形 29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7" name="正方形/長方形 29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8" name="正方形/長方形 29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99" name="正方形/長方形 29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0" name="正方形/長方形 29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1" name="正方形/長方形 30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2" name="テキスト ボックス 30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3" name="直線コネクタ 30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04" name="テキスト ボックス 303"/>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05" name="直線コネクタ 30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06" name="テキスト ボックス 305"/>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07" name="直線コネクタ 30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08" name="テキスト ボックス 30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09" name="直線コネクタ 30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0" name="テキスト ボックス 30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1" name="直線コネクタ 31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2" name="テキスト ボックス 31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3" name="直線コネクタ 31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14" name="テキスト ボックス 313"/>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5" name="直線コネクタ 31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16" name="テキスト ボックス 315"/>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129539</xdr:rowOff>
    </xdr:to>
    <xdr:cxnSp macro="">
      <xdr:nvCxnSpPr>
        <xdr:cNvPr id="318" name="直線コネクタ 317"/>
        <xdr:cNvCxnSpPr/>
      </xdr:nvCxnSpPr>
      <xdr:spPr>
        <a:xfrm flipV="1">
          <a:off x="4634865" y="17145000"/>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133366</xdr:rowOff>
    </xdr:from>
    <xdr:ext cx="405111" cy="259045"/>
    <xdr:sp macro="" textlink="">
      <xdr:nvSpPr>
        <xdr:cNvPr id="319" name="【市民会館】&#10;有形固定資産減価償却率最小値テキスト"/>
        <xdr:cNvSpPr txBox="1"/>
      </xdr:nvSpPr>
      <xdr:spPr>
        <a:xfrm>
          <a:off x="4673600" y="1864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129539</xdr:rowOff>
    </xdr:from>
    <xdr:to>
      <xdr:col>24</xdr:col>
      <xdr:colOff>152400</xdr:colOff>
      <xdr:row>108</xdr:row>
      <xdr:rowOff>129539</xdr:rowOff>
    </xdr:to>
    <xdr:cxnSp macro="">
      <xdr:nvCxnSpPr>
        <xdr:cNvPr id="320" name="直線コネクタ 319"/>
        <xdr:cNvCxnSpPr/>
      </xdr:nvCxnSpPr>
      <xdr:spPr>
        <a:xfrm>
          <a:off x="4546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21"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22" name="直線コネクタ 321"/>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11447</xdr:rowOff>
    </xdr:from>
    <xdr:ext cx="405111" cy="259045"/>
    <xdr:sp macro="" textlink="">
      <xdr:nvSpPr>
        <xdr:cNvPr id="323" name="【市民会館】&#10;有形固定資産減価償却率平均値テキスト"/>
        <xdr:cNvSpPr txBox="1"/>
      </xdr:nvSpPr>
      <xdr:spPr>
        <a:xfrm>
          <a:off x="4673600" y="18013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33020</xdr:rowOff>
    </xdr:from>
    <xdr:to>
      <xdr:col>24</xdr:col>
      <xdr:colOff>114300</xdr:colOff>
      <xdr:row>105</xdr:row>
      <xdr:rowOff>134620</xdr:rowOff>
    </xdr:to>
    <xdr:sp macro="" textlink="">
      <xdr:nvSpPr>
        <xdr:cNvPr id="324" name="フローチャート: 判断 323"/>
        <xdr:cNvSpPr/>
      </xdr:nvSpPr>
      <xdr:spPr>
        <a:xfrm>
          <a:off x="45847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78739</xdr:rowOff>
    </xdr:from>
    <xdr:to>
      <xdr:col>20</xdr:col>
      <xdr:colOff>38100</xdr:colOff>
      <xdr:row>106</xdr:row>
      <xdr:rowOff>8889</xdr:rowOff>
    </xdr:to>
    <xdr:sp macro="" textlink="">
      <xdr:nvSpPr>
        <xdr:cNvPr id="325" name="フローチャート: 判断 324"/>
        <xdr:cNvSpPr/>
      </xdr:nvSpPr>
      <xdr:spPr>
        <a:xfrm>
          <a:off x="3746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2539</xdr:rowOff>
    </xdr:from>
    <xdr:to>
      <xdr:col>15</xdr:col>
      <xdr:colOff>101600</xdr:colOff>
      <xdr:row>105</xdr:row>
      <xdr:rowOff>104139</xdr:rowOff>
    </xdr:to>
    <xdr:sp macro="" textlink="">
      <xdr:nvSpPr>
        <xdr:cNvPr id="326" name="フローチャート: 判断 325"/>
        <xdr:cNvSpPr/>
      </xdr:nvSpPr>
      <xdr:spPr>
        <a:xfrm>
          <a:off x="28575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7" name="テキスト ボックス 32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8" name="テキスト ボックス 32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9" name="テキスト ボックス 32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0" name="テキスト ボックス 32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1" name="テキスト ボックス 33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95886</xdr:rowOff>
    </xdr:from>
    <xdr:to>
      <xdr:col>24</xdr:col>
      <xdr:colOff>114300</xdr:colOff>
      <xdr:row>105</xdr:row>
      <xdr:rowOff>26036</xdr:rowOff>
    </xdr:to>
    <xdr:sp macro="" textlink="">
      <xdr:nvSpPr>
        <xdr:cNvPr id="332" name="楕円 331"/>
        <xdr:cNvSpPr/>
      </xdr:nvSpPr>
      <xdr:spPr>
        <a:xfrm>
          <a:off x="4584700" y="1792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118763</xdr:rowOff>
    </xdr:from>
    <xdr:ext cx="405111" cy="259045"/>
    <xdr:sp macro="" textlink="">
      <xdr:nvSpPr>
        <xdr:cNvPr id="333" name="【市民会館】&#10;有形固定資産減価償却率該当値テキスト"/>
        <xdr:cNvSpPr txBox="1"/>
      </xdr:nvSpPr>
      <xdr:spPr>
        <a:xfrm>
          <a:off x="4673600" y="1777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133986</xdr:rowOff>
    </xdr:from>
    <xdr:to>
      <xdr:col>20</xdr:col>
      <xdr:colOff>38100</xdr:colOff>
      <xdr:row>105</xdr:row>
      <xdr:rowOff>64136</xdr:rowOff>
    </xdr:to>
    <xdr:sp macro="" textlink="">
      <xdr:nvSpPr>
        <xdr:cNvPr id="334" name="楕円 333"/>
        <xdr:cNvSpPr/>
      </xdr:nvSpPr>
      <xdr:spPr>
        <a:xfrm>
          <a:off x="3746500" y="1796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146686</xdr:rowOff>
    </xdr:from>
    <xdr:to>
      <xdr:col>24</xdr:col>
      <xdr:colOff>63500</xdr:colOff>
      <xdr:row>105</xdr:row>
      <xdr:rowOff>13336</xdr:rowOff>
    </xdr:to>
    <xdr:cxnSp macro="">
      <xdr:nvCxnSpPr>
        <xdr:cNvPr id="335" name="直線コネクタ 334"/>
        <xdr:cNvCxnSpPr/>
      </xdr:nvCxnSpPr>
      <xdr:spPr>
        <a:xfrm flipV="1">
          <a:off x="3797300" y="1797748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16</xdr:rowOff>
    </xdr:from>
    <xdr:ext cx="405111" cy="259045"/>
    <xdr:sp macro="" textlink="">
      <xdr:nvSpPr>
        <xdr:cNvPr id="336" name="n_1aveValue【市民会館】&#10;有形固定資産減価償却率"/>
        <xdr:cNvSpPr txBox="1"/>
      </xdr:nvSpPr>
      <xdr:spPr>
        <a:xfrm>
          <a:off x="3582044"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120666</xdr:rowOff>
    </xdr:from>
    <xdr:ext cx="405111" cy="259045"/>
    <xdr:sp macro="" textlink="">
      <xdr:nvSpPr>
        <xdr:cNvPr id="337" name="n_2aveValue【市民会館】&#10;有形固定資産減価償却率"/>
        <xdr:cNvSpPr txBox="1"/>
      </xdr:nvSpPr>
      <xdr:spPr>
        <a:xfrm>
          <a:off x="2705744" y="1778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80663</xdr:rowOff>
    </xdr:from>
    <xdr:ext cx="405111" cy="259045"/>
    <xdr:sp macro="" textlink="">
      <xdr:nvSpPr>
        <xdr:cNvPr id="338" name="n_1mainValue【市民会館】&#10;有形固定資産減価償却率"/>
        <xdr:cNvSpPr txBox="1"/>
      </xdr:nvSpPr>
      <xdr:spPr>
        <a:xfrm>
          <a:off x="3582044" y="17740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9" name="正方形/長方形 3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0" name="正方形/長方形 3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1" name="正方形/長方形 3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2" name="正方形/長方形 3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3" name="正方形/長方形 3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4" name="正方形/長方形 3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5" name="正方形/長方形 3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6" name="正方形/長方形 3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7" name="テキスト ボックス 3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8" name="直線コネクタ 3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0" name="テキスト ボックス 3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2" name="テキスト ボックス 3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6" name="テキスト ボックス 3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8" name="テキスト ボックス 3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0" name="テキスト ボックス 3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30480</xdr:rowOff>
    </xdr:from>
    <xdr:to>
      <xdr:col>54</xdr:col>
      <xdr:colOff>189865</xdr:colOff>
      <xdr:row>108</xdr:row>
      <xdr:rowOff>114300</xdr:rowOff>
    </xdr:to>
    <xdr:cxnSp macro="">
      <xdr:nvCxnSpPr>
        <xdr:cNvPr id="362" name="直線コネクタ 361"/>
        <xdr:cNvCxnSpPr/>
      </xdr:nvCxnSpPr>
      <xdr:spPr>
        <a:xfrm flipV="1">
          <a:off x="10476865" y="171754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118127</xdr:rowOff>
    </xdr:from>
    <xdr:ext cx="469744" cy="259045"/>
    <xdr:sp macro="" textlink="">
      <xdr:nvSpPr>
        <xdr:cNvPr id="363" name="【市民会館】&#10;一人当たり面積最小値テキスト"/>
        <xdr:cNvSpPr txBox="1"/>
      </xdr:nvSpPr>
      <xdr:spPr>
        <a:xfrm>
          <a:off x="10515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114300</xdr:rowOff>
    </xdr:from>
    <xdr:to>
      <xdr:col>55</xdr:col>
      <xdr:colOff>88900</xdr:colOff>
      <xdr:row>108</xdr:row>
      <xdr:rowOff>114300</xdr:rowOff>
    </xdr:to>
    <xdr:cxnSp macro="">
      <xdr:nvCxnSpPr>
        <xdr:cNvPr id="364" name="直線コネクタ 363"/>
        <xdr:cNvCxnSpPr/>
      </xdr:nvCxnSpPr>
      <xdr:spPr>
        <a:xfrm>
          <a:off x="10388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148607</xdr:rowOff>
    </xdr:from>
    <xdr:ext cx="469744" cy="259045"/>
    <xdr:sp macro="" textlink="">
      <xdr:nvSpPr>
        <xdr:cNvPr id="365" name="【市民会館】&#10;一人当たり面積最大値テキスト"/>
        <xdr:cNvSpPr txBox="1"/>
      </xdr:nvSpPr>
      <xdr:spPr>
        <a:xfrm>
          <a:off x="105156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30480</xdr:rowOff>
    </xdr:from>
    <xdr:to>
      <xdr:col>55</xdr:col>
      <xdr:colOff>88900</xdr:colOff>
      <xdr:row>100</xdr:row>
      <xdr:rowOff>30480</xdr:rowOff>
    </xdr:to>
    <xdr:cxnSp macro="">
      <xdr:nvCxnSpPr>
        <xdr:cNvPr id="366" name="直線コネクタ 365"/>
        <xdr:cNvCxnSpPr/>
      </xdr:nvCxnSpPr>
      <xdr:spPr>
        <a:xfrm>
          <a:off x="10388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22877</xdr:rowOff>
    </xdr:from>
    <xdr:ext cx="469744" cy="259045"/>
    <xdr:sp macro="" textlink="">
      <xdr:nvSpPr>
        <xdr:cNvPr id="367" name="【市民会館】&#10;一人当たり面積平均値テキスト"/>
        <xdr:cNvSpPr txBox="1"/>
      </xdr:nvSpPr>
      <xdr:spPr>
        <a:xfrm>
          <a:off x="10515600" y="1802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368" name="フローチャート: 判断 367"/>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369" name="フローチャート: 判断 368"/>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74930</xdr:rowOff>
    </xdr:from>
    <xdr:to>
      <xdr:col>46</xdr:col>
      <xdr:colOff>38100</xdr:colOff>
      <xdr:row>106</xdr:row>
      <xdr:rowOff>5080</xdr:rowOff>
    </xdr:to>
    <xdr:sp macro="" textlink="">
      <xdr:nvSpPr>
        <xdr:cNvPr id="370" name="フローチャート: 判断 369"/>
        <xdr:cNvSpPr/>
      </xdr:nvSpPr>
      <xdr:spPr>
        <a:xfrm>
          <a:off x="8699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147320</xdr:rowOff>
    </xdr:from>
    <xdr:to>
      <xdr:col>55</xdr:col>
      <xdr:colOff>50800</xdr:colOff>
      <xdr:row>105</xdr:row>
      <xdr:rowOff>77470</xdr:rowOff>
    </xdr:to>
    <xdr:sp macro="" textlink="">
      <xdr:nvSpPr>
        <xdr:cNvPr id="376" name="楕円 375"/>
        <xdr:cNvSpPr/>
      </xdr:nvSpPr>
      <xdr:spPr>
        <a:xfrm>
          <a:off x="10426700" y="179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170197</xdr:rowOff>
    </xdr:from>
    <xdr:ext cx="469744" cy="259045"/>
    <xdr:sp macro="" textlink="">
      <xdr:nvSpPr>
        <xdr:cNvPr id="377" name="【市民会館】&#10;一人当たり面積該当値テキスト"/>
        <xdr:cNvSpPr txBox="1"/>
      </xdr:nvSpPr>
      <xdr:spPr>
        <a:xfrm>
          <a:off x="10515600"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154939</xdr:rowOff>
    </xdr:from>
    <xdr:to>
      <xdr:col>50</xdr:col>
      <xdr:colOff>165100</xdr:colOff>
      <xdr:row>105</xdr:row>
      <xdr:rowOff>85089</xdr:rowOff>
    </xdr:to>
    <xdr:sp macro="" textlink="">
      <xdr:nvSpPr>
        <xdr:cNvPr id="378" name="楕円 377"/>
        <xdr:cNvSpPr/>
      </xdr:nvSpPr>
      <xdr:spPr>
        <a:xfrm>
          <a:off x="9588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26670</xdr:rowOff>
    </xdr:from>
    <xdr:to>
      <xdr:col>55</xdr:col>
      <xdr:colOff>0</xdr:colOff>
      <xdr:row>105</xdr:row>
      <xdr:rowOff>34289</xdr:rowOff>
    </xdr:to>
    <xdr:cxnSp macro="">
      <xdr:nvCxnSpPr>
        <xdr:cNvPr id="379" name="直線コネクタ 378"/>
        <xdr:cNvCxnSpPr/>
      </xdr:nvCxnSpPr>
      <xdr:spPr>
        <a:xfrm flipV="1">
          <a:off x="9639300" y="180289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380" name="n_1aveValue【市民会館】&#10;一人当たり面積"/>
        <xdr:cNvSpPr txBox="1"/>
      </xdr:nvSpPr>
      <xdr:spPr>
        <a:xfrm>
          <a:off x="93917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21607</xdr:rowOff>
    </xdr:from>
    <xdr:ext cx="469744" cy="259045"/>
    <xdr:sp macro="" textlink="">
      <xdr:nvSpPr>
        <xdr:cNvPr id="381" name="n_2aveValue【市民会館】&#10;一人当たり面積"/>
        <xdr:cNvSpPr txBox="1"/>
      </xdr:nvSpPr>
      <xdr:spPr>
        <a:xfrm>
          <a:off x="8515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101616</xdr:rowOff>
    </xdr:from>
    <xdr:ext cx="469744" cy="259045"/>
    <xdr:sp macro="" textlink="">
      <xdr:nvSpPr>
        <xdr:cNvPr id="382" name="n_1mainValue【市民会館】&#10;一人当たり面積"/>
        <xdr:cNvSpPr txBox="1"/>
      </xdr:nvSpPr>
      <xdr:spPr>
        <a:xfrm>
          <a:off x="93917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3" name="正方形/長方形 3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4" name="正方形/長方形 3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5" name="正方形/長方形 3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6" name="正方形/長方形 3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7" name="正方形/長方形 3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8" name="正方形/長方形 3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9" name="正方形/長方形 3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正方形/長方形 3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1" name="テキスト ボックス 3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2" name="直線コネクタ 3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93" name="テキスト ボックス 392"/>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4" name="直線コネクタ 39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95" name="テキスト ボックス 394"/>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6" name="直線コネクタ 39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7" name="テキスト ボックス 39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8" name="直線コネクタ 39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9" name="テキスト ボックス 39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0" name="直線コネクタ 39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1" name="テキスト ボックス 40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2" name="直線コネクタ 40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03" name="テキスト ボックス 402"/>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4" name="直線コネクタ 40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5" name="テキスト ボックス 40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120015</xdr:rowOff>
    </xdr:from>
    <xdr:to>
      <xdr:col>85</xdr:col>
      <xdr:colOff>126364</xdr:colOff>
      <xdr:row>41</xdr:row>
      <xdr:rowOff>15240</xdr:rowOff>
    </xdr:to>
    <xdr:cxnSp macro="">
      <xdr:nvCxnSpPr>
        <xdr:cNvPr id="407" name="直線コネクタ 406"/>
        <xdr:cNvCxnSpPr/>
      </xdr:nvCxnSpPr>
      <xdr:spPr>
        <a:xfrm flipV="1">
          <a:off x="16318864" y="5949315"/>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19067</xdr:rowOff>
    </xdr:from>
    <xdr:ext cx="405111" cy="259045"/>
    <xdr:sp macro="" textlink="">
      <xdr:nvSpPr>
        <xdr:cNvPr id="408" name="【一般廃棄物処理施設】&#10;有形固定資産減価償却率最小値テキスト"/>
        <xdr:cNvSpPr txBox="1"/>
      </xdr:nvSpPr>
      <xdr:spPr>
        <a:xfrm>
          <a:off x="16357600" y="704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xdr:rowOff>
    </xdr:from>
    <xdr:to>
      <xdr:col>86</xdr:col>
      <xdr:colOff>25400</xdr:colOff>
      <xdr:row>41</xdr:row>
      <xdr:rowOff>15240</xdr:rowOff>
    </xdr:to>
    <xdr:cxnSp macro="">
      <xdr:nvCxnSpPr>
        <xdr:cNvPr id="409" name="直線コネクタ 408"/>
        <xdr:cNvCxnSpPr/>
      </xdr:nvCxnSpPr>
      <xdr:spPr>
        <a:xfrm>
          <a:off x="16230600" y="7044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66692</xdr:rowOff>
    </xdr:from>
    <xdr:ext cx="405111" cy="259045"/>
    <xdr:sp macro="" textlink="">
      <xdr:nvSpPr>
        <xdr:cNvPr id="410" name="【一般廃棄物処理施設】&#10;有形固定資産減価償却率最大値テキスト"/>
        <xdr:cNvSpPr txBox="1"/>
      </xdr:nvSpPr>
      <xdr:spPr>
        <a:xfrm>
          <a:off x="16357600"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120015</xdr:rowOff>
    </xdr:from>
    <xdr:to>
      <xdr:col>86</xdr:col>
      <xdr:colOff>25400</xdr:colOff>
      <xdr:row>34</xdr:row>
      <xdr:rowOff>120015</xdr:rowOff>
    </xdr:to>
    <xdr:cxnSp macro="">
      <xdr:nvCxnSpPr>
        <xdr:cNvPr id="411" name="直線コネクタ 410"/>
        <xdr:cNvCxnSpPr/>
      </xdr:nvCxnSpPr>
      <xdr:spPr>
        <a:xfrm>
          <a:off x="16230600" y="594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412" name="【一般廃棄物処理施設】&#10;有形固定資産減価償却率平均値テキスト"/>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97790</xdr:rowOff>
    </xdr:from>
    <xdr:to>
      <xdr:col>85</xdr:col>
      <xdr:colOff>177800</xdr:colOff>
      <xdr:row>38</xdr:row>
      <xdr:rowOff>27940</xdr:rowOff>
    </xdr:to>
    <xdr:sp macro="" textlink="">
      <xdr:nvSpPr>
        <xdr:cNvPr id="413" name="フローチャート: 判断 412"/>
        <xdr:cNvSpPr/>
      </xdr:nvSpPr>
      <xdr:spPr>
        <a:xfrm>
          <a:off x="162687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162560</xdr:rowOff>
    </xdr:from>
    <xdr:to>
      <xdr:col>81</xdr:col>
      <xdr:colOff>101600</xdr:colOff>
      <xdr:row>38</xdr:row>
      <xdr:rowOff>92710</xdr:rowOff>
    </xdr:to>
    <xdr:sp macro="" textlink="">
      <xdr:nvSpPr>
        <xdr:cNvPr id="414" name="フローチャート: 判断 413"/>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97790</xdr:rowOff>
    </xdr:from>
    <xdr:to>
      <xdr:col>76</xdr:col>
      <xdr:colOff>165100</xdr:colOff>
      <xdr:row>38</xdr:row>
      <xdr:rowOff>27940</xdr:rowOff>
    </xdr:to>
    <xdr:sp macro="" textlink="">
      <xdr:nvSpPr>
        <xdr:cNvPr id="415" name="フローチャート: 判断 414"/>
        <xdr:cNvSpPr/>
      </xdr:nvSpPr>
      <xdr:spPr>
        <a:xfrm>
          <a:off x="14541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6" name="テキスト ボックス 41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7" name="テキスト ボックス 41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8" name="テキスト ボックス 41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9" name="テキスト ボックス 41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0" name="テキスト ボックス 41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15875</xdr:rowOff>
    </xdr:from>
    <xdr:to>
      <xdr:col>85</xdr:col>
      <xdr:colOff>177800</xdr:colOff>
      <xdr:row>35</xdr:row>
      <xdr:rowOff>117475</xdr:rowOff>
    </xdr:to>
    <xdr:sp macro="" textlink="">
      <xdr:nvSpPr>
        <xdr:cNvPr id="421" name="楕円 420"/>
        <xdr:cNvSpPr/>
      </xdr:nvSpPr>
      <xdr:spPr>
        <a:xfrm>
          <a:off x="16268700" y="601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102252</xdr:rowOff>
    </xdr:from>
    <xdr:ext cx="405111" cy="259045"/>
    <xdr:sp macro="" textlink="">
      <xdr:nvSpPr>
        <xdr:cNvPr id="422" name="【一般廃棄物処理施設】&#10;有形固定資産減価償却率該当値テキスト"/>
        <xdr:cNvSpPr txBox="1"/>
      </xdr:nvSpPr>
      <xdr:spPr>
        <a:xfrm>
          <a:off x="16357600" y="5931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55880</xdr:rowOff>
    </xdr:from>
    <xdr:to>
      <xdr:col>81</xdr:col>
      <xdr:colOff>101600</xdr:colOff>
      <xdr:row>35</xdr:row>
      <xdr:rowOff>157480</xdr:rowOff>
    </xdr:to>
    <xdr:sp macro="" textlink="">
      <xdr:nvSpPr>
        <xdr:cNvPr id="423" name="楕円 422"/>
        <xdr:cNvSpPr/>
      </xdr:nvSpPr>
      <xdr:spPr>
        <a:xfrm>
          <a:off x="15430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66675</xdr:rowOff>
    </xdr:from>
    <xdr:to>
      <xdr:col>85</xdr:col>
      <xdr:colOff>127000</xdr:colOff>
      <xdr:row>35</xdr:row>
      <xdr:rowOff>106680</xdr:rowOff>
    </xdr:to>
    <xdr:cxnSp macro="">
      <xdr:nvCxnSpPr>
        <xdr:cNvPr id="424" name="直線コネクタ 423"/>
        <xdr:cNvCxnSpPr/>
      </xdr:nvCxnSpPr>
      <xdr:spPr>
        <a:xfrm flipV="1">
          <a:off x="15481300" y="60674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83837</xdr:rowOff>
    </xdr:from>
    <xdr:ext cx="405111" cy="259045"/>
    <xdr:sp macro="" textlink="">
      <xdr:nvSpPr>
        <xdr:cNvPr id="425" name="n_1aveValue【一般廃棄物処理施設】&#10;有形固定資産減価償却率"/>
        <xdr:cNvSpPr txBox="1"/>
      </xdr:nvSpPr>
      <xdr:spPr>
        <a:xfrm>
          <a:off x="152660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44467</xdr:rowOff>
    </xdr:from>
    <xdr:ext cx="405111" cy="259045"/>
    <xdr:sp macro="" textlink="">
      <xdr:nvSpPr>
        <xdr:cNvPr id="426" name="n_2aveValue【一般廃棄物処理施設】&#10;有形固定資産減価償却率"/>
        <xdr:cNvSpPr txBox="1"/>
      </xdr:nvSpPr>
      <xdr:spPr>
        <a:xfrm>
          <a:off x="14389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2557</xdr:rowOff>
    </xdr:from>
    <xdr:ext cx="405111" cy="259045"/>
    <xdr:sp macro="" textlink="">
      <xdr:nvSpPr>
        <xdr:cNvPr id="427" name="n_1mainValue【一般廃棄物処理施設】&#10;有形固定資産減価償却率"/>
        <xdr:cNvSpPr txBox="1"/>
      </xdr:nvSpPr>
      <xdr:spPr>
        <a:xfrm>
          <a:off x="15266044" y="58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8" name="直線コネクタ 43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39" name="テキスト ボックス 43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0" name="直線コネクタ 43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41" name="テキスト ボックス 440"/>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2" name="直線コネクタ 44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43" name="テキスト ボックス 442"/>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4" name="直線コネクタ 44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45" name="テキスト ボックス 444"/>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6" name="直線コネクタ 44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47" name="テキスト ボックス 44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8" name="直線コネクタ 44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49" name="テキスト ボックス 44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164376</xdr:rowOff>
    </xdr:from>
    <xdr:to>
      <xdr:col>116</xdr:col>
      <xdr:colOff>62864</xdr:colOff>
      <xdr:row>42</xdr:row>
      <xdr:rowOff>4369</xdr:rowOff>
    </xdr:to>
    <xdr:cxnSp macro="">
      <xdr:nvCxnSpPr>
        <xdr:cNvPr id="451" name="直線コネクタ 450"/>
        <xdr:cNvCxnSpPr/>
      </xdr:nvCxnSpPr>
      <xdr:spPr>
        <a:xfrm flipV="1">
          <a:off x="22160864" y="5650776"/>
          <a:ext cx="0" cy="1554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8196</xdr:rowOff>
    </xdr:from>
    <xdr:ext cx="469744" cy="259045"/>
    <xdr:sp macro="" textlink="">
      <xdr:nvSpPr>
        <xdr:cNvPr id="452" name="【一般廃棄物処理施設】&#10;一人当たり有形固定資産（償却資産）額最小値テキスト"/>
        <xdr:cNvSpPr txBox="1"/>
      </xdr:nvSpPr>
      <xdr:spPr>
        <a:xfrm>
          <a:off x="22199600" y="720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4369</xdr:rowOff>
    </xdr:from>
    <xdr:to>
      <xdr:col>116</xdr:col>
      <xdr:colOff>152400</xdr:colOff>
      <xdr:row>42</xdr:row>
      <xdr:rowOff>4369</xdr:rowOff>
    </xdr:to>
    <xdr:cxnSp macro="">
      <xdr:nvCxnSpPr>
        <xdr:cNvPr id="453" name="直線コネクタ 452"/>
        <xdr:cNvCxnSpPr/>
      </xdr:nvCxnSpPr>
      <xdr:spPr>
        <a:xfrm>
          <a:off x="22072600" y="720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111053</xdr:rowOff>
    </xdr:from>
    <xdr:ext cx="599010" cy="259045"/>
    <xdr:sp macro="" textlink="">
      <xdr:nvSpPr>
        <xdr:cNvPr id="454" name="【一般廃棄物処理施設】&#10;一人当たり有形固定資産（償却資産）額最大値テキスト"/>
        <xdr:cNvSpPr txBox="1"/>
      </xdr:nvSpPr>
      <xdr:spPr>
        <a:xfrm>
          <a:off x="22199600" y="542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164376</xdr:rowOff>
    </xdr:from>
    <xdr:to>
      <xdr:col>116</xdr:col>
      <xdr:colOff>152400</xdr:colOff>
      <xdr:row>32</xdr:row>
      <xdr:rowOff>164376</xdr:rowOff>
    </xdr:to>
    <xdr:cxnSp macro="">
      <xdr:nvCxnSpPr>
        <xdr:cNvPr id="455" name="直線コネクタ 454"/>
        <xdr:cNvCxnSpPr/>
      </xdr:nvCxnSpPr>
      <xdr:spPr>
        <a:xfrm>
          <a:off x="22072600" y="565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36</xdr:row>
      <xdr:rowOff>101528</xdr:rowOff>
    </xdr:from>
    <xdr:ext cx="534377" cy="259045"/>
    <xdr:sp macro="" textlink="">
      <xdr:nvSpPr>
        <xdr:cNvPr id="456" name="【一般廃棄物処理施設】&#10;一人当たり有形固定資産（償却資産）額平均値テキスト"/>
        <xdr:cNvSpPr txBox="1"/>
      </xdr:nvSpPr>
      <xdr:spPr>
        <a:xfrm>
          <a:off x="22199600" y="627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78651</xdr:rowOff>
    </xdr:from>
    <xdr:to>
      <xdr:col>116</xdr:col>
      <xdr:colOff>114300</xdr:colOff>
      <xdr:row>38</xdr:row>
      <xdr:rowOff>8801</xdr:rowOff>
    </xdr:to>
    <xdr:sp macro="" textlink="">
      <xdr:nvSpPr>
        <xdr:cNvPr id="457" name="フローチャート: 判断 456"/>
        <xdr:cNvSpPr/>
      </xdr:nvSpPr>
      <xdr:spPr>
        <a:xfrm>
          <a:off x="22110700" y="642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80277</xdr:rowOff>
    </xdr:from>
    <xdr:to>
      <xdr:col>112</xdr:col>
      <xdr:colOff>38100</xdr:colOff>
      <xdr:row>38</xdr:row>
      <xdr:rowOff>10427</xdr:rowOff>
    </xdr:to>
    <xdr:sp macro="" textlink="">
      <xdr:nvSpPr>
        <xdr:cNvPr id="458" name="フローチャート: 判断 457"/>
        <xdr:cNvSpPr/>
      </xdr:nvSpPr>
      <xdr:spPr>
        <a:xfrm>
          <a:off x="21272500" y="642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12179</xdr:rowOff>
    </xdr:from>
    <xdr:to>
      <xdr:col>107</xdr:col>
      <xdr:colOff>101600</xdr:colOff>
      <xdr:row>37</xdr:row>
      <xdr:rowOff>113779</xdr:rowOff>
    </xdr:to>
    <xdr:sp macro="" textlink="">
      <xdr:nvSpPr>
        <xdr:cNvPr id="459" name="フローチャート: 判断 458"/>
        <xdr:cNvSpPr/>
      </xdr:nvSpPr>
      <xdr:spPr>
        <a:xfrm>
          <a:off x="20383500" y="6355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131674</xdr:rowOff>
    </xdr:from>
    <xdr:to>
      <xdr:col>116</xdr:col>
      <xdr:colOff>114300</xdr:colOff>
      <xdr:row>38</xdr:row>
      <xdr:rowOff>61824</xdr:rowOff>
    </xdr:to>
    <xdr:sp macro="" textlink="">
      <xdr:nvSpPr>
        <xdr:cNvPr id="465" name="楕円 464"/>
        <xdr:cNvSpPr/>
      </xdr:nvSpPr>
      <xdr:spPr>
        <a:xfrm>
          <a:off x="22110700" y="647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110101</xdr:rowOff>
    </xdr:from>
    <xdr:ext cx="534377" cy="259045"/>
    <xdr:sp macro="" textlink="">
      <xdr:nvSpPr>
        <xdr:cNvPr id="466" name="【一般廃棄物処理施設】&#10;一人当たり有形固定資産（償却資産）額該当値テキスト"/>
        <xdr:cNvSpPr txBox="1"/>
      </xdr:nvSpPr>
      <xdr:spPr>
        <a:xfrm>
          <a:off x="22199600" y="645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137249</xdr:rowOff>
    </xdr:from>
    <xdr:to>
      <xdr:col>112</xdr:col>
      <xdr:colOff>38100</xdr:colOff>
      <xdr:row>38</xdr:row>
      <xdr:rowOff>67399</xdr:rowOff>
    </xdr:to>
    <xdr:sp macro="" textlink="">
      <xdr:nvSpPr>
        <xdr:cNvPr id="467" name="楕円 466"/>
        <xdr:cNvSpPr/>
      </xdr:nvSpPr>
      <xdr:spPr>
        <a:xfrm>
          <a:off x="21272500" y="648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11023</xdr:rowOff>
    </xdr:from>
    <xdr:to>
      <xdr:col>116</xdr:col>
      <xdr:colOff>63500</xdr:colOff>
      <xdr:row>38</xdr:row>
      <xdr:rowOff>16599</xdr:rowOff>
    </xdr:to>
    <xdr:cxnSp macro="">
      <xdr:nvCxnSpPr>
        <xdr:cNvPr id="468" name="直線コネクタ 467"/>
        <xdr:cNvCxnSpPr/>
      </xdr:nvCxnSpPr>
      <xdr:spPr>
        <a:xfrm flipV="1">
          <a:off x="21323300" y="6526123"/>
          <a:ext cx="838200" cy="5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26954</xdr:rowOff>
    </xdr:from>
    <xdr:ext cx="534377" cy="259045"/>
    <xdr:sp macro="" textlink="">
      <xdr:nvSpPr>
        <xdr:cNvPr id="469" name="n_1aveValue【一般廃棄物処理施設】&#10;一人当たり有形固定資産（償却資産）額"/>
        <xdr:cNvSpPr txBox="1"/>
      </xdr:nvSpPr>
      <xdr:spPr>
        <a:xfrm>
          <a:off x="21043411" y="619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130306</xdr:rowOff>
    </xdr:from>
    <xdr:ext cx="534377" cy="259045"/>
    <xdr:sp macro="" textlink="">
      <xdr:nvSpPr>
        <xdr:cNvPr id="470" name="n_2aveValue【一般廃棄物処理施設】&#10;一人当たり有形固定資産（償却資産）額"/>
        <xdr:cNvSpPr txBox="1"/>
      </xdr:nvSpPr>
      <xdr:spPr>
        <a:xfrm>
          <a:off x="20167111" y="613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58526</xdr:rowOff>
    </xdr:from>
    <xdr:ext cx="534377" cy="259045"/>
    <xdr:sp macro="" textlink="">
      <xdr:nvSpPr>
        <xdr:cNvPr id="471" name="n_1mainValue【一般廃棄物処理施設】&#10;一人当たり有形固定資産（償却資産）額"/>
        <xdr:cNvSpPr txBox="1"/>
      </xdr:nvSpPr>
      <xdr:spPr>
        <a:xfrm>
          <a:off x="21043411" y="657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2" name="正方形/長方形 47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3" name="正方形/長方形 47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4" name="正方形/長方形 47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5" name="正方形/長方形 47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6" name="正方形/長方形 47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7" name="正方形/長方形 47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8" name="正方形/長方形 47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9" name="正方形/長方形 47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0" name="テキスト ボックス 47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1" name="直線コネクタ 48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82" name="テキスト ボックス 48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83" name="直線コネクタ 48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84" name="テキスト ボックス 48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5" name="直線コネクタ 48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6" name="テキスト ボックス 48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7" name="直線コネクタ 48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8" name="テキスト ボックス 48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9" name="直線コネクタ 48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0" name="テキスト ボックス 48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1" name="直線コネクタ 49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92" name="テキスト ボックス 49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93" name="直線コネクタ 49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94" name="テキスト ボックス 49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5" name="直線コネクタ 49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96" name="テキスト ボックス 49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53884</xdr:rowOff>
    </xdr:from>
    <xdr:to>
      <xdr:col>85</xdr:col>
      <xdr:colOff>126364</xdr:colOff>
      <xdr:row>64</xdr:row>
      <xdr:rowOff>94706</xdr:rowOff>
    </xdr:to>
    <xdr:cxnSp macro="">
      <xdr:nvCxnSpPr>
        <xdr:cNvPr id="498" name="直線コネクタ 497"/>
        <xdr:cNvCxnSpPr/>
      </xdr:nvCxnSpPr>
      <xdr:spPr>
        <a:xfrm flipV="1">
          <a:off x="16318864" y="9483634"/>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98533</xdr:rowOff>
    </xdr:from>
    <xdr:ext cx="405111" cy="259045"/>
    <xdr:sp macro="" textlink="">
      <xdr:nvSpPr>
        <xdr:cNvPr id="499" name="【保健センター・保健所】&#10;有形固定資産減価償却率最小値テキスト"/>
        <xdr:cNvSpPr txBox="1"/>
      </xdr:nvSpPr>
      <xdr:spPr>
        <a:xfrm>
          <a:off x="16357600" y="1107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94706</xdr:rowOff>
    </xdr:from>
    <xdr:to>
      <xdr:col>86</xdr:col>
      <xdr:colOff>25400</xdr:colOff>
      <xdr:row>64</xdr:row>
      <xdr:rowOff>94706</xdr:rowOff>
    </xdr:to>
    <xdr:cxnSp macro="">
      <xdr:nvCxnSpPr>
        <xdr:cNvPr id="500" name="直線コネクタ 499"/>
        <xdr:cNvCxnSpPr/>
      </xdr:nvCxnSpPr>
      <xdr:spPr>
        <a:xfrm>
          <a:off x="16230600" y="1106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561</xdr:rowOff>
    </xdr:from>
    <xdr:ext cx="405111" cy="259045"/>
    <xdr:sp macro="" textlink="">
      <xdr:nvSpPr>
        <xdr:cNvPr id="501" name="【保健センター・保健所】&#10;有形固定資産減価償却率最大値テキスト"/>
        <xdr:cNvSpPr txBox="1"/>
      </xdr:nvSpPr>
      <xdr:spPr>
        <a:xfrm>
          <a:off x="16357600" y="9258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53884</xdr:rowOff>
    </xdr:from>
    <xdr:to>
      <xdr:col>86</xdr:col>
      <xdr:colOff>25400</xdr:colOff>
      <xdr:row>55</xdr:row>
      <xdr:rowOff>53884</xdr:rowOff>
    </xdr:to>
    <xdr:cxnSp macro="">
      <xdr:nvCxnSpPr>
        <xdr:cNvPr id="502" name="直線コネクタ 501"/>
        <xdr:cNvCxnSpPr/>
      </xdr:nvCxnSpPr>
      <xdr:spPr>
        <a:xfrm>
          <a:off x="16230600" y="9483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4371</xdr:rowOff>
    </xdr:from>
    <xdr:ext cx="405111" cy="259045"/>
    <xdr:sp macro="" textlink="">
      <xdr:nvSpPr>
        <xdr:cNvPr id="503" name="【保健センター・保健所】&#10;有形固定資産減価償却率平均値テキスト"/>
        <xdr:cNvSpPr txBox="1"/>
      </xdr:nvSpPr>
      <xdr:spPr>
        <a:xfrm>
          <a:off x="16357600" y="101199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25944</xdr:rowOff>
    </xdr:from>
    <xdr:to>
      <xdr:col>85</xdr:col>
      <xdr:colOff>177800</xdr:colOff>
      <xdr:row>59</xdr:row>
      <xdr:rowOff>127544</xdr:rowOff>
    </xdr:to>
    <xdr:sp macro="" textlink="">
      <xdr:nvSpPr>
        <xdr:cNvPr id="504" name="フローチャート: 判断 503"/>
        <xdr:cNvSpPr/>
      </xdr:nvSpPr>
      <xdr:spPr>
        <a:xfrm>
          <a:off x="162687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505" name="フローチャート: 判断 504"/>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79828</xdr:rowOff>
    </xdr:from>
    <xdr:to>
      <xdr:col>76</xdr:col>
      <xdr:colOff>165100</xdr:colOff>
      <xdr:row>61</xdr:row>
      <xdr:rowOff>9978</xdr:rowOff>
    </xdr:to>
    <xdr:sp macro="" textlink="">
      <xdr:nvSpPr>
        <xdr:cNvPr id="506" name="フローチャート: 判断 505"/>
        <xdr:cNvSpPr/>
      </xdr:nvSpPr>
      <xdr:spPr>
        <a:xfrm>
          <a:off x="14541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7" name="テキスト ボックス 50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8" name="テキスト ボックス 50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9" name="テキスト ボックス 50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0" name="テキスト ボックス 50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1" name="テキスト ボックス 51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105954</xdr:rowOff>
    </xdr:from>
    <xdr:to>
      <xdr:col>85</xdr:col>
      <xdr:colOff>177800</xdr:colOff>
      <xdr:row>59</xdr:row>
      <xdr:rowOff>36104</xdr:rowOff>
    </xdr:to>
    <xdr:sp macro="" textlink="">
      <xdr:nvSpPr>
        <xdr:cNvPr id="512" name="楕円 511"/>
        <xdr:cNvSpPr/>
      </xdr:nvSpPr>
      <xdr:spPr>
        <a:xfrm>
          <a:off x="162687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128831</xdr:rowOff>
    </xdr:from>
    <xdr:ext cx="405111" cy="259045"/>
    <xdr:sp macro="" textlink="">
      <xdr:nvSpPr>
        <xdr:cNvPr id="513" name="【保健センター・保健所】&#10;有形固定資産減価償却率該当値テキスト"/>
        <xdr:cNvSpPr txBox="1"/>
      </xdr:nvSpPr>
      <xdr:spPr>
        <a:xfrm>
          <a:off x="16357600" y="990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164737</xdr:rowOff>
    </xdr:from>
    <xdr:to>
      <xdr:col>81</xdr:col>
      <xdr:colOff>101600</xdr:colOff>
      <xdr:row>59</xdr:row>
      <xdr:rowOff>94887</xdr:rowOff>
    </xdr:to>
    <xdr:sp macro="" textlink="">
      <xdr:nvSpPr>
        <xdr:cNvPr id="514" name="楕円 513"/>
        <xdr:cNvSpPr/>
      </xdr:nvSpPr>
      <xdr:spPr>
        <a:xfrm>
          <a:off x="154305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156754</xdr:rowOff>
    </xdr:from>
    <xdr:to>
      <xdr:col>85</xdr:col>
      <xdr:colOff>127000</xdr:colOff>
      <xdr:row>59</xdr:row>
      <xdr:rowOff>44087</xdr:rowOff>
    </xdr:to>
    <xdr:cxnSp macro="">
      <xdr:nvCxnSpPr>
        <xdr:cNvPr id="515" name="直線コネクタ 514"/>
        <xdr:cNvCxnSpPr/>
      </xdr:nvCxnSpPr>
      <xdr:spPr>
        <a:xfrm flipV="1">
          <a:off x="15481300" y="10100854"/>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6004</xdr:rowOff>
    </xdr:from>
    <xdr:ext cx="405111" cy="259045"/>
    <xdr:sp macro="" textlink="">
      <xdr:nvSpPr>
        <xdr:cNvPr id="516" name="n_1aveValue【保健センター・保健所】&#10;有形固定資産減価償却率"/>
        <xdr:cNvSpPr txBox="1"/>
      </xdr:nvSpPr>
      <xdr:spPr>
        <a:xfrm>
          <a:off x="152660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26505</xdr:rowOff>
    </xdr:from>
    <xdr:ext cx="405111" cy="259045"/>
    <xdr:sp macro="" textlink="">
      <xdr:nvSpPr>
        <xdr:cNvPr id="517" name="n_2aveValue【保健センター・保健所】&#10;有形固定資産減価償却率"/>
        <xdr:cNvSpPr txBox="1"/>
      </xdr:nvSpPr>
      <xdr:spPr>
        <a:xfrm>
          <a:off x="14389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111414</xdr:rowOff>
    </xdr:from>
    <xdr:ext cx="405111" cy="259045"/>
    <xdr:sp macro="" textlink="">
      <xdr:nvSpPr>
        <xdr:cNvPr id="518" name="n_1mainValue【保健センター・保健所】&#10;有形固定資産減価償却率"/>
        <xdr:cNvSpPr txBox="1"/>
      </xdr:nvSpPr>
      <xdr:spPr>
        <a:xfrm>
          <a:off x="152660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9" name="正方形/長方形 5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0" name="正方形/長方形 5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1" name="正方形/長方形 5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2" name="正方形/長方形 5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3" name="正方形/長方形 5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4" name="正方形/長方形 5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5" name="正方形/長方形 5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6" name="正方形/長方形 5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7" name="テキスト ボックス 5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8" name="直線コネクタ 5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9" name="直線コネクタ 52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0" name="テキスト ボックス 52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1" name="直線コネクタ 53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2" name="テキスト ボックス 53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3" name="直線コネクタ 53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4" name="テキスト ボックス 53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5" name="直線コネクタ 53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6" name="テキスト ボックス 53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7" name="直線コネクタ 53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8" name="テキスト ボックス 53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9" name="直線コネクタ 53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0" name="テキスト ボックス 53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38100</xdr:rowOff>
    </xdr:to>
    <xdr:cxnSp macro="">
      <xdr:nvCxnSpPr>
        <xdr:cNvPr id="542" name="直線コネクタ 541"/>
        <xdr:cNvCxnSpPr/>
      </xdr:nvCxnSpPr>
      <xdr:spPr>
        <a:xfrm flipV="1">
          <a:off x="22160864" y="9639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543"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544" name="直線コネクタ 543"/>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545" name="【保健センター・保健所】&#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546" name="直線コネクタ 545"/>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67327</xdr:rowOff>
    </xdr:from>
    <xdr:ext cx="469744" cy="259045"/>
    <xdr:sp macro="" textlink="">
      <xdr:nvSpPr>
        <xdr:cNvPr id="547" name="【保健センター・保健所】&#10;一人当たり面積平均値テキスト"/>
        <xdr:cNvSpPr txBox="1"/>
      </xdr:nvSpPr>
      <xdr:spPr>
        <a:xfrm>
          <a:off x="22199600" y="1035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44450</xdr:rowOff>
    </xdr:from>
    <xdr:to>
      <xdr:col>116</xdr:col>
      <xdr:colOff>114300</xdr:colOff>
      <xdr:row>61</xdr:row>
      <xdr:rowOff>146050</xdr:rowOff>
    </xdr:to>
    <xdr:sp macro="" textlink="">
      <xdr:nvSpPr>
        <xdr:cNvPr id="548" name="フローチャート: 判断 547"/>
        <xdr:cNvSpPr/>
      </xdr:nvSpPr>
      <xdr:spPr>
        <a:xfrm>
          <a:off x="221107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82550</xdr:rowOff>
    </xdr:from>
    <xdr:to>
      <xdr:col>112</xdr:col>
      <xdr:colOff>38100</xdr:colOff>
      <xdr:row>62</xdr:row>
      <xdr:rowOff>12700</xdr:rowOff>
    </xdr:to>
    <xdr:sp macro="" textlink="">
      <xdr:nvSpPr>
        <xdr:cNvPr id="549" name="フローチャート: 判断 548"/>
        <xdr:cNvSpPr/>
      </xdr:nvSpPr>
      <xdr:spPr>
        <a:xfrm>
          <a:off x="21272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158750</xdr:rowOff>
    </xdr:from>
    <xdr:to>
      <xdr:col>107</xdr:col>
      <xdr:colOff>101600</xdr:colOff>
      <xdr:row>61</xdr:row>
      <xdr:rowOff>88900</xdr:rowOff>
    </xdr:to>
    <xdr:sp macro="" textlink="">
      <xdr:nvSpPr>
        <xdr:cNvPr id="550" name="フローチャート: 判断 549"/>
        <xdr:cNvSpPr/>
      </xdr:nvSpPr>
      <xdr:spPr>
        <a:xfrm>
          <a:off x="20383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1" name="テキスト ボックス 55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2" name="テキスト ボックス 55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3" name="テキスト ボックス 55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4" name="テキスト ボックス 55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5" name="テキスト ボックス 55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556" name="楕円 555"/>
        <xdr:cNvSpPr/>
      </xdr:nvSpPr>
      <xdr:spPr>
        <a:xfrm>
          <a:off x="22110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22877</xdr:rowOff>
    </xdr:from>
    <xdr:ext cx="469744" cy="259045"/>
    <xdr:sp macro="" textlink="">
      <xdr:nvSpPr>
        <xdr:cNvPr id="557" name="【保健センター・保健所】&#10;一人当たり面積該当値テキスト"/>
        <xdr:cNvSpPr txBox="1"/>
      </xdr:nvSpPr>
      <xdr:spPr>
        <a:xfrm>
          <a:off x="221996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44450</xdr:rowOff>
    </xdr:from>
    <xdr:to>
      <xdr:col>112</xdr:col>
      <xdr:colOff>38100</xdr:colOff>
      <xdr:row>62</xdr:row>
      <xdr:rowOff>146050</xdr:rowOff>
    </xdr:to>
    <xdr:sp macro="" textlink="">
      <xdr:nvSpPr>
        <xdr:cNvPr id="558" name="楕円 557"/>
        <xdr:cNvSpPr/>
      </xdr:nvSpPr>
      <xdr:spPr>
        <a:xfrm>
          <a:off x="21272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95250</xdr:rowOff>
    </xdr:from>
    <xdr:to>
      <xdr:col>116</xdr:col>
      <xdr:colOff>63500</xdr:colOff>
      <xdr:row>62</xdr:row>
      <xdr:rowOff>95250</xdr:rowOff>
    </xdr:to>
    <xdr:cxnSp macro="">
      <xdr:nvCxnSpPr>
        <xdr:cNvPr id="559" name="直線コネクタ 558"/>
        <xdr:cNvCxnSpPr/>
      </xdr:nvCxnSpPr>
      <xdr:spPr>
        <a:xfrm>
          <a:off x="21323300" y="1072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29227</xdr:rowOff>
    </xdr:from>
    <xdr:ext cx="469744" cy="259045"/>
    <xdr:sp macro="" textlink="">
      <xdr:nvSpPr>
        <xdr:cNvPr id="560" name="n_1aveValue【保健センター・保健所】&#10;一人当たり面積"/>
        <xdr:cNvSpPr txBox="1"/>
      </xdr:nvSpPr>
      <xdr:spPr>
        <a:xfrm>
          <a:off x="210757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105427</xdr:rowOff>
    </xdr:from>
    <xdr:ext cx="469744" cy="259045"/>
    <xdr:sp macro="" textlink="">
      <xdr:nvSpPr>
        <xdr:cNvPr id="561" name="n_2aveValue【保健センター・保健所】&#10;一人当たり面積"/>
        <xdr:cNvSpPr txBox="1"/>
      </xdr:nvSpPr>
      <xdr:spPr>
        <a:xfrm>
          <a:off x="201994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137177</xdr:rowOff>
    </xdr:from>
    <xdr:ext cx="469744" cy="259045"/>
    <xdr:sp macro="" textlink="">
      <xdr:nvSpPr>
        <xdr:cNvPr id="562" name="n_1mainValue【保健センター・保健所】&#10;一人当たり面積"/>
        <xdr:cNvSpPr txBox="1"/>
      </xdr:nvSpPr>
      <xdr:spPr>
        <a:xfrm>
          <a:off x="21075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3" name="正方形/長方形 56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4" name="正方形/長方形 56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5" name="正方形/長方形 56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6" name="正方形/長方形 56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7" name="正方形/長方形 56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8" name="正方形/長方形 56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9" name="正方形/長方形 56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0" name="正方形/長方形 56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1" name="テキスト ボックス 57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2" name="直線コネクタ 57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73" name="テキスト ボックス 572"/>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574" name="直線コネクタ 573"/>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575" name="テキスト ボックス 574"/>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576" name="直線コネクタ 575"/>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577" name="テキスト ボックス 576"/>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578" name="直線コネクタ 577"/>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579" name="テキスト ボックス 578"/>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580" name="直線コネクタ 579"/>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581" name="テキスト ボックス 580"/>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82" name="直線コネクタ 58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83" name="テキスト ボックス 58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8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108965</xdr:rowOff>
    </xdr:from>
    <xdr:to>
      <xdr:col>85</xdr:col>
      <xdr:colOff>126364</xdr:colOff>
      <xdr:row>86</xdr:row>
      <xdr:rowOff>72389</xdr:rowOff>
    </xdr:to>
    <xdr:cxnSp macro="">
      <xdr:nvCxnSpPr>
        <xdr:cNvPr id="585" name="直線コネクタ 584"/>
        <xdr:cNvCxnSpPr/>
      </xdr:nvCxnSpPr>
      <xdr:spPr>
        <a:xfrm flipV="1">
          <a:off x="16318864" y="13482065"/>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76216</xdr:rowOff>
    </xdr:from>
    <xdr:ext cx="405111" cy="259045"/>
    <xdr:sp macro="" textlink="">
      <xdr:nvSpPr>
        <xdr:cNvPr id="586" name="【消防施設】&#10;有形固定資産減価償却率最小値テキスト"/>
        <xdr:cNvSpPr txBox="1"/>
      </xdr:nvSpPr>
      <xdr:spPr>
        <a:xfrm>
          <a:off x="16357600" y="1482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72389</xdr:rowOff>
    </xdr:from>
    <xdr:to>
      <xdr:col>86</xdr:col>
      <xdr:colOff>25400</xdr:colOff>
      <xdr:row>86</xdr:row>
      <xdr:rowOff>72389</xdr:rowOff>
    </xdr:to>
    <xdr:cxnSp macro="">
      <xdr:nvCxnSpPr>
        <xdr:cNvPr id="587" name="直線コネクタ 586"/>
        <xdr:cNvCxnSpPr/>
      </xdr:nvCxnSpPr>
      <xdr:spPr>
        <a:xfrm>
          <a:off x="16230600" y="1481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55642</xdr:rowOff>
    </xdr:from>
    <xdr:ext cx="405111" cy="259045"/>
    <xdr:sp macro="" textlink="">
      <xdr:nvSpPr>
        <xdr:cNvPr id="588" name="【消防施設】&#10;有形固定資産減価償却率最大値テキスト"/>
        <xdr:cNvSpPr txBox="1"/>
      </xdr:nvSpPr>
      <xdr:spPr>
        <a:xfrm>
          <a:off x="16357600" y="13257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108965</xdr:rowOff>
    </xdr:from>
    <xdr:to>
      <xdr:col>86</xdr:col>
      <xdr:colOff>25400</xdr:colOff>
      <xdr:row>78</xdr:row>
      <xdr:rowOff>108965</xdr:rowOff>
    </xdr:to>
    <xdr:cxnSp macro="">
      <xdr:nvCxnSpPr>
        <xdr:cNvPr id="589" name="直線コネクタ 588"/>
        <xdr:cNvCxnSpPr/>
      </xdr:nvCxnSpPr>
      <xdr:spPr>
        <a:xfrm>
          <a:off x="16230600" y="1348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93742</xdr:rowOff>
    </xdr:from>
    <xdr:ext cx="405111" cy="259045"/>
    <xdr:sp macro="" textlink="">
      <xdr:nvSpPr>
        <xdr:cNvPr id="590" name="【消防施設】&#10;有形固定資産減価償却率平均値テキスト"/>
        <xdr:cNvSpPr txBox="1"/>
      </xdr:nvSpPr>
      <xdr:spPr>
        <a:xfrm>
          <a:off x="16357600" y="13981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115315</xdr:rowOff>
    </xdr:from>
    <xdr:to>
      <xdr:col>85</xdr:col>
      <xdr:colOff>177800</xdr:colOff>
      <xdr:row>82</xdr:row>
      <xdr:rowOff>45465</xdr:rowOff>
    </xdr:to>
    <xdr:sp macro="" textlink="">
      <xdr:nvSpPr>
        <xdr:cNvPr id="591" name="フローチャート: 判断 590"/>
        <xdr:cNvSpPr/>
      </xdr:nvSpPr>
      <xdr:spPr>
        <a:xfrm>
          <a:off x="16268700" y="140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592" name="フローチャート: 判断 591"/>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593" name="フローチャート: 判断 592"/>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94" name="テキスト ボックス 59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5" name="テキスト ボックス 59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6" name="テキスト ボックス 59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7" name="テキスト ボックス 59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8" name="テキスト ボックス 59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106172</xdr:rowOff>
    </xdr:from>
    <xdr:to>
      <xdr:col>85</xdr:col>
      <xdr:colOff>177800</xdr:colOff>
      <xdr:row>82</xdr:row>
      <xdr:rowOff>36322</xdr:rowOff>
    </xdr:to>
    <xdr:sp macro="" textlink="">
      <xdr:nvSpPr>
        <xdr:cNvPr id="599" name="楕円 598"/>
        <xdr:cNvSpPr/>
      </xdr:nvSpPr>
      <xdr:spPr>
        <a:xfrm>
          <a:off x="16268700" y="1399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129049</xdr:rowOff>
    </xdr:from>
    <xdr:ext cx="405111" cy="259045"/>
    <xdr:sp macro="" textlink="">
      <xdr:nvSpPr>
        <xdr:cNvPr id="600" name="【消防施設】&#10;有形固定資産減価償却率該当値テキスト"/>
        <xdr:cNvSpPr txBox="1"/>
      </xdr:nvSpPr>
      <xdr:spPr>
        <a:xfrm>
          <a:off x="16357600" y="1384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5587</xdr:rowOff>
    </xdr:from>
    <xdr:to>
      <xdr:col>81</xdr:col>
      <xdr:colOff>101600</xdr:colOff>
      <xdr:row>82</xdr:row>
      <xdr:rowOff>107187</xdr:rowOff>
    </xdr:to>
    <xdr:sp macro="" textlink="">
      <xdr:nvSpPr>
        <xdr:cNvPr id="601" name="楕円 600"/>
        <xdr:cNvSpPr/>
      </xdr:nvSpPr>
      <xdr:spPr>
        <a:xfrm>
          <a:off x="15430500" y="1406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156972</xdr:rowOff>
    </xdr:from>
    <xdr:to>
      <xdr:col>85</xdr:col>
      <xdr:colOff>127000</xdr:colOff>
      <xdr:row>82</xdr:row>
      <xdr:rowOff>56387</xdr:rowOff>
    </xdr:to>
    <xdr:cxnSp macro="">
      <xdr:nvCxnSpPr>
        <xdr:cNvPr id="602" name="直線コネクタ 601"/>
        <xdr:cNvCxnSpPr/>
      </xdr:nvCxnSpPr>
      <xdr:spPr>
        <a:xfrm flipV="1">
          <a:off x="15481300" y="14044422"/>
          <a:ext cx="838200" cy="70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03" name="n_1aveValue【消防施設】&#10;有形固定資産減価償却率"/>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128288</xdr:rowOff>
    </xdr:from>
    <xdr:ext cx="405111" cy="259045"/>
    <xdr:sp macro="" textlink="">
      <xdr:nvSpPr>
        <xdr:cNvPr id="604" name="n_2aveValue【消防施設】&#10;有形固定資産減価償却率"/>
        <xdr:cNvSpPr txBox="1"/>
      </xdr:nvSpPr>
      <xdr:spPr>
        <a:xfrm>
          <a:off x="14389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98314</xdr:rowOff>
    </xdr:from>
    <xdr:ext cx="405111" cy="259045"/>
    <xdr:sp macro="" textlink="">
      <xdr:nvSpPr>
        <xdr:cNvPr id="605" name="n_1mainValue【消防施設】&#10;有形固定資産減価償却率"/>
        <xdr:cNvSpPr txBox="1"/>
      </xdr:nvSpPr>
      <xdr:spPr>
        <a:xfrm>
          <a:off x="15266044" y="14157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6" name="正方形/長方形 60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7" name="正方形/長方形 60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8" name="正方形/長方形 60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9" name="正方形/長方形 60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0" name="正方形/長方形 60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1" name="正方形/長方形 61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2" name="正方形/長方形 61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3" name="正方形/長方形 61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4" name="テキスト ボックス 61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5" name="直線コネクタ 61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16" name="直線コネクタ 61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17" name="テキスト ボックス 61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18" name="直線コネクタ 61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19" name="テキスト ボックス 61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20" name="直線コネクタ 61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21" name="テキスト ボックス 62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22" name="直線コネクタ 62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23" name="テキスト ボックス 62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24" name="直線コネクタ 62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25" name="テキスト ボックス 62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26" name="直線コネクタ 62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27" name="テキスト ボックス 62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8" name="直線コネクタ 62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9" name="テキスト ボックス 62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3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86</xdr:row>
      <xdr:rowOff>21771</xdr:rowOff>
    </xdr:to>
    <xdr:cxnSp macro="">
      <xdr:nvCxnSpPr>
        <xdr:cNvPr id="631" name="直線コネクタ 630"/>
        <xdr:cNvCxnSpPr/>
      </xdr:nvCxnSpPr>
      <xdr:spPr>
        <a:xfrm flipV="1">
          <a:off x="22160864" y="13378543"/>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25598</xdr:rowOff>
    </xdr:from>
    <xdr:ext cx="469744" cy="259045"/>
    <xdr:sp macro="" textlink="">
      <xdr:nvSpPr>
        <xdr:cNvPr id="632" name="【消防施設】&#10;一人当たり面積最小値テキスト"/>
        <xdr:cNvSpPr txBox="1"/>
      </xdr:nvSpPr>
      <xdr:spPr>
        <a:xfrm>
          <a:off x="22199600" y="14770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21771</xdr:rowOff>
    </xdr:from>
    <xdr:to>
      <xdr:col>116</xdr:col>
      <xdr:colOff>152400</xdr:colOff>
      <xdr:row>86</xdr:row>
      <xdr:rowOff>21771</xdr:rowOff>
    </xdr:to>
    <xdr:cxnSp macro="">
      <xdr:nvCxnSpPr>
        <xdr:cNvPr id="633" name="直線コネクタ 632"/>
        <xdr:cNvCxnSpPr/>
      </xdr:nvCxnSpPr>
      <xdr:spPr>
        <a:xfrm>
          <a:off x="22072600" y="1476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634" name="【消防施設】&#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635" name="直線コネクタ 634"/>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14713</xdr:rowOff>
    </xdr:from>
    <xdr:ext cx="469744" cy="259045"/>
    <xdr:sp macro="" textlink="">
      <xdr:nvSpPr>
        <xdr:cNvPr id="636" name="【消防施設】&#10;一人当たり面積平均値テキスト"/>
        <xdr:cNvSpPr txBox="1"/>
      </xdr:nvSpPr>
      <xdr:spPr>
        <a:xfrm>
          <a:off x="22199600" y="14073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36286</xdr:rowOff>
    </xdr:from>
    <xdr:to>
      <xdr:col>116</xdr:col>
      <xdr:colOff>114300</xdr:colOff>
      <xdr:row>82</xdr:row>
      <xdr:rowOff>137886</xdr:rowOff>
    </xdr:to>
    <xdr:sp macro="" textlink="">
      <xdr:nvSpPr>
        <xdr:cNvPr id="637" name="フローチャート: 判断 636"/>
        <xdr:cNvSpPr/>
      </xdr:nvSpPr>
      <xdr:spPr>
        <a:xfrm>
          <a:off x="221107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638" name="フローチャート: 判断 637"/>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117929</xdr:rowOff>
    </xdr:from>
    <xdr:to>
      <xdr:col>107</xdr:col>
      <xdr:colOff>101600</xdr:colOff>
      <xdr:row>83</xdr:row>
      <xdr:rowOff>48079</xdr:rowOff>
    </xdr:to>
    <xdr:sp macro="" textlink="">
      <xdr:nvSpPr>
        <xdr:cNvPr id="639" name="フローチャート: 判断 638"/>
        <xdr:cNvSpPr/>
      </xdr:nvSpPr>
      <xdr:spPr>
        <a:xfrm>
          <a:off x="20383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40" name="テキスト ボックス 63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1" name="テキスト ボックス 64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2" name="テキスト ボックス 64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3" name="テキスト ボックス 64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4" name="テキスト ボックス 64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93436</xdr:rowOff>
    </xdr:from>
    <xdr:to>
      <xdr:col>116</xdr:col>
      <xdr:colOff>114300</xdr:colOff>
      <xdr:row>82</xdr:row>
      <xdr:rowOff>23586</xdr:rowOff>
    </xdr:to>
    <xdr:sp macro="" textlink="">
      <xdr:nvSpPr>
        <xdr:cNvPr id="645" name="楕円 644"/>
        <xdr:cNvSpPr/>
      </xdr:nvSpPr>
      <xdr:spPr>
        <a:xfrm>
          <a:off x="22110700" y="1398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116313</xdr:rowOff>
    </xdr:from>
    <xdr:ext cx="469744" cy="259045"/>
    <xdr:sp macro="" textlink="">
      <xdr:nvSpPr>
        <xdr:cNvPr id="646" name="【消防施設】&#10;一人当たり面積該当値テキスト"/>
        <xdr:cNvSpPr txBox="1"/>
      </xdr:nvSpPr>
      <xdr:spPr>
        <a:xfrm>
          <a:off x="22199600" y="1383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647" name="楕円 646"/>
        <xdr:cNvSpPr/>
      </xdr:nvSpPr>
      <xdr:spPr>
        <a:xfrm>
          <a:off x="21272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144236</xdr:rowOff>
    </xdr:from>
    <xdr:to>
      <xdr:col>116</xdr:col>
      <xdr:colOff>63500</xdr:colOff>
      <xdr:row>84</xdr:row>
      <xdr:rowOff>152400</xdr:rowOff>
    </xdr:to>
    <xdr:cxnSp macro="">
      <xdr:nvCxnSpPr>
        <xdr:cNvPr id="648" name="直線コネクタ 647"/>
        <xdr:cNvCxnSpPr/>
      </xdr:nvCxnSpPr>
      <xdr:spPr>
        <a:xfrm flipV="1">
          <a:off x="21323300" y="14031686"/>
          <a:ext cx="838200" cy="5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170741</xdr:rowOff>
    </xdr:from>
    <xdr:ext cx="469744" cy="259045"/>
    <xdr:sp macro="" textlink="">
      <xdr:nvSpPr>
        <xdr:cNvPr id="649" name="n_1aveValue【消防施設】&#10;一人当たり面積"/>
        <xdr:cNvSpPr txBox="1"/>
      </xdr:nvSpPr>
      <xdr:spPr>
        <a:xfrm>
          <a:off x="21075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64606</xdr:rowOff>
    </xdr:from>
    <xdr:ext cx="469744" cy="259045"/>
    <xdr:sp macro="" textlink="">
      <xdr:nvSpPr>
        <xdr:cNvPr id="650" name="n_2aveValue【消防施設】&#10;一人当たり面積"/>
        <xdr:cNvSpPr txBox="1"/>
      </xdr:nvSpPr>
      <xdr:spPr>
        <a:xfrm>
          <a:off x="20199427" y="1395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651" name="n_1mainValue【消防施設】&#10;一人当たり面積"/>
        <xdr:cNvSpPr txBox="1"/>
      </xdr:nvSpPr>
      <xdr:spPr>
        <a:xfrm>
          <a:off x="210757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2" name="正方形/長方形 65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3" name="正方形/長方形 65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4" name="正方形/長方形 65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5" name="正方形/長方形 65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6" name="正方形/長方形 65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7" name="正方形/長方形 65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8" name="正方形/長方形 65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正方形/長方形 65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0" name="テキスト ボックス 65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1" name="直線コネクタ 66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62" name="テキスト ボックス 66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3" name="直線コネクタ 66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64" name="テキスト ボックス 663"/>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5" name="直線コネクタ 66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6" name="テキスト ボックス 66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7" name="直線コネクタ 66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8" name="テキスト ボックス 66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9" name="直線コネクタ 66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70" name="テキスト ボックス 66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1" name="直線コネクタ 67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72" name="テキスト ボックス 671"/>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3" name="直線コネクタ 67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74" name="テキスト ボックス 67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156211</xdr:rowOff>
    </xdr:from>
    <xdr:to>
      <xdr:col>85</xdr:col>
      <xdr:colOff>126364</xdr:colOff>
      <xdr:row>109</xdr:row>
      <xdr:rowOff>30480</xdr:rowOff>
    </xdr:to>
    <xdr:cxnSp macro="">
      <xdr:nvCxnSpPr>
        <xdr:cNvPr id="676" name="直線コネクタ 675"/>
        <xdr:cNvCxnSpPr/>
      </xdr:nvCxnSpPr>
      <xdr:spPr>
        <a:xfrm flipV="1">
          <a:off x="16318864" y="17301211"/>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677" name="【庁舎】&#10;有形固定資産減価償却率最小値テキスト"/>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678" name="直線コネクタ 677"/>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102888</xdr:rowOff>
    </xdr:from>
    <xdr:ext cx="405111" cy="259045"/>
    <xdr:sp macro="" textlink="">
      <xdr:nvSpPr>
        <xdr:cNvPr id="679" name="【庁舎】&#10;有形固定資産減価償却率最大値テキスト"/>
        <xdr:cNvSpPr txBox="1"/>
      </xdr:nvSpPr>
      <xdr:spPr>
        <a:xfrm>
          <a:off x="16357600" y="170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156211</xdr:rowOff>
    </xdr:from>
    <xdr:to>
      <xdr:col>86</xdr:col>
      <xdr:colOff>25400</xdr:colOff>
      <xdr:row>100</xdr:row>
      <xdr:rowOff>156211</xdr:rowOff>
    </xdr:to>
    <xdr:cxnSp macro="">
      <xdr:nvCxnSpPr>
        <xdr:cNvPr id="680" name="直線コネクタ 679"/>
        <xdr:cNvCxnSpPr/>
      </xdr:nvCxnSpPr>
      <xdr:spPr>
        <a:xfrm>
          <a:off x="16230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110507</xdr:rowOff>
    </xdr:from>
    <xdr:ext cx="405111" cy="259045"/>
    <xdr:sp macro="" textlink="">
      <xdr:nvSpPr>
        <xdr:cNvPr id="681" name="【庁舎】&#10;有形固定資産減価償却率平均値テキスト"/>
        <xdr:cNvSpPr txBox="1"/>
      </xdr:nvSpPr>
      <xdr:spPr>
        <a:xfrm>
          <a:off x="16357600" y="17941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132080</xdr:rowOff>
    </xdr:from>
    <xdr:to>
      <xdr:col>85</xdr:col>
      <xdr:colOff>177800</xdr:colOff>
      <xdr:row>105</xdr:row>
      <xdr:rowOff>62230</xdr:rowOff>
    </xdr:to>
    <xdr:sp macro="" textlink="">
      <xdr:nvSpPr>
        <xdr:cNvPr id="682" name="フローチャート: 判断 681"/>
        <xdr:cNvSpPr/>
      </xdr:nvSpPr>
      <xdr:spPr>
        <a:xfrm>
          <a:off x="162687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158750</xdr:rowOff>
    </xdr:from>
    <xdr:to>
      <xdr:col>81</xdr:col>
      <xdr:colOff>101600</xdr:colOff>
      <xdr:row>105</xdr:row>
      <xdr:rowOff>88900</xdr:rowOff>
    </xdr:to>
    <xdr:sp macro="" textlink="">
      <xdr:nvSpPr>
        <xdr:cNvPr id="683" name="フローチャート: 判断 682"/>
        <xdr:cNvSpPr/>
      </xdr:nvSpPr>
      <xdr:spPr>
        <a:xfrm>
          <a:off x="154305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684" name="フローチャート: 判断 683"/>
        <xdr:cNvSpPr/>
      </xdr:nvSpPr>
      <xdr:spPr>
        <a:xfrm>
          <a:off x="1454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5" name="テキスト ボックス 68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6" name="テキスト ボックス 68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7" name="テキスト ボックス 68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8" name="テキスト ボックス 68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9" name="テキスト ボックス 68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46355</xdr:rowOff>
    </xdr:from>
    <xdr:to>
      <xdr:col>85</xdr:col>
      <xdr:colOff>177800</xdr:colOff>
      <xdr:row>103</xdr:row>
      <xdr:rowOff>147955</xdr:rowOff>
    </xdr:to>
    <xdr:sp macro="" textlink="">
      <xdr:nvSpPr>
        <xdr:cNvPr id="690" name="楕円 689"/>
        <xdr:cNvSpPr/>
      </xdr:nvSpPr>
      <xdr:spPr>
        <a:xfrm>
          <a:off x="16268700" y="177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69232</xdr:rowOff>
    </xdr:from>
    <xdr:ext cx="405111" cy="259045"/>
    <xdr:sp macro="" textlink="">
      <xdr:nvSpPr>
        <xdr:cNvPr id="691" name="【庁舎】&#10;有形固定資産減価償却率該当値テキスト"/>
        <xdr:cNvSpPr txBox="1"/>
      </xdr:nvSpPr>
      <xdr:spPr>
        <a:xfrm>
          <a:off x="16357600" y="1755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78739</xdr:rowOff>
    </xdr:from>
    <xdr:to>
      <xdr:col>81</xdr:col>
      <xdr:colOff>101600</xdr:colOff>
      <xdr:row>104</xdr:row>
      <xdr:rowOff>8889</xdr:rowOff>
    </xdr:to>
    <xdr:sp macro="" textlink="">
      <xdr:nvSpPr>
        <xdr:cNvPr id="692" name="楕円 691"/>
        <xdr:cNvSpPr/>
      </xdr:nvSpPr>
      <xdr:spPr>
        <a:xfrm>
          <a:off x="15430500" y="1773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97155</xdr:rowOff>
    </xdr:from>
    <xdr:to>
      <xdr:col>85</xdr:col>
      <xdr:colOff>127000</xdr:colOff>
      <xdr:row>103</xdr:row>
      <xdr:rowOff>129539</xdr:rowOff>
    </xdr:to>
    <xdr:cxnSp macro="">
      <xdr:nvCxnSpPr>
        <xdr:cNvPr id="693" name="直線コネクタ 692"/>
        <xdr:cNvCxnSpPr/>
      </xdr:nvCxnSpPr>
      <xdr:spPr>
        <a:xfrm flipV="1">
          <a:off x="15481300" y="17756505"/>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80027</xdr:rowOff>
    </xdr:from>
    <xdr:ext cx="405111" cy="259045"/>
    <xdr:sp macro="" textlink="">
      <xdr:nvSpPr>
        <xdr:cNvPr id="694" name="n_1aveValue【庁舎】&#10;有形固定資産減価償却率"/>
        <xdr:cNvSpPr txBox="1"/>
      </xdr:nvSpPr>
      <xdr:spPr>
        <a:xfrm>
          <a:off x="1526604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82566</xdr:rowOff>
    </xdr:from>
    <xdr:ext cx="405111" cy="259045"/>
    <xdr:sp macro="" textlink="">
      <xdr:nvSpPr>
        <xdr:cNvPr id="695" name="n_2aveValue【庁舎】&#10;有形固定資産減価償却率"/>
        <xdr:cNvSpPr txBox="1"/>
      </xdr:nvSpPr>
      <xdr:spPr>
        <a:xfrm>
          <a:off x="14389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25416</xdr:rowOff>
    </xdr:from>
    <xdr:ext cx="405111" cy="259045"/>
    <xdr:sp macro="" textlink="">
      <xdr:nvSpPr>
        <xdr:cNvPr id="696" name="n_1mainValue【庁舎】&#10;有形固定資産減価償却率"/>
        <xdr:cNvSpPr txBox="1"/>
      </xdr:nvSpPr>
      <xdr:spPr>
        <a:xfrm>
          <a:off x="15266044" y="1751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7" name="直線コネクタ 70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8" name="テキスト ボックス 70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9" name="直線コネクタ 70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0" name="テキスト ボックス 70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1" name="直線コネクタ 71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2" name="テキスト ボックス 71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3" name="直線コネクタ 71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4" name="テキスト ボックス 71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128778</xdr:rowOff>
    </xdr:from>
    <xdr:to>
      <xdr:col>116</xdr:col>
      <xdr:colOff>62864</xdr:colOff>
      <xdr:row>108</xdr:row>
      <xdr:rowOff>3048</xdr:rowOff>
    </xdr:to>
    <xdr:cxnSp macro="">
      <xdr:nvCxnSpPr>
        <xdr:cNvPr id="718" name="直線コネクタ 717"/>
        <xdr:cNvCxnSpPr/>
      </xdr:nvCxnSpPr>
      <xdr:spPr>
        <a:xfrm flipV="1">
          <a:off x="22160864" y="174452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6875</xdr:rowOff>
    </xdr:from>
    <xdr:ext cx="469744" cy="259045"/>
    <xdr:sp macro="" textlink="">
      <xdr:nvSpPr>
        <xdr:cNvPr id="719" name="【庁舎】&#10;一人当たり面積最小値テキスト"/>
        <xdr:cNvSpPr txBox="1"/>
      </xdr:nvSpPr>
      <xdr:spPr>
        <a:xfrm>
          <a:off x="22199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xdr:rowOff>
    </xdr:from>
    <xdr:to>
      <xdr:col>116</xdr:col>
      <xdr:colOff>152400</xdr:colOff>
      <xdr:row>108</xdr:row>
      <xdr:rowOff>3048</xdr:rowOff>
    </xdr:to>
    <xdr:cxnSp macro="">
      <xdr:nvCxnSpPr>
        <xdr:cNvPr id="720" name="直線コネクタ 719"/>
        <xdr:cNvCxnSpPr/>
      </xdr:nvCxnSpPr>
      <xdr:spPr>
        <a:xfrm>
          <a:off x="22072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75455</xdr:rowOff>
    </xdr:from>
    <xdr:ext cx="469744" cy="259045"/>
    <xdr:sp macro="" textlink="">
      <xdr:nvSpPr>
        <xdr:cNvPr id="721" name="【庁舎】&#10;一人当たり面積最大値テキスト"/>
        <xdr:cNvSpPr txBox="1"/>
      </xdr:nvSpPr>
      <xdr:spPr>
        <a:xfrm>
          <a:off x="22199600" y="1722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128778</xdr:rowOff>
    </xdr:from>
    <xdr:to>
      <xdr:col>116</xdr:col>
      <xdr:colOff>152400</xdr:colOff>
      <xdr:row>101</xdr:row>
      <xdr:rowOff>128778</xdr:rowOff>
    </xdr:to>
    <xdr:cxnSp macro="">
      <xdr:nvCxnSpPr>
        <xdr:cNvPr id="722" name="直線コネクタ 721"/>
        <xdr:cNvCxnSpPr/>
      </xdr:nvCxnSpPr>
      <xdr:spPr>
        <a:xfrm>
          <a:off x="22072600" y="17445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99840</xdr:rowOff>
    </xdr:from>
    <xdr:ext cx="469744" cy="259045"/>
    <xdr:sp macro="" textlink="">
      <xdr:nvSpPr>
        <xdr:cNvPr id="723" name="【庁舎】&#10;一人当たり面積平均値テキスト"/>
        <xdr:cNvSpPr txBox="1"/>
      </xdr:nvSpPr>
      <xdr:spPr>
        <a:xfrm>
          <a:off x="22199600" y="179306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121413</xdr:rowOff>
    </xdr:from>
    <xdr:to>
      <xdr:col>116</xdr:col>
      <xdr:colOff>114300</xdr:colOff>
      <xdr:row>105</xdr:row>
      <xdr:rowOff>51563</xdr:rowOff>
    </xdr:to>
    <xdr:sp macro="" textlink="">
      <xdr:nvSpPr>
        <xdr:cNvPr id="724" name="フローチャート: 判断 723"/>
        <xdr:cNvSpPr/>
      </xdr:nvSpPr>
      <xdr:spPr>
        <a:xfrm>
          <a:off x="22110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84837</xdr:rowOff>
    </xdr:from>
    <xdr:to>
      <xdr:col>112</xdr:col>
      <xdr:colOff>38100</xdr:colOff>
      <xdr:row>105</xdr:row>
      <xdr:rowOff>14987</xdr:rowOff>
    </xdr:to>
    <xdr:sp macro="" textlink="">
      <xdr:nvSpPr>
        <xdr:cNvPr id="725" name="フローチャート: 判断 724"/>
        <xdr:cNvSpPr/>
      </xdr:nvSpPr>
      <xdr:spPr>
        <a:xfrm>
          <a:off x="21272500" y="1791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112268</xdr:rowOff>
    </xdr:from>
    <xdr:to>
      <xdr:col>107</xdr:col>
      <xdr:colOff>101600</xdr:colOff>
      <xdr:row>105</xdr:row>
      <xdr:rowOff>42418</xdr:rowOff>
    </xdr:to>
    <xdr:sp macro="" textlink="">
      <xdr:nvSpPr>
        <xdr:cNvPr id="726" name="フローチャート: 判断 725"/>
        <xdr:cNvSpPr/>
      </xdr:nvSpPr>
      <xdr:spPr>
        <a:xfrm>
          <a:off x="20383500" y="1794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7" name="テキスト ボックス 7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8" name="テキスト ボックス 7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9" name="テキスト ボックス 7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0" name="テキスト ボックス 7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1" name="テキスト ボックス 7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59689</xdr:rowOff>
    </xdr:from>
    <xdr:to>
      <xdr:col>116</xdr:col>
      <xdr:colOff>114300</xdr:colOff>
      <xdr:row>103</xdr:row>
      <xdr:rowOff>161289</xdr:rowOff>
    </xdr:to>
    <xdr:sp macro="" textlink="">
      <xdr:nvSpPr>
        <xdr:cNvPr id="732" name="楕円 731"/>
        <xdr:cNvSpPr/>
      </xdr:nvSpPr>
      <xdr:spPr>
        <a:xfrm>
          <a:off x="22110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82566</xdr:rowOff>
    </xdr:from>
    <xdr:ext cx="469744" cy="259045"/>
    <xdr:sp macro="" textlink="">
      <xdr:nvSpPr>
        <xdr:cNvPr id="733" name="【庁舎】&#10;一人当たり面積該当値テキスト"/>
        <xdr:cNvSpPr txBox="1"/>
      </xdr:nvSpPr>
      <xdr:spPr>
        <a:xfrm>
          <a:off x="22199600" y="17570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64263</xdr:rowOff>
    </xdr:from>
    <xdr:to>
      <xdr:col>112</xdr:col>
      <xdr:colOff>38100</xdr:colOff>
      <xdr:row>103</xdr:row>
      <xdr:rowOff>165863</xdr:rowOff>
    </xdr:to>
    <xdr:sp macro="" textlink="">
      <xdr:nvSpPr>
        <xdr:cNvPr id="734" name="楕円 733"/>
        <xdr:cNvSpPr/>
      </xdr:nvSpPr>
      <xdr:spPr>
        <a:xfrm>
          <a:off x="21272500" y="177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110489</xdr:rowOff>
    </xdr:from>
    <xdr:to>
      <xdr:col>116</xdr:col>
      <xdr:colOff>63500</xdr:colOff>
      <xdr:row>103</xdr:row>
      <xdr:rowOff>115063</xdr:rowOff>
    </xdr:to>
    <xdr:cxnSp macro="">
      <xdr:nvCxnSpPr>
        <xdr:cNvPr id="735" name="直線コネクタ 734"/>
        <xdr:cNvCxnSpPr/>
      </xdr:nvCxnSpPr>
      <xdr:spPr>
        <a:xfrm flipV="1">
          <a:off x="21323300" y="17769839"/>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6114</xdr:rowOff>
    </xdr:from>
    <xdr:ext cx="469744" cy="259045"/>
    <xdr:sp macro="" textlink="">
      <xdr:nvSpPr>
        <xdr:cNvPr id="736" name="n_1aveValue【庁舎】&#10;一人当たり面積"/>
        <xdr:cNvSpPr txBox="1"/>
      </xdr:nvSpPr>
      <xdr:spPr>
        <a:xfrm>
          <a:off x="21075727" y="180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58945</xdr:rowOff>
    </xdr:from>
    <xdr:ext cx="469744" cy="259045"/>
    <xdr:sp macro="" textlink="">
      <xdr:nvSpPr>
        <xdr:cNvPr id="737" name="n_2aveValue【庁舎】&#10;一人当たり面積"/>
        <xdr:cNvSpPr txBox="1"/>
      </xdr:nvSpPr>
      <xdr:spPr>
        <a:xfrm>
          <a:off x="201994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10940</xdr:rowOff>
    </xdr:from>
    <xdr:ext cx="469744" cy="259045"/>
    <xdr:sp macro="" textlink="">
      <xdr:nvSpPr>
        <xdr:cNvPr id="738" name="n_1mainValue【庁舎】&#10;一人当たり面積"/>
        <xdr:cNvSpPr txBox="1"/>
      </xdr:nvSpPr>
      <xdr:spPr>
        <a:xfrm>
          <a:off x="21075727" y="1749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39" name="正方形/長方形 73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0" name="正方形/長方形 73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1" name="テキスト ボックス 74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類似団体と比較すると減価償却率が高い施設が多く、老朽化が進んでいる。施設の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FM</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を推進し、必要な長寿命化の工事は進めつつ、建替等の際には施設の再編計画を検討していく。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前年度と比較し基準財政需要額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よりも</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の方が大きいため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単年度では平成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ポイント下降しているが、数値が低かった平成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年度が平均の算出から除かれた結果、</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３ヵ年平均では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0.81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今後も引き続き行政の効率化を図るとともに、定住人口を増やすための取り組みや経済の活性化を図り、税収等の増による収入の増を図っていく。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17639</xdr:rowOff>
    </xdr:to>
    <xdr:cxnSp macro="">
      <xdr:nvCxnSpPr>
        <xdr:cNvPr id="64" name="直線コネクタ 63"/>
        <xdr:cNvCxnSpPr/>
      </xdr:nvCxnSpPr>
      <xdr:spPr>
        <a:xfrm flipV="1">
          <a:off x="4953000" y="615385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161166</xdr:rowOff>
    </xdr:from>
    <xdr:ext cx="762000" cy="259045"/>
    <xdr:sp macro="" textlink="">
      <xdr:nvSpPr>
        <xdr:cNvPr id="65" name="財政力最小値テキスト"/>
        <xdr:cNvSpPr txBox="1"/>
      </xdr:nvSpPr>
      <xdr:spPr>
        <a:xfrm>
          <a:off x="5041900" y="75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17639</xdr:rowOff>
    </xdr:from>
    <xdr:to>
      <xdr:col>24</xdr:col>
      <xdr:colOff>12700</xdr:colOff>
      <xdr:row>44</xdr:row>
      <xdr:rowOff>17639</xdr:rowOff>
    </xdr:to>
    <xdr:cxnSp macro="">
      <xdr:nvCxnSpPr>
        <xdr:cNvPr id="66" name="直線コネクタ 65"/>
        <xdr:cNvCxnSpPr/>
      </xdr:nvCxnSpPr>
      <xdr:spPr>
        <a:xfrm>
          <a:off x="4864100" y="756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76200</xdr:rowOff>
    </xdr:from>
    <xdr:to>
      <xdr:col>23</xdr:col>
      <xdr:colOff>133350</xdr:colOff>
      <xdr:row>41</xdr:row>
      <xdr:rowOff>89605</xdr:rowOff>
    </xdr:to>
    <xdr:cxnSp macro="">
      <xdr:nvCxnSpPr>
        <xdr:cNvPr id="69" name="直線コネクタ 68"/>
        <xdr:cNvCxnSpPr/>
      </xdr:nvCxnSpPr>
      <xdr:spPr>
        <a:xfrm flipV="1">
          <a:off x="4114800" y="71056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10882</xdr:rowOff>
    </xdr:from>
    <xdr:ext cx="762000" cy="259045"/>
    <xdr:sp macro="" textlink="">
      <xdr:nvSpPr>
        <xdr:cNvPr id="70" name="財政力平均値テキスト"/>
        <xdr:cNvSpPr txBox="1"/>
      </xdr:nvSpPr>
      <xdr:spPr>
        <a:xfrm>
          <a:off x="5041900" y="7040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38805</xdr:rowOff>
    </xdr:from>
    <xdr:to>
      <xdr:col>23</xdr:col>
      <xdr:colOff>184150</xdr:colOff>
      <xdr:row>41</xdr:row>
      <xdr:rowOff>140405</xdr:rowOff>
    </xdr:to>
    <xdr:sp macro="" textlink="">
      <xdr:nvSpPr>
        <xdr:cNvPr id="71" name="フローチャート: 判断 70"/>
        <xdr:cNvSpPr/>
      </xdr:nvSpPr>
      <xdr:spPr>
        <a:xfrm>
          <a:off x="49022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89605</xdr:rowOff>
    </xdr:from>
    <xdr:to>
      <xdr:col>19</xdr:col>
      <xdr:colOff>133350</xdr:colOff>
      <xdr:row>41</xdr:row>
      <xdr:rowOff>89605</xdr:rowOff>
    </xdr:to>
    <xdr:cxnSp macro="">
      <xdr:nvCxnSpPr>
        <xdr:cNvPr id="72" name="直線コネクタ 71"/>
        <xdr:cNvCxnSpPr/>
      </xdr:nvCxnSpPr>
      <xdr:spPr>
        <a:xfrm>
          <a:off x="3225800" y="7119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52211</xdr:rowOff>
    </xdr:from>
    <xdr:to>
      <xdr:col>19</xdr:col>
      <xdr:colOff>184150</xdr:colOff>
      <xdr:row>41</xdr:row>
      <xdr:rowOff>153811</xdr:rowOff>
    </xdr:to>
    <xdr:sp macro="" textlink="">
      <xdr:nvSpPr>
        <xdr:cNvPr id="73" name="フローチャート: 判断 72"/>
        <xdr:cNvSpPr/>
      </xdr:nvSpPr>
      <xdr:spPr>
        <a:xfrm>
          <a:off x="4064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138588</xdr:rowOff>
    </xdr:from>
    <xdr:ext cx="736600" cy="259045"/>
    <xdr:sp macro="" textlink="">
      <xdr:nvSpPr>
        <xdr:cNvPr id="74" name="テキスト ボックス 73"/>
        <xdr:cNvSpPr txBox="1"/>
      </xdr:nvSpPr>
      <xdr:spPr>
        <a:xfrm>
          <a:off x="3733800" y="71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89605</xdr:rowOff>
    </xdr:from>
    <xdr:to>
      <xdr:col>15</xdr:col>
      <xdr:colOff>82550</xdr:colOff>
      <xdr:row>41</xdr:row>
      <xdr:rowOff>89605</xdr:rowOff>
    </xdr:to>
    <xdr:cxnSp macro="">
      <xdr:nvCxnSpPr>
        <xdr:cNvPr id="75" name="直線コネクタ 74"/>
        <xdr:cNvCxnSpPr/>
      </xdr:nvCxnSpPr>
      <xdr:spPr>
        <a:xfrm>
          <a:off x="2336800" y="7119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89605</xdr:rowOff>
    </xdr:from>
    <xdr:to>
      <xdr:col>11</xdr:col>
      <xdr:colOff>31750</xdr:colOff>
      <xdr:row>41</xdr:row>
      <xdr:rowOff>89605</xdr:rowOff>
    </xdr:to>
    <xdr:cxnSp macro="">
      <xdr:nvCxnSpPr>
        <xdr:cNvPr id="78" name="直線コネクタ 77"/>
        <xdr:cNvCxnSpPr/>
      </xdr:nvCxnSpPr>
      <xdr:spPr>
        <a:xfrm>
          <a:off x="1447800" y="71190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92428</xdr:rowOff>
    </xdr:from>
    <xdr:to>
      <xdr:col>11</xdr:col>
      <xdr:colOff>82550</xdr:colOff>
      <xdr:row>42</xdr:row>
      <xdr:rowOff>22578</xdr:rowOff>
    </xdr:to>
    <xdr:sp macro="" textlink="">
      <xdr:nvSpPr>
        <xdr:cNvPr id="79" name="フローチャート: 判断 78"/>
        <xdr:cNvSpPr/>
      </xdr:nvSpPr>
      <xdr:spPr>
        <a:xfrm>
          <a:off x="2286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7355</xdr:rowOff>
    </xdr:from>
    <xdr:ext cx="762000" cy="259045"/>
    <xdr:sp macro="" textlink="">
      <xdr:nvSpPr>
        <xdr:cNvPr id="80" name="テキスト ボックス 79"/>
        <xdr:cNvSpPr txBox="1"/>
      </xdr:nvSpPr>
      <xdr:spPr>
        <a:xfrm>
          <a:off x="1955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81" name="フローチャート: 判断 80"/>
        <xdr:cNvSpPr/>
      </xdr:nvSpPr>
      <xdr:spPr>
        <a:xfrm>
          <a:off x="1397000" y="712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7355</xdr:rowOff>
    </xdr:from>
    <xdr:ext cx="762000" cy="259045"/>
    <xdr:sp macro="" textlink="">
      <xdr:nvSpPr>
        <xdr:cNvPr id="82" name="テキスト ボックス 81"/>
        <xdr:cNvSpPr txBox="1"/>
      </xdr:nvSpPr>
      <xdr:spPr>
        <a:xfrm>
          <a:off x="1066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88" name="楕円 87"/>
        <xdr:cNvSpPr/>
      </xdr:nvSpPr>
      <xdr:spPr>
        <a:xfrm>
          <a:off x="4902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41927</xdr:rowOff>
    </xdr:from>
    <xdr:ext cx="762000" cy="259045"/>
    <xdr:sp macro="" textlink="">
      <xdr:nvSpPr>
        <xdr:cNvPr id="89" name="財政力該当値テキスト"/>
        <xdr:cNvSpPr txBox="1"/>
      </xdr:nvSpPr>
      <xdr:spPr>
        <a:xfrm>
          <a:off x="5041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150582</xdr:rowOff>
    </xdr:from>
    <xdr:ext cx="736600" cy="259045"/>
    <xdr:sp macro="" textlink="">
      <xdr:nvSpPr>
        <xdr:cNvPr id="91" name="テキスト ボックス 90"/>
        <xdr:cNvSpPr txBox="1"/>
      </xdr:nvSpPr>
      <xdr:spPr>
        <a:xfrm>
          <a:off x="3733800" y="683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38805</xdr:rowOff>
    </xdr:from>
    <xdr:to>
      <xdr:col>15</xdr:col>
      <xdr:colOff>133350</xdr:colOff>
      <xdr:row>41</xdr:row>
      <xdr:rowOff>140405</xdr:rowOff>
    </xdr:to>
    <xdr:sp macro="" textlink="">
      <xdr:nvSpPr>
        <xdr:cNvPr id="92" name="楕円 91"/>
        <xdr:cNvSpPr/>
      </xdr:nvSpPr>
      <xdr:spPr>
        <a:xfrm>
          <a:off x="3175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150582</xdr:rowOff>
    </xdr:from>
    <xdr:ext cx="762000" cy="259045"/>
    <xdr:sp macro="" textlink="">
      <xdr:nvSpPr>
        <xdr:cNvPr id="93" name="テキスト ボックス 92"/>
        <xdr:cNvSpPr txBox="1"/>
      </xdr:nvSpPr>
      <xdr:spPr>
        <a:xfrm>
          <a:off x="2844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38805</xdr:rowOff>
    </xdr:from>
    <xdr:to>
      <xdr:col>11</xdr:col>
      <xdr:colOff>82550</xdr:colOff>
      <xdr:row>41</xdr:row>
      <xdr:rowOff>140405</xdr:rowOff>
    </xdr:to>
    <xdr:sp macro="" textlink="">
      <xdr:nvSpPr>
        <xdr:cNvPr id="94" name="楕円 93"/>
        <xdr:cNvSpPr/>
      </xdr:nvSpPr>
      <xdr:spPr>
        <a:xfrm>
          <a:off x="2286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150582</xdr:rowOff>
    </xdr:from>
    <xdr:ext cx="762000" cy="259045"/>
    <xdr:sp macro="" textlink="">
      <xdr:nvSpPr>
        <xdr:cNvPr id="95" name="テキスト ボックス 94"/>
        <xdr:cNvSpPr txBox="1"/>
      </xdr:nvSpPr>
      <xdr:spPr>
        <a:xfrm>
          <a:off x="1955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96" name="楕円 95"/>
        <xdr:cNvSpPr/>
      </xdr:nvSpPr>
      <xdr:spPr>
        <a:xfrm>
          <a:off x="1397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150582</xdr:rowOff>
    </xdr:from>
    <xdr:ext cx="762000" cy="259045"/>
    <xdr:sp macro="" textlink="">
      <xdr:nvSpPr>
        <xdr:cNvPr id="97" name="テキスト ボックス 96"/>
        <xdr:cNvSpPr txBox="1"/>
      </xdr:nvSpPr>
      <xdr:spPr>
        <a:xfrm>
          <a:off x="1066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本市の経常収支比率において、分母については法人市民税（</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株式等譲渡所得割</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交付金（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億円）、普通交付税及び臨時財政対策債（</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増加など</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により、経常一般財源全体で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分子においては主に社会保障費の増に加え、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臨時財政対策債償還額の増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充当一般財源の増により経常一般財源全体で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これらの結果、経常収支比率は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92964</xdr:rowOff>
    </xdr:from>
    <xdr:to>
      <xdr:col>23</xdr:col>
      <xdr:colOff>133350</xdr:colOff>
      <xdr:row>67</xdr:row>
      <xdr:rowOff>65532</xdr:rowOff>
    </xdr:to>
    <xdr:cxnSp macro="">
      <xdr:nvCxnSpPr>
        <xdr:cNvPr id="125" name="直線コネクタ 124"/>
        <xdr:cNvCxnSpPr/>
      </xdr:nvCxnSpPr>
      <xdr:spPr>
        <a:xfrm flipV="1">
          <a:off x="4953000" y="10379964"/>
          <a:ext cx="0" cy="11727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37609</xdr:rowOff>
    </xdr:from>
    <xdr:ext cx="762000" cy="259045"/>
    <xdr:sp macro="" textlink="">
      <xdr:nvSpPr>
        <xdr:cNvPr id="126" name="財政構造の弾力性最小値テキスト"/>
        <xdr:cNvSpPr txBox="1"/>
      </xdr:nvSpPr>
      <xdr:spPr>
        <a:xfrm>
          <a:off x="5041900" y="1152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65532</xdr:rowOff>
    </xdr:from>
    <xdr:to>
      <xdr:col>24</xdr:col>
      <xdr:colOff>12700</xdr:colOff>
      <xdr:row>67</xdr:row>
      <xdr:rowOff>65532</xdr:rowOff>
    </xdr:to>
    <xdr:cxnSp macro="">
      <xdr:nvCxnSpPr>
        <xdr:cNvPr id="127" name="直線コネクタ 126"/>
        <xdr:cNvCxnSpPr/>
      </xdr:nvCxnSpPr>
      <xdr:spPr>
        <a:xfrm>
          <a:off x="4864100" y="11552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7891</xdr:rowOff>
    </xdr:from>
    <xdr:ext cx="762000" cy="259045"/>
    <xdr:sp macro="" textlink="">
      <xdr:nvSpPr>
        <xdr:cNvPr id="128" name="財政構造の弾力性最大値テキスト"/>
        <xdr:cNvSpPr txBox="1"/>
      </xdr:nvSpPr>
      <xdr:spPr>
        <a:xfrm>
          <a:off x="5041900" y="1012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92964</xdr:rowOff>
    </xdr:from>
    <xdr:to>
      <xdr:col>24</xdr:col>
      <xdr:colOff>12700</xdr:colOff>
      <xdr:row>60</xdr:row>
      <xdr:rowOff>92964</xdr:rowOff>
    </xdr:to>
    <xdr:cxnSp macro="">
      <xdr:nvCxnSpPr>
        <xdr:cNvPr id="129" name="直線コネクタ 128"/>
        <xdr:cNvCxnSpPr/>
      </xdr:nvCxnSpPr>
      <xdr:spPr>
        <a:xfrm>
          <a:off x="4864100" y="103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145288</xdr:rowOff>
    </xdr:from>
    <xdr:to>
      <xdr:col>23</xdr:col>
      <xdr:colOff>133350</xdr:colOff>
      <xdr:row>67</xdr:row>
      <xdr:rowOff>36576</xdr:rowOff>
    </xdr:to>
    <xdr:cxnSp macro="">
      <xdr:nvCxnSpPr>
        <xdr:cNvPr id="130" name="直線コネクタ 129"/>
        <xdr:cNvCxnSpPr/>
      </xdr:nvCxnSpPr>
      <xdr:spPr>
        <a:xfrm flipV="1">
          <a:off x="4114800" y="11460988"/>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135399</xdr:rowOff>
    </xdr:from>
    <xdr:ext cx="762000" cy="259045"/>
    <xdr:sp macro="" textlink="">
      <xdr:nvSpPr>
        <xdr:cNvPr id="131" name="財政構造の弾力性平均値テキスト"/>
        <xdr:cNvSpPr txBox="1"/>
      </xdr:nvSpPr>
      <xdr:spPr>
        <a:xfrm>
          <a:off x="5041900" y="10936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118872</xdr:rowOff>
    </xdr:from>
    <xdr:to>
      <xdr:col>23</xdr:col>
      <xdr:colOff>184150</xdr:colOff>
      <xdr:row>65</xdr:row>
      <xdr:rowOff>49022</xdr:rowOff>
    </xdr:to>
    <xdr:sp macro="" textlink="">
      <xdr:nvSpPr>
        <xdr:cNvPr id="132" name="フローチャート: 判断 131"/>
        <xdr:cNvSpPr/>
      </xdr:nvSpPr>
      <xdr:spPr>
        <a:xfrm>
          <a:off x="4902200" y="1109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14986</xdr:rowOff>
    </xdr:from>
    <xdr:to>
      <xdr:col>19</xdr:col>
      <xdr:colOff>133350</xdr:colOff>
      <xdr:row>67</xdr:row>
      <xdr:rowOff>36576</xdr:rowOff>
    </xdr:to>
    <xdr:cxnSp macro="">
      <xdr:nvCxnSpPr>
        <xdr:cNvPr id="133" name="直線コネクタ 132"/>
        <xdr:cNvCxnSpPr/>
      </xdr:nvCxnSpPr>
      <xdr:spPr>
        <a:xfrm>
          <a:off x="3225800" y="11330686"/>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104394</xdr:rowOff>
    </xdr:from>
    <xdr:to>
      <xdr:col>19</xdr:col>
      <xdr:colOff>184150</xdr:colOff>
      <xdr:row>65</xdr:row>
      <xdr:rowOff>34544</xdr:rowOff>
    </xdr:to>
    <xdr:sp macro="" textlink="">
      <xdr:nvSpPr>
        <xdr:cNvPr id="134" name="フローチャート: 判断 133"/>
        <xdr:cNvSpPr/>
      </xdr:nvSpPr>
      <xdr:spPr>
        <a:xfrm>
          <a:off x="4064000" y="1107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44721</xdr:rowOff>
    </xdr:from>
    <xdr:ext cx="736600" cy="259045"/>
    <xdr:sp macro="" textlink="">
      <xdr:nvSpPr>
        <xdr:cNvPr id="135" name="テキスト ボックス 134"/>
        <xdr:cNvSpPr txBox="1"/>
      </xdr:nvSpPr>
      <xdr:spPr>
        <a:xfrm>
          <a:off x="3733800" y="10846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14986</xdr:rowOff>
    </xdr:from>
    <xdr:to>
      <xdr:col>15</xdr:col>
      <xdr:colOff>82550</xdr:colOff>
      <xdr:row>66</xdr:row>
      <xdr:rowOff>68072</xdr:rowOff>
    </xdr:to>
    <xdr:cxnSp macro="">
      <xdr:nvCxnSpPr>
        <xdr:cNvPr id="136" name="直線コネクタ 135"/>
        <xdr:cNvCxnSpPr/>
      </xdr:nvCxnSpPr>
      <xdr:spPr>
        <a:xfrm flipV="1">
          <a:off x="2336800" y="11330686"/>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160020</xdr:rowOff>
    </xdr:from>
    <xdr:to>
      <xdr:col>15</xdr:col>
      <xdr:colOff>133350</xdr:colOff>
      <xdr:row>64</xdr:row>
      <xdr:rowOff>90170</xdr:rowOff>
    </xdr:to>
    <xdr:sp macro="" textlink="">
      <xdr:nvSpPr>
        <xdr:cNvPr id="137" name="フローチャート: 判断 136"/>
        <xdr:cNvSpPr/>
      </xdr:nvSpPr>
      <xdr:spPr>
        <a:xfrm>
          <a:off x="3175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100347</xdr:rowOff>
    </xdr:from>
    <xdr:ext cx="762000" cy="259045"/>
    <xdr:sp macro="" textlink="">
      <xdr:nvSpPr>
        <xdr:cNvPr id="138" name="テキスト ボックス 137"/>
        <xdr:cNvSpPr txBox="1"/>
      </xdr:nvSpPr>
      <xdr:spPr>
        <a:xfrm>
          <a:off x="2844800" y="1073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66</xdr:row>
      <xdr:rowOff>68072</xdr:rowOff>
    </xdr:to>
    <xdr:cxnSp macro="">
      <xdr:nvCxnSpPr>
        <xdr:cNvPr id="139" name="直線コネクタ 138"/>
        <xdr:cNvCxnSpPr/>
      </xdr:nvCxnSpPr>
      <xdr:spPr>
        <a:xfrm>
          <a:off x="1447800" y="1132586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32004</xdr:rowOff>
    </xdr:from>
    <xdr:to>
      <xdr:col>11</xdr:col>
      <xdr:colOff>82550</xdr:colOff>
      <xdr:row>64</xdr:row>
      <xdr:rowOff>133604</xdr:rowOff>
    </xdr:to>
    <xdr:sp macro="" textlink="">
      <xdr:nvSpPr>
        <xdr:cNvPr id="140" name="フローチャート: 判断 139"/>
        <xdr:cNvSpPr/>
      </xdr:nvSpPr>
      <xdr:spPr>
        <a:xfrm>
          <a:off x="2286000" y="1100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143781</xdr:rowOff>
    </xdr:from>
    <xdr:ext cx="762000" cy="259045"/>
    <xdr:sp macro="" textlink="">
      <xdr:nvSpPr>
        <xdr:cNvPr id="141" name="テキスト ボックス 140"/>
        <xdr:cNvSpPr txBox="1"/>
      </xdr:nvSpPr>
      <xdr:spPr>
        <a:xfrm>
          <a:off x="1955800" y="1077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7874</xdr:rowOff>
    </xdr:from>
    <xdr:to>
      <xdr:col>7</xdr:col>
      <xdr:colOff>31750</xdr:colOff>
      <xdr:row>64</xdr:row>
      <xdr:rowOff>109474</xdr:rowOff>
    </xdr:to>
    <xdr:sp macro="" textlink="">
      <xdr:nvSpPr>
        <xdr:cNvPr id="142" name="フローチャート: 判断 141"/>
        <xdr:cNvSpPr/>
      </xdr:nvSpPr>
      <xdr:spPr>
        <a:xfrm>
          <a:off x="1397000" y="1098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119651</xdr:rowOff>
    </xdr:from>
    <xdr:ext cx="762000" cy="259045"/>
    <xdr:sp macro="" textlink="">
      <xdr:nvSpPr>
        <xdr:cNvPr id="143" name="テキスト ボックス 142"/>
        <xdr:cNvSpPr txBox="1"/>
      </xdr:nvSpPr>
      <xdr:spPr>
        <a:xfrm>
          <a:off x="1066800" y="10749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94488</xdr:rowOff>
    </xdr:from>
    <xdr:to>
      <xdr:col>23</xdr:col>
      <xdr:colOff>184150</xdr:colOff>
      <xdr:row>67</xdr:row>
      <xdr:rowOff>24638</xdr:rowOff>
    </xdr:to>
    <xdr:sp macro="" textlink="">
      <xdr:nvSpPr>
        <xdr:cNvPr id="149" name="楕円 148"/>
        <xdr:cNvSpPr/>
      </xdr:nvSpPr>
      <xdr:spPr>
        <a:xfrm>
          <a:off x="4902200" y="1141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161815</xdr:rowOff>
    </xdr:from>
    <xdr:ext cx="762000" cy="259045"/>
    <xdr:sp macro="" textlink="">
      <xdr:nvSpPr>
        <xdr:cNvPr id="150" name="財政構造の弾力性該当値テキスト"/>
        <xdr:cNvSpPr txBox="1"/>
      </xdr:nvSpPr>
      <xdr:spPr>
        <a:xfrm>
          <a:off x="5041900" y="1130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157226</xdr:rowOff>
    </xdr:from>
    <xdr:to>
      <xdr:col>19</xdr:col>
      <xdr:colOff>184150</xdr:colOff>
      <xdr:row>67</xdr:row>
      <xdr:rowOff>87376</xdr:rowOff>
    </xdr:to>
    <xdr:sp macro="" textlink="">
      <xdr:nvSpPr>
        <xdr:cNvPr id="151" name="楕円 150"/>
        <xdr:cNvSpPr/>
      </xdr:nvSpPr>
      <xdr:spPr>
        <a:xfrm>
          <a:off x="4064000" y="1147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72153</xdr:rowOff>
    </xdr:from>
    <xdr:ext cx="736600" cy="259045"/>
    <xdr:sp macro="" textlink="">
      <xdr:nvSpPr>
        <xdr:cNvPr id="152" name="テキスト ボックス 151"/>
        <xdr:cNvSpPr txBox="1"/>
      </xdr:nvSpPr>
      <xdr:spPr>
        <a:xfrm>
          <a:off x="3733800" y="11559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135636</xdr:rowOff>
    </xdr:from>
    <xdr:to>
      <xdr:col>15</xdr:col>
      <xdr:colOff>133350</xdr:colOff>
      <xdr:row>66</xdr:row>
      <xdr:rowOff>65786</xdr:rowOff>
    </xdr:to>
    <xdr:sp macro="" textlink="">
      <xdr:nvSpPr>
        <xdr:cNvPr id="153" name="楕円 152"/>
        <xdr:cNvSpPr/>
      </xdr:nvSpPr>
      <xdr:spPr>
        <a:xfrm>
          <a:off x="3175000" y="112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50563</xdr:rowOff>
    </xdr:from>
    <xdr:ext cx="762000" cy="259045"/>
    <xdr:sp macro="" textlink="">
      <xdr:nvSpPr>
        <xdr:cNvPr id="154" name="テキスト ボックス 153"/>
        <xdr:cNvSpPr txBox="1"/>
      </xdr:nvSpPr>
      <xdr:spPr>
        <a:xfrm>
          <a:off x="2844800" y="113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17272</xdr:rowOff>
    </xdr:from>
    <xdr:to>
      <xdr:col>11</xdr:col>
      <xdr:colOff>82550</xdr:colOff>
      <xdr:row>66</xdr:row>
      <xdr:rowOff>118872</xdr:rowOff>
    </xdr:to>
    <xdr:sp macro="" textlink="">
      <xdr:nvSpPr>
        <xdr:cNvPr id="155" name="楕円 154"/>
        <xdr:cNvSpPr/>
      </xdr:nvSpPr>
      <xdr:spPr>
        <a:xfrm>
          <a:off x="2286000" y="1133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103649</xdr:rowOff>
    </xdr:from>
    <xdr:ext cx="762000" cy="259045"/>
    <xdr:sp macro="" textlink="">
      <xdr:nvSpPr>
        <xdr:cNvPr id="156" name="テキスト ボックス 155"/>
        <xdr:cNvSpPr txBox="1"/>
      </xdr:nvSpPr>
      <xdr:spPr>
        <a:xfrm>
          <a:off x="1955800" y="1141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130810</xdr:rowOff>
    </xdr:from>
    <xdr:to>
      <xdr:col>7</xdr:col>
      <xdr:colOff>31750</xdr:colOff>
      <xdr:row>66</xdr:row>
      <xdr:rowOff>60960</xdr:rowOff>
    </xdr:to>
    <xdr:sp macro="" textlink="">
      <xdr:nvSpPr>
        <xdr:cNvPr id="157" name="楕円 156"/>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45737</xdr:rowOff>
    </xdr:from>
    <xdr:ext cx="762000" cy="259045"/>
    <xdr:sp macro="" textlink="">
      <xdr:nvSpPr>
        <xdr:cNvPr id="158" name="テキスト ボックス 157"/>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[118,583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うち</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消防広域化による職員数の増や期末勤勉手当の支給割合の増などにより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、昨年度と比べ増加（</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国民健康保険システムの構築や個人番号カード交付事務の委託料などの減により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、前年度と比べて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人口が減少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412,026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408,739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人）したことにより人口１人当たりの額が増加（</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+1,689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円）している。増加傾向にあることから、一層の事業の見直しや事務の効率化、人員の見直しに努めていく。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144125</xdr:rowOff>
    </xdr:from>
    <xdr:to>
      <xdr:col>23</xdr:col>
      <xdr:colOff>133350</xdr:colOff>
      <xdr:row>89</xdr:row>
      <xdr:rowOff>54166</xdr:rowOff>
    </xdr:to>
    <xdr:cxnSp macro="">
      <xdr:nvCxnSpPr>
        <xdr:cNvPr id="186" name="直線コネクタ 185"/>
        <xdr:cNvCxnSpPr/>
      </xdr:nvCxnSpPr>
      <xdr:spPr>
        <a:xfrm flipV="1">
          <a:off x="4953000" y="14031575"/>
          <a:ext cx="0" cy="1281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26243</xdr:rowOff>
    </xdr:from>
    <xdr:ext cx="762000" cy="259045"/>
    <xdr:sp macro="" textlink="">
      <xdr:nvSpPr>
        <xdr:cNvPr id="187" name="人件費・物件費等の状況最小値テキスト"/>
        <xdr:cNvSpPr txBox="1"/>
      </xdr:nvSpPr>
      <xdr:spPr>
        <a:xfrm>
          <a:off x="5041900" y="1528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54166</xdr:rowOff>
    </xdr:from>
    <xdr:to>
      <xdr:col>24</xdr:col>
      <xdr:colOff>12700</xdr:colOff>
      <xdr:row>89</xdr:row>
      <xdr:rowOff>54166</xdr:rowOff>
    </xdr:to>
    <xdr:cxnSp macro="">
      <xdr:nvCxnSpPr>
        <xdr:cNvPr id="188" name="直線コネクタ 187"/>
        <xdr:cNvCxnSpPr/>
      </xdr:nvCxnSpPr>
      <xdr:spPr>
        <a:xfrm>
          <a:off x="4864100" y="153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59052</xdr:rowOff>
    </xdr:from>
    <xdr:ext cx="762000" cy="259045"/>
    <xdr:sp macro="" textlink="">
      <xdr:nvSpPr>
        <xdr:cNvPr id="189" name="人件費・物件費等の状況最大値テキスト"/>
        <xdr:cNvSpPr txBox="1"/>
      </xdr:nvSpPr>
      <xdr:spPr>
        <a:xfrm>
          <a:off x="5041900" y="13775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144125</xdr:rowOff>
    </xdr:from>
    <xdr:to>
      <xdr:col>24</xdr:col>
      <xdr:colOff>12700</xdr:colOff>
      <xdr:row>81</xdr:row>
      <xdr:rowOff>144125</xdr:rowOff>
    </xdr:to>
    <xdr:cxnSp macro="">
      <xdr:nvCxnSpPr>
        <xdr:cNvPr id="190" name="直線コネクタ 189"/>
        <xdr:cNvCxnSpPr/>
      </xdr:nvCxnSpPr>
      <xdr:spPr>
        <a:xfrm>
          <a:off x="4864100" y="14031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26653</xdr:rowOff>
    </xdr:from>
    <xdr:to>
      <xdr:col>23</xdr:col>
      <xdr:colOff>133350</xdr:colOff>
      <xdr:row>86</xdr:row>
      <xdr:rowOff>67408</xdr:rowOff>
    </xdr:to>
    <xdr:cxnSp macro="">
      <xdr:nvCxnSpPr>
        <xdr:cNvPr id="191" name="直線コネクタ 190"/>
        <xdr:cNvCxnSpPr/>
      </xdr:nvCxnSpPr>
      <xdr:spPr>
        <a:xfrm>
          <a:off x="4114800" y="14771353"/>
          <a:ext cx="838200" cy="40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73010</xdr:rowOff>
    </xdr:from>
    <xdr:ext cx="762000" cy="259045"/>
    <xdr:sp macro="" textlink="">
      <xdr:nvSpPr>
        <xdr:cNvPr id="192" name="人件費・物件費等の状況平均値テキスト"/>
        <xdr:cNvSpPr txBox="1"/>
      </xdr:nvSpPr>
      <xdr:spPr>
        <a:xfrm>
          <a:off x="5041900" y="14303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56483</xdr:rowOff>
    </xdr:from>
    <xdr:to>
      <xdr:col>23</xdr:col>
      <xdr:colOff>184150</xdr:colOff>
      <xdr:row>84</xdr:row>
      <xdr:rowOff>158083</xdr:rowOff>
    </xdr:to>
    <xdr:sp macro="" textlink="">
      <xdr:nvSpPr>
        <xdr:cNvPr id="193" name="フローチャート: 判断 192"/>
        <xdr:cNvSpPr/>
      </xdr:nvSpPr>
      <xdr:spPr>
        <a:xfrm>
          <a:off x="4902200" y="14458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160387</xdr:rowOff>
    </xdr:from>
    <xdr:to>
      <xdr:col>19</xdr:col>
      <xdr:colOff>133350</xdr:colOff>
      <xdr:row>86</xdr:row>
      <xdr:rowOff>26653</xdr:rowOff>
    </xdr:to>
    <xdr:cxnSp macro="">
      <xdr:nvCxnSpPr>
        <xdr:cNvPr id="194" name="直線コネクタ 193"/>
        <xdr:cNvCxnSpPr/>
      </xdr:nvCxnSpPr>
      <xdr:spPr>
        <a:xfrm>
          <a:off x="3225800" y="14733637"/>
          <a:ext cx="889000" cy="3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68862</xdr:rowOff>
    </xdr:from>
    <xdr:to>
      <xdr:col>19</xdr:col>
      <xdr:colOff>184150</xdr:colOff>
      <xdr:row>84</xdr:row>
      <xdr:rowOff>170462</xdr:rowOff>
    </xdr:to>
    <xdr:sp macro="" textlink="">
      <xdr:nvSpPr>
        <xdr:cNvPr id="195" name="フローチャート: 判断 194"/>
        <xdr:cNvSpPr/>
      </xdr:nvSpPr>
      <xdr:spPr>
        <a:xfrm>
          <a:off x="4064000" y="1447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9189</xdr:rowOff>
    </xdr:from>
    <xdr:ext cx="736600" cy="259045"/>
    <xdr:sp macro="" textlink="">
      <xdr:nvSpPr>
        <xdr:cNvPr id="196" name="テキスト ボックス 195"/>
        <xdr:cNvSpPr txBox="1"/>
      </xdr:nvSpPr>
      <xdr:spPr>
        <a:xfrm>
          <a:off x="3733800" y="14239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69827</xdr:rowOff>
    </xdr:from>
    <xdr:to>
      <xdr:col>15</xdr:col>
      <xdr:colOff>82550</xdr:colOff>
      <xdr:row>85</xdr:row>
      <xdr:rowOff>160387</xdr:rowOff>
    </xdr:to>
    <xdr:cxnSp macro="">
      <xdr:nvCxnSpPr>
        <xdr:cNvPr id="197" name="直線コネクタ 196"/>
        <xdr:cNvCxnSpPr/>
      </xdr:nvCxnSpPr>
      <xdr:spPr>
        <a:xfrm>
          <a:off x="2336800" y="14643077"/>
          <a:ext cx="889000" cy="9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54794</xdr:rowOff>
    </xdr:from>
    <xdr:to>
      <xdr:col>15</xdr:col>
      <xdr:colOff>133350</xdr:colOff>
      <xdr:row>84</xdr:row>
      <xdr:rowOff>156394</xdr:rowOff>
    </xdr:to>
    <xdr:sp macro="" textlink="">
      <xdr:nvSpPr>
        <xdr:cNvPr id="198" name="フローチャート: 判断 197"/>
        <xdr:cNvSpPr/>
      </xdr:nvSpPr>
      <xdr:spPr>
        <a:xfrm>
          <a:off x="3175000" y="1445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166571</xdr:rowOff>
    </xdr:from>
    <xdr:ext cx="762000" cy="259045"/>
    <xdr:sp macro="" textlink="">
      <xdr:nvSpPr>
        <xdr:cNvPr id="199" name="テキスト ボックス 198"/>
        <xdr:cNvSpPr txBox="1"/>
      </xdr:nvSpPr>
      <xdr:spPr>
        <a:xfrm>
          <a:off x="2844800" y="14225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157280</xdr:rowOff>
    </xdr:from>
    <xdr:to>
      <xdr:col>11</xdr:col>
      <xdr:colOff>31750</xdr:colOff>
      <xdr:row>85</xdr:row>
      <xdr:rowOff>69827</xdr:rowOff>
    </xdr:to>
    <xdr:cxnSp macro="">
      <xdr:nvCxnSpPr>
        <xdr:cNvPr id="200" name="直線コネクタ 199"/>
        <xdr:cNvCxnSpPr/>
      </xdr:nvCxnSpPr>
      <xdr:spPr>
        <a:xfrm>
          <a:off x="1447800" y="14559080"/>
          <a:ext cx="889000" cy="8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41016</xdr:rowOff>
    </xdr:from>
    <xdr:to>
      <xdr:col>11</xdr:col>
      <xdr:colOff>82550</xdr:colOff>
      <xdr:row>84</xdr:row>
      <xdr:rowOff>142616</xdr:rowOff>
    </xdr:to>
    <xdr:sp macro="" textlink="">
      <xdr:nvSpPr>
        <xdr:cNvPr id="201" name="フローチャート: 判断 200"/>
        <xdr:cNvSpPr/>
      </xdr:nvSpPr>
      <xdr:spPr>
        <a:xfrm>
          <a:off x="2286000" y="1444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152793</xdr:rowOff>
    </xdr:from>
    <xdr:ext cx="762000" cy="259045"/>
    <xdr:sp macro="" textlink="">
      <xdr:nvSpPr>
        <xdr:cNvPr id="202" name="テキスト ボックス 201"/>
        <xdr:cNvSpPr txBox="1"/>
      </xdr:nvSpPr>
      <xdr:spPr>
        <a:xfrm>
          <a:off x="1955800" y="142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114088</xdr:rowOff>
    </xdr:from>
    <xdr:to>
      <xdr:col>7</xdr:col>
      <xdr:colOff>31750</xdr:colOff>
      <xdr:row>84</xdr:row>
      <xdr:rowOff>44238</xdr:rowOff>
    </xdr:to>
    <xdr:sp macro="" textlink="">
      <xdr:nvSpPr>
        <xdr:cNvPr id="203" name="フローチャート: 判断 202"/>
        <xdr:cNvSpPr/>
      </xdr:nvSpPr>
      <xdr:spPr>
        <a:xfrm>
          <a:off x="1397000" y="1434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54415</xdr:rowOff>
    </xdr:from>
    <xdr:ext cx="762000" cy="259045"/>
    <xdr:sp macro="" textlink="">
      <xdr:nvSpPr>
        <xdr:cNvPr id="204" name="テキスト ボックス 203"/>
        <xdr:cNvSpPr txBox="1"/>
      </xdr:nvSpPr>
      <xdr:spPr>
        <a:xfrm>
          <a:off x="1066800" y="1411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16608</xdr:rowOff>
    </xdr:from>
    <xdr:to>
      <xdr:col>23</xdr:col>
      <xdr:colOff>184150</xdr:colOff>
      <xdr:row>86</xdr:row>
      <xdr:rowOff>118208</xdr:rowOff>
    </xdr:to>
    <xdr:sp macro="" textlink="">
      <xdr:nvSpPr>
        <xdr:cNvPr id="210" name="楕円 209"/>
        <xdr:cNvSpPr/>
      </xdr:nvSpPr>
      <xdr:spPr>
        <a:xfrm>
          <a:off x="4902200" y="1476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160135</xdr:rowOff>
    </xdr:from>
    <xdr:ext cx="762000" cy="259045"/>
    <xdr:sp macro="" textlink="">
      <xdr:nvSpPr>
        <xdr:cNvPr id="211" name="人件費・物件費等の状況該当値テキスト"/>
        <xdr:cNvSpPr txBox="1"/>
      </xdr:nvSpPr>
      <xdr:spPr>
        <a:xfrm>
          <a:off x="5041900" y="1473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147303</xdr:rowOff>
    </xdr:from>
    <xdr:to>
      <xdr:col>19</xdr:col>
      <xdr:colOff>184150</xdr:colOff>
      <xdr:row>86</xdr:row>
      <xdr:rowOff>77453</xdr:rowOff>
    </xdr:to>
    <xdr:sp macro="" textlink="">
      <xdr:nvSpPr>
        <xdr:cNvPr id="212" name="楕円 211"/>
        <xdr:cNvSpPr/>
      </xdr:nvSpPr>
      <xdr:spPr>
        <a:xfrm>
          <a:off x="4064000" y="1472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62230</xdr:rowOff>
    </xdr:from>
    <xdr:ext cx="736600" cy="259045"/>
    <xdr:sp macro="" textlink="">
      <xdr:nvSpPr>
        <xdr:cNvPr id="213" name="テキスト ボックス 212"/>
        <xdr:cNvSpPr txBox="1"/>
      </xdr:nvSpPr>
      <xdr:spPr>
        <a:xfrm>
          <a:off x="3733800" y="14806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109587</xdr:rowOff>
    </xdr:from>
    <xdr:to>
      <xdr:col>15</xdr:col>
      <xdr:colOff>133350</xdr:colOff>
      <xdr:row>86</xdr:row>
      <xdr:rowOff>39737</xdr:rowOff>
    </xdr:to>
    <xdr:sp macro="" textlink="">
      <xdr:nvSpPr>
        <xdr:cNvPr id="214" name="楕円 213"/>
        <xdr:cNvSpPr/>
      </xdr:nvSpPr>
      <xdr:spPr>
        <a:xfrm>
          <a:off x="3175000" y="1468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24514</xdr:rowOff>
    </xdr:from>
    <xdr:ext cx="762000" cy="259045"/>
    <xdr:sp macro="" textlink="">
      <xdr:nvSpPr>
        <xdr:cNvPr id="215" name="テキスト ボックス 214"/>
        <xdr:cNvSpPr txBox="1"/>
      </xdr:nvSpPr>
      <xdr:spPr>
        <a:xfrm>
          <a:off x="2844800" y="14769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19027</xdr:rowOff>
    </xdr:from>
    <xdr:to>
      <xdr:col>11</xdr:col>
      <xdr:colOff>82550</xdr:colOff>
      <xdr:row>85</xdr:row>
      <xdr:rowOff>120627</xdr:rowOff>
    </xdr:to>
    <xdr:sp macro="" textlink="">
      <xdr:nvSpPr>
        <xdr:cNvPr id="216" name="楕円 215"/>
        <xdr:cNvSpPr/>
      </xdr:nvSpPr>
      <xdr:spPr>
        <a:xfrm>
          <a:off x="2286000" y="1459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105404</xdr:rowOff>
    </xdr:from>
    <xdr:ext cx="762000" cy="259045"/>
    <xdr:sp macro="" textlink="">
      <xdr:nvSpPr>
        <xdr:cNvPr id="217" name="テキスト ボックス 216"/>
        <xdr:cNvSpPr txBox="1"/>
      </xdr:nvSpPr>
      <xdr:spPr>
        <a:xfrm>
          <a:off x="1955800" y="14678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106480</xdr:rowOff>
    </xdr:from>
    <xdr:to>
      <xdr:col>7</xdr:col>
      <xdr:colOff>31750</xdr:colOff>
      <xdr:row>85</xdr:row>
      <xdr:rowOff>36630</xdr:rowOff>
    </xdr:to>
    <xdr:sp macro="" textlink="">
      <xdr:nvSpPr>
        <xdr:cNvPr id="218" name="楕円 217"/>
        <xdr:cNvSpPr/>
      </xdr:nvSpPr>
      <xdr:spPr>
        <a:xfrm>
          <a:off x="1397000" y="145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21407</xdr:rowOff>
    </xdr:from>
    <xdr:ext cx="762000" cy="259045"/>
    <xdr:sp macro="" textlink="">
      <xdr:nvSpPr>
        <xdr:cNvPr id="219" name="テキスト ボックス 218"/>
        <xdr:cNvSpPr txBox="1"/>
      </xdr:nvSpPr>
      <xdr:spPr>
        <a:xfrm>
          <a:off x="1066800" y="1459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ラスパイレス指数は</a:t>
          </a:r>
          <a:r>
            <a:rPr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101.1</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職員構成の変動</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、給与制度の総合的見直しの実施時期の遅れに伴う給料引上げ改定の影響及び総合的見直しに伴う給料表の引下げ率の相違</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近年増加傾向となっている</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156029</xdr:rowOff>
    </xdr:to>
    <xdr:cxnSp macro="">
      <xdr:nvCxnSpPr>
        <xdr:cNvPr id="250" name="直線コネクタ 249"/>
        <xdr:cNvCxnSpPr/>
      </xdr:nvCxnSpPr>
      <xdr:spPr>
        <a:xfrm flipV="1">
          <a:off x="17018000" y="1382939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128106</xdr:rowOff>
    </xdr:from>
    <xdr:ext cx="762000" cy="259045"/>
    <xdr:sp macro="" textlink="">
      <xdr:nvSpPr>
        <xdr:cNvPr id="251" name="給与水準   （国との比較）最小値テキスト"/>
        <xdr:cNvSpPr txBox="1"/>
      </xdr:nvSpPr>
      <xdr:spPr>
        <a:xfrm>
          <a:off x="17106900" y="15387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156029</xdr:rowOff>
    </xdr:from>
    <xdr:to>
      <xdr:col>81</xdr:col>
      <xdr:colOff>133350</xdr:colOff>
      <xdr:row>89</xdr:row>
      <xdr:rowOff>156029</xdr:rowOff>
    </xdr:to>
    <xdr:cxnSp macro="">
      <xdr:nvCxnSpPr>
        <xdr:cNvPr id="252" name="直線コネクタ 251"/>
        <xdr:cNvCxnSpPr/>
      </xdr:nvCxnSpPr>
      <xdr:spPr>
        <a:xfrm>
          <a:off x="16929100" y="15415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3"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4" name="直線コネクタ 253"/>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50800</xdr:rowOff>
    </xdr:to>
    <xdr:cxnSp macro="">
      <xdr:nvCxnSpPr>
        <xdr:cNvPr id="255" name="直線コネクタ 254"/>
        <xdr:cNvCxnSpPr/>
      </xdr:nvCxnSpPr>
      <xdr:spPr>
        <a:xfrm>
          <a:off x="16179800" y="1496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56" name="給与水準   （国との比較）平均値テキスト"/>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57" name="フローチャート: 判断 256"/>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170543</xdr:rowOff>
    </xdr:from>
    <xdr:to>
      <xdr:col>77</xdr:col>
      <xdr:colOff>44450</xdr:colOff>
      <xdr:row>87</xdr:row>
      <xdr:rowOff>50800</xdr:rowOff>
    </xdr:to>
    <xdr:cxnSp macro="">
      <xdr:nvCxnSpPr>
        <xdr:cNvPr id="258" name="直線コネクタ 257"/>
        <xdr:cNvCxnSpPr/>
      </xdr:nvCxnSpPr>
      <xdr:spPr>
        <a:xfrm>
          <a:off x="15290800" y="1491524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170543</xdr:rowOff>
    </xdr:from>
    <xdr:to>
      <xdr:col>72</xdr:col>
      <xdr:colOff>203200</xdr:colOff>
      <xdr:row>86</xdr:row>
      <xdr:rowOff>170543</xdr:rowOff>
    </xdr:to>
    <xdr:cxnSp macro="">
      <xdr:nvCxnSpPr>
        <xdr:cNvPr id="261" name="直線コネクタ 260"/>
        <xdr:cNvCxnSpPr/>
      </xdr:nvCxnSpPr>
      <xdr:spPr>
        <a:xfrm>
          <a:off x="14401800" y="149152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2" name="フローチャート: 判断 261"/>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3" name="テキスト ボックス 262"/>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81643</xdr:rowOff>
    </xdr:from>
    <xdr:to>
      <xdr:col>68</xdr:col>
      <xdr:colOff>152400</xdr:colOff>
      <xdr:row>86</xdr:row>
      <xdr:rowOff>170543</xdr:rowOff>
    </xdr:to>
    <xdr:cxnSp macro="">
      <xdr:nvCxnSpPr>
        <xdr:cNvPr id="264" name="直線コネクタ 263"/>
        <xdr:cNvCxnSpPr/>
      </xdr:nvCxnSpPr>
      <xdr:spPr>
        <a:xfrm>
          <a:off x="13512800" y="14311993"/>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153307</xdr:rowOff>
    </xdr:from>
    <xdr:to>
      <xdr:col>68</xdr:col>
      <xdr:colOff>203200</xdr:colOff>
      <xdr:row>86</xdr:row>
      <xdr:rowOff>83457</xdr:rowOff>
    </xdr:to>
    <xdr:sp macro="" textlink="">
      <xdr:nvSpPr>
        <xdr:cNvPr id="265" name="フローチャート: 判断 264"/>
        <xdr:cNvSpPr/>
      </xdr:nvSpPr>
      <xdr:spPr>
        <a:xfrm>
          <a:off x="14351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93634</xdr:rowOff>
    </xdr:from>
    <xdr:ext cx="762000" cy="259045"/>
    <xdr:sp macro="" textlink="">
      <xdr:nvSpPr>
        <xdr:cNvPr id="266" name="テキスト ボックス 265"/>
        <xdr:cNvSpPr txBox="1"/>
      </xdr:nvSpPr>
      <xdr:spPr>
        <a:xfrm>
          <a:off x="14020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7" name="フローチャート: 判断 266"/>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68" name="テキスト ボックス 267"/>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4" name="楕円 273"/>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75" name="給与水準   （国との比較）該当値テキスト"/>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6" name="楕円 275"/>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77" name="テキスト ボックス 276"/>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119743</xdr:rowOff>
    </xdr:from>
    <xdr:to>
      <xdr:col>73</xdr:col>
      <xdr:colOff>44450</xdr:colOff>
      <xdr:row>87</xdr:row>
      <xdr:rowOff>49893</xdr:rowOff>
    </xdr:to>
    <xdr:sp macro="" textlink="">
      <xdr:nvSpPr>
        <xdr:cNvPr id="278" name="楕円 277"/>
        <xdr:cNvSpPr/>
      </xdr:nvSpPr>
      <xdr:spPr>
        <a:xfrm>
          <a:off x="15240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34670</xdr:rowOff>
    </xdr:from>
    <xdr:ext cx="762000" cy="259045"/>
    <xdr:sp macro="" textlink="">
      <xdr:nvSpPr>
        <xdr:cNvPr id="279" name="テキスト ボックス 278"/>
        <xdr:cNvSpPr txBox="1"/>
      </xdr:nvSpPr>
      <xdr:spPr>
        <a:xfrm>
          <a:off x="14909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0" name="楕円 279"/>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1" name="テキスト ボックス 280"/>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30843</xdr:rowOff>
    </xdr:from>
    <xdr:to>
      <xdr:col>64</xdr:col>
      <xdr:colOff>152400</xdr:colOff>
      <xdr:row>83</xdr:row>
      <xdr:rowOff>132443</xdr:rowOff>
    </xdr:to>
    <xdr:sp macro="" textlink="">
      <xdr:nvSpPr>
        <xdr:cNvPr id="282" name="楕円 281"/>
        <xdr:cNvSpPr/>
      </xdr:nvSpPr>
      <xdr:spPr>
        <a:xfrm>
          <a:off x="134620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142620</xdr:rowOff>
    </xdr:from>
    <xdr:ext cx="762000" cy="259045"/>
    <xdr:sp macro="" textlink="">
      <xdr:nvSpPr>
        <xdr:cNvPr id="283" name="テキスト ボックス 282"/>
        <xdr:cNvSpPr txBox="1"/>
      </xdr:nvSpPr>
      <xdr:spPr>
        <a:xfrm>
          <a:off x="13131800" y="1403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年度までを計画期間とした「第２次横須賀市行政改革プラン」に基づき定員適正化の取り組み</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のほか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、事務の統廃合・縮小や退職者不補充等により職員数の削減を行ったが、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主に人口の減少により数値は増加傾向にある。平成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年度においても、</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人口が減少（</a:t>
          </a:r>
          <a:r>
            <a:rPr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412,026</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a:t>
          </a:r>
          <a:r>
            <a:rPr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408,739</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人）したこと</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り、前年の</a:t>
          </a:r>
          <a:r>
            <a:rPr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6.96</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人から</a:t>
          </a:r>
          <a:r>
            <a:rPr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0.05</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人のプラスとなった。</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133562</xdr:rowOff>
    </xdr:from>
    <xdr:to>
      <xdr:col>81</xdr:col>
      <xdr:colOff>44450</xdr:colOff>
      <xdr:row>66</xdr:row>
      <xdr:rowOff>42333</xdr:rowOff>
    </xdr:to>
    <xdr:cxnSp macro="">
      <xdr:nvCxnSpPr>
        <xdr:cNvPr id="313" name="直線コネクタ 312"/>
        <xdr:cNvCxnSpPr/>
      </xdr:nvCxnSpPr>
      <xdr:spPr>
        <a:xfrm flipV="1">
          <a:off x="17018000" y="9906212"/>
          <a:ext cx="0" cy="14518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14410</xdr:rowOff>
    </xdr:from>
    <xdr:ext cx="762000" cy="259045"/>
    <xdr:sp macro="" textlink="">
      <xdr:nvSpPr>
        <xdr:cNvPr id="314" name="定員管理の状況最小値テキスト"/>
        <xdr:cNvSpPr txBox="1"/>
      </xdr:nvSpPr>
      <xdr:spPr>
        <a:xfrm>
          <a:off x="17106900" y="1133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42333</xdr:rowOff>
    </xdr:from>
    <xdr:to>
      <xdr:col>81</xdr:col>
      <xdr:colOff>133350</xdr:colOff>
      <xdr:row>66</xdr:row>
      <xdr:rowOff>42333</xdr:rowOff>
    </xdr:to>
    <xdr:cxnSp macro="">
      <xdr:nvCxnSpPr>
        <xdr:cNvPr id="315" name="直線コネクタ 314"/>
        <xdr:cNvCxnSpPr/>
      </xdr:nvCxnSpPr>
      <xdr:spPr>
        <a:xfrm>
          <a:off x="16929100" y="1135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48489</xdr:rowOff>
    </xdr:from>
    <xdr:ext cx="762000" cy="259045"/>
    <xdr:sp macro="" textlink="">
      <xdr:nvSpPr>
        <xdr:cNvPr id="316" name="定員管理の状況最大値テキスト"/>
        <xdr:cNvSpPr txBox="1"/>
      </xdr:nvSpPr>
      <xdr:spPr>
        <a:xfrm>
          <a:off x="17106900" y="964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133562</xdr:rowOff>
    </xdr:from>
    <xdr:to>
      <xdr:col>81</xdr:col>
      <xdr:colOff>133350</xdr:colOff>
      <xdr:row>57</xdr:row>
      <xdr:rowOff>133562</xdr:rowOff>
    </xdr:to>
    <xdr:cxnSp macro="">
      <xdr:nvCxnSpPr>
        <xdr:cNvPr id="317" name="直線コネクタ 316"/>
        <xdr:cNvCxnSpPr/>
      </xdr:nvCxnSpPr>
      <xdr:spPr>
        <a:xfrm>
          <a:off x="16929100" y="990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149013</xdr:rowOff>
    </xdr:from>
    <xdr:to>
      <xdr:col>81</xdr:col>
      <xdr:colOff>44450</xdr:colOff>
      <xdr:row>62</xdr:row>
      <xdr:rowOff>169121</xdr:rowOff>
    </xdr:to>
    <xdr:cxnSp macro="">
      <xdr:nvCxnSpPr>
        <xdr:cNvPr id="318" name="直線コネクタ 317"/>
        <xdr:cNvCxnSpPr/>
      </xdr:nvCxnSpPr>
      <xdr:spPr>
        <a:xfrm>
          <a:off x="16179800" y="10778913"/>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151994</xdr:rowOff>
    </xdr:from>
    <xdr:ext cx="762000" cy="259045"/>
    <xdr:sp macro="" textlink="">
      <xdr:nvSpPr>
        <xdr:cNvPr id="319" name="定員管理の状況平均値テキスト"/>
        <xdr:cNvSpPr txBox="1"/>
      </xdr:nvSpPr>
      <xdr:spPr>
        <a:xfrm>
          <a:off x="17106900" y="102675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135467</xdr:rowOff>
    </xdr:from>
    <xdr:to>
      <xdr:col>81</xdr:col>
      <xdr:colOff>95250</xdr:colOff>
      <xdr:row>61</xdr:row>
      <xdr:rowOff>65617</xdr:rowOff>
    </xdr:to>
    <xdr:sp macro="" textlink="">
      <xdr:nvSpPr>
        <xdr:cNvPr id="320" name="フローチャート: 判断 319"/>
        <xdr:cNvSpPr/>
      </xdr:nvSpPr>
      <xdr:spPr>
        <a:xfrm>
          <a:off x="16967200" y="104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44450</xdr:rowOff>
    </xdr:from>
    <xdr:to>
      <xdr:col>77</xdr:col>
      <xdr:colOff>44450</xdr:colOff>
      <xdr:row>62</xdr:row>
      <xdr:rowOff>149013</xdr:rowOff>
    </xdr:to>
    <xdr:cxnSp macro="">
      <xdr:nvCxnSpPr>
        <xdr:cNvPr id="321" name="直線コネクタ 320"/>
        <xdr:cNvCxnSpPr/>
      </xdr:nvCxnSpPr>
      <xdr:spPr>
        <a:xfrm>
          <a:off x="15290800" y="1067435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2" name="フローチャート: 判断 321"/>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71772</xdr:rowOff>
    </xdr:from>
    <xdr:ext cx="736600" cy="259045"/>
    <xdr:sp macro="" textlink="">
      <xdr:nvSpPr>
        <xdr:cNvPr id="323" name="テキスト ボックス 322"/>
        <xdr:cNvSpPr txBox="1"/>
      </xdr:nvSpPr>
      <xdr:spPr>
        <a:xfrm>
          <a:off x="15798800" y="10187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12277</xdr:rowOff>
    </xdr:from>
    <xdr:to>
      <xdr:col>72</xdr:col>
      <xdr:colOff>203200</xdr:colOff>
      <xdr:row>62</xdr:row>
      <xdr:rowOff>44450</xdr:rowOff>
    </xdr:to>
    <xdr:cxnSp macro="">
      <xdr:nvCxnSpPr>
        <xdr:cNvPr id="324" name="直線コネクタ 323"/>
        <xdr:cNvCxnSpPr/>
      </xdr:nvCxnSpPr>
      <xdr:spPr>
        <a:xfrm>
          <a:off x="14401800" y="106421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107315</xdr:rowOff>
    </xdr:from>
    <xdr:to>
      <xdr:col>73</xdr:col>
      <xdr:colOff>44450</xdr:colOff>
      <xdr:row>61</xdr:row>
      <xdr:rowOff>37465</xdr:rowOff>
    </xdr:to>
    <xdr:sp macro="" textlink="">
      <xdr:nvSpPr>
        <xdr:cNvPr id="325" name="フローチャート: 判断 324"/>
        <xdr:cNvSpPr/>
      </xdr:nvSpPr>
      <xdr:spPr>
        <a:xfrm>
          <a:off x="15240000" y="1039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47642</xdr:rowOff>
    </xdr:from>
    <xdr:ext cx="762000" cy="259045"/>
    <xdr:sp macro="" textlink="">
      <xdr:nvSpPr>
        <xdr:cNvPr id="326" name="テキスト ボックス 325"/>
        <xdr:cNvSpPr txBox="1"/>
      </xdr:nvSpPr>
      <xdr:spPr>
        <a:xfrm>
          <a:off x="14909800" y="10163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167640</xdr:rowOff>
    </xdr:from>
    <xdr:to>
      <xdr:col>68</xdr:col>
      <xdr:colOff>152400</xdr:colOff>
      <xdr:row>62</xdr:row>
      <xdr:rowOff>12277</xdr:rowOff>
    </xdr:to>
    <xdr:cxnSp macro="">
      <xdr:nvCxnSpPr>
        <xdr:cNvPr id="327" name="直線コネクタ 326"/>
        <xdr:cNvCxnSpPr/>
      </xdr:nvCxnSpPr>
      <xdr:spPr>
        <a:xfrm>
          <a:off x="13512800" y="1062609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119380</xdr:rowOff>
    </xdr:from>
    <xdr:to>
      <xdr:col>68</xdr:col>
      <xdr:colOff>203200</xdr:colOff>
      <xdr:row>61</xdr:row>
      <xdr:rowOff>49530</xdr:rowOff>
    </xdr:to>
    <xdr:sp macro="" textlink="">
      <xdr:nvSpPr>
        <xdr:cNvPr id="328" name="フローチャート: 判断 327"/>
        <xdr:cNvSpPr/>
      </xdr:nvSpPr>
      <xdr:spPr>
        <a:xfrm>
          <a:off x="14351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59707</xdr:rowOff>
    </xdr:from>
    <xdr:ext cx="762000" cy="259045"/>
    <xdr:sp macro="" textlink="">
      <xdr:nvSpPr>
        <xdr:cNvPr id="329" name="テキスト ボックス 328"/>
        <xdr:cNvSpPr txBox="1"/>
      </xdr:nvSpPr>
      <xdr:spPr>
        <a:xfrm>
          <a:off x="14020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123402</xdr:rowOff>
    </xdr:from>
    <xdr:to>
      <xdr:col>64</xdr:col>
      <xdr:colOff>152400</xdr:colOff>
      <xdr:row>61</xdr:row>
      <xdr:rowOff>53552</xdr:rowOff>
    </xdr:to>
    <xdr:sp macro="" textlink="">
      <xdr:nvSpPr>
        <xdr:cNvPr id="330" name="フローチャート: 判断 329"/>
        <xdr:cNvSpPr/>
      </xdr:nvSpPr>
      <xdr:spPr>
        <a:xfrm>
          <a:off x="13462000" y="1041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63729</xdr:rowOff>
    </xdr:from>
    <xdr:ext cx="762000" cy="259045"/>
    <xdr:sp macro="" textlink="">
      <xdr:nvSpPr>
        <xdr:cNvPr id="331" name="テキスト ボックス 330"/>
        <xdr:cNvSpPr txBox="1"/>
      </xdr:nvSpPr>
      <xdr:spPr>
        <a:xfrm>
          <a:off x="13131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118321</xdr:rowOff>
    </xdr:from>
    <xdr:to>
      <xdr:col>81</xdr:col>
      <xdr:colOff>95250</xdr:colOff>
      <xdr:row>63</xdr:row>
      <xdr:rowOff>48471</xdr:rowOff>
    </xdr:to>
    <xdr:sp macro="" textlink="">
      <xdr:nvSpPr>
        <xdr:cNvPr id="337" name="楕円 336"/>
        <xdr:cNvSpPr/>
      </xdr:nvSpPr>
      <xdr:spPr>
        <a:xfrm>
          <a:off x="16967200" y="107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90398</xdr:rowOff>
    </xdr:from>
    <xdr:ext cx="762000" cy="259045"/>
    <xdr:sp macro="" textlink="">
      <xdr:nvSpPr>
        <xdr:cNvPr id="338" name="定員管理の状況該当値テキスト"/>
        <xdr:cNvSpPr txBox="1"/>
      </xdr:nvSpPr>
      <xdr:spPr>
        <a:xfrm>
          <a:off x="17106900" y="10720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98213</xdr:rowOff>
    </xdr:from>
    <xdr:to>
      <xdr:col>77</xdr:col>
      <xdr:colOff>95250</xdr:colOff>
      <xdr:row>63</xdr:row>
      <xdr:rowOff>28363</xdr:rowOff>
    </xdr:to>
    <xdr:sp macro="" textlink="">
      <xdr:nvSpPr>
        <xdr:cNvPr id="339" name="楕円 338"/>
        <xdr:cNvSpPr/>
      </xdr:nvSpPr>
      <xdr:spPr>
        <a:xfrm>
          <a:off x="16129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13140</xdr:rowOff>
    </xdr:from>
    <xdr:ext cx="736600" cy="259045"/>
    <xdr:sp macro="" textlink="">
      <xdr:nvSpPr>
        <xdr:cNvPr id="340" name="テキスト ボックス 339"/>
        <xdr:cNvSpPr txBox="1"/>
      </xdr:nvSpPr>
      <xdr:spPr>
        <a:xfrm>
          <a:off x="15798800" y="1081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165100</xdr:rowOff>
    </xdr:from>
    <xdr:to>
      <xdr:col>73</xdr:col>
      <xdr:colOff>44450</xdr:colOff>
      <xdr:row>62</xdr:row>
      <xdr:rowOff>95250</xdr:rowOff>
    </xdr:to>
    <xdr:sp macro="" textlink="">
      <xdr:nvSpPr>
        <xdr:cNvPr id="341" name="楕円 340"/>
        <xdr:cNvSpPr/>
      </xdr:nvSpPr>
      <xdr:spPr>
        <a:xfrm>
          <a:off x="15240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80027</xdr:rowOff>
    </xdr:from>
    <xdr:ext cx="762000" cy="259045"/>
    <xdr:sp macro="" textlink="">
      <xdr:nvSpPr>
        <xdr:cNvPr id="342" name="テキスト ボックス 341"/>
        <xdr:cNvSpPr txBox="1"/>
      </xdr:nvSpPr>
      <xdr:spPr>
        <a:xfrm>
          <a:off x="14909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132927</xdr:rowOff>
    </xdr:from>
    <xdr:to>
      <xdr:col>68</xdr:col>
      <xdr:colOff>203200</xdr:colOff>
      <xdr:row>62</xdr:row>
      <xdr:rowOff>63077</xdr:rowOff>
    </xdr:to>
    <xdr:sp macro="" textlink="">
      <xdr:nvSpPr>
        <xdr:cNvPr id="343" name="楕円 342"/>
        <xdr:cNvSpPr/>
      </xdr:nvSpPr>
      <xdr:spPr>
        <a:xfrm>
          <a:off x="14351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47854</xdr:rowOff>
    </xdr:from>
    <xdr:ext cx="762000" cy="259045"/>
    <xdr:sp macro="" textlink="">
      <xdr:nvSpPr>
        <xdr:cNvPr id="344" name="テキスト ボックス 343"/>
        <xdr:cNvSpPr txBox="1"/>
      </xdr:nvSpPr>
      <xdr:spPr>
        <a:xfrm>
          <a:off x="14020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116840</xdr:rowOff>
    </xdr:from>
    <xdr:to>
      <xdr:col>64</xdr:col>
      <xdr:colOff>152400</xdr:colOff>
      <xdr:row>62</xdr:row>
      <xdr:rowOff>46990</xdr:rowOff>
    </xdr:to>
    <xdr:sp macro="" textlink="">
      <xdr:nvSpPr>
        <xdr:cNvPr id="345" name="楕円 344"/>
        <xdr:cNvSpPr/>
      </xdr:nvSpPr>
      <xdr:spPr>
        <a:xfrm>
          <a:off x="13462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31767</xdr:rowOff>
    </xdr:from>
    <xdr:ext cx="762000" cy="259045"/>
    <xdr:sp macro="" textlink="">
      <xdr:nvSpPr>
        <xdr:cNvPr id="346" name="テキスト ボックス 345"/>
        <xdr:cNvSpPr txBox="1"/>
      </xdr:nvSpPr>
      <xdr:spPr>
        <a:xfrm>
          <a:off x="13131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元利償還金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により単年度では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、３年平均で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後年度において将来負担比率の増が見込まれるため、実質公債費率が悪化しないよう財政の健全運営に努めていく。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45</xdr:row>
      <xdr:rowOff>12954</xdr:rowOff>
    </xdr:to>
    <xdr:cxnSp macro="">
      <xdr:nvCxnSpPr>
        <xdr:cNvPr id="373" name="直線コネクタ 372"/>
        <xdr:cNvCxnSpPr/>
      </xdr:nvCxnSpPr>
      <xdr:spPr>
        <a:xfrm flipV="1">
          <a:off x="17018000" y="614527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4" name="公債費負担の状況最小値テキスト"/>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5" name="直線コネクタ 374"/>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6" name="公債費負担の状況最大値テキスト"/>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7" name="直線コネクタ 376"/>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11176</xdr:rowOff>
    </xdr:from>
    <xdr:to>
      <xdr:col>81</xdr:col>
      <xdr:colOff>44450</xdr:colOff>
      <xdr:row>40</xdr:row>
      <xdr:rowOff>20828</xdr:rowOff>
    </xdr:to>
    <xdr:cxnSp macro="">
      <xdr:nvCxnSpPr>
        <xdr:cNvPr id="378" name="直線コネクタ 377"/>
        <xdr:cNvCxnSpPr/>
      </xdr:nvCxnSpPr>
      <xdr:spPr>
        <a:xfrm flipV="1">
          <a:off x="16179800" y="686917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129049</xdr:rowOff>
    </xdr:from>
    <xdr:ext cx="762000" cy="259045"/>
    <xdr:sp macro="" textlink="">
      <xdr:nvSpPr>
        <xdr:cNvPr id="379" name="公債費負担の状況平均値テキスト"/>
        <xdr:cNvSpPr txBox="1"/>
      </xdr:nvSpPr>
      <xdr:spPr>
        <a:xfrm>
          <a:off x="17106900" y="6644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112522</xdr:rowOff>
    </xdr:from>
    <xdr:to>
      <xdr:col>81</xdr:col>
      <xdr:colOff>95250</xdr:colOff>
      <xdr:row>40</xdr:row>
      <xdr:rowOff>42672</xdr:rowOff>
    </xdr:to>
    <xdr:sp macro="" textlink="">
      <xdr:nvSpPr>
        <xdr:cNvPr id="380" name="フローチャート: 判断 379"/>
        <xdr:cNvSpPr/>
      </xdr:nvSpPr>
      <xdr:spPr>
        <a:xfrm>
          <a:off x="169672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20828</xdr:rowOff>
    </xdr:from>
    <xdr:to>
      <xdr:col>77</xdr:col>
      <xdr:colOff>44450</xdr:colOff>
      <xdr:row>40</xdr:row>
      <xdr:rowOff>30480</xdr:rowOff>
    </xdr:to>
    <xdr:cxnSp macro="">
      <xdr:nvCxnSpPr>
        <xdr:cNvPr id="381" name="直線コネクタ 380"/>
        <xdr:cNvCxnSpPr/>
      </xdr:nvCxnSpPr>
      <xdr:spPr>
        <a:xfrm flipV="1">
          <a:off x="15290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141478</xdr:rowOff>
    </xdr:from>
    <xdr:to>
      <xdr:col>77</xdr:col>
      <xdr:colOff>95250</xdr:colOff>
      <xdr:row>40</xdr:row>
      <xdr:rowOff>71628</xdr:rowOff>
    </xdr:to>
    <xdr:sp macro="" textlink="">
      <xdr:nvSpPr>
        <xdr:cNvPr id="382" name="フローチャート: 判断 381"/>
        <xdr:cNvSpPr/>
      </xdr:nvSpPr>
      <xdr:spPr>
        <a:xfrm>
          <a:off x="16129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81805</xdr:rowOff>
    </xdr:from>
    <xdr:ext cx="736600" cy="259045"/>
    <xdr:sp macro="" textlink="">
      <xdr:nvSpPr>
        <xdr:cNvPr id="383" name="テキスト ボックス 382"/>
        <xdr:cNvSpPr txBox="1"/>
      </xdr:nvSpPr>
      <xdr:spPr>
        <a:xfrm>
          <a:off x="15798800" y="659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20828</xdr:rowOff>
    </xdr:from>
    <xdr:to>
      <xdr:col>72</xdr:col>
      <xdr:colOff>203200</xdr:colOff>
      <xdr:row>40</xdr:row>
      <xdr:rowOff>30480</xdr:rowOff>
    </xdr:to>
    <xdr:cxnSp macro="">
      <xdr:nvCxnSpPr>
        <xdr:cNvPr id="384" name="直線コネクタ 383"/>
        <xdr:cNvCxnSpPr/>
      </xdr:nvCxnSpPr>
      <xdr:spPr>
        <a:xfrm>
          <a:off x="14401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170434</xdr:rowOff>
    </xdr:from>
    <xdr:to>
      <xdr:col>73</xdr:col>
      <xdr:colOff>44450</xdr:colOff>
      <xdr:row>40</xdr:row>
      <xdr:rowOff>100584</xdr:rowOff>
    </xdr:to>
    <xdr:sp macro="" textlink="">
      <xdr:nvSpPr>
        <xdr:cNvPr id="385" name="フローチャート: 判断 384"/>
        <xdr:cNvSpPr/>
      </xdr:nvSpPr>
      <xdr:spPr>
        <a:xfrm>
          <a:off x="152400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85361</xdr:rowOff>
    </xdr:from>
    <xdr:ext cx="762000" cy="259045"/>
    <xdr:sp macro="" textlink="">
      <xdr:nvSpPr>
        <xdr:cNvPr id="386" name="テキスト ボックス 385"/>
        <xdr:cNvSpPr txBox="1"/>
      </xdr:nvSpPr>
      <xdr:spPr>
        <a:xfrm>
          <a:off x="149098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20828</xdr:rowOff>
    </xdr:from>
    <xdr:to>
      <xdr:col>68</xdr:col>
      <xdr:colOff>152400</xdr:colOff>
      <xdr:row>40</xdr:row>
      <xdr:rowOff>30480</xdr:rowOff>
    </xdr:to>
    <xdr:cxnSp macro="">
      <xdr:nvCxnSpPr>
        <xdr:cNvPr id="387" name="直線コネクタ 386"/>
        <xdr:cNvCxnSpPr/>
      </xdr:nvCxnSpPr>
      <xdr:spPr>
        <a:xfrm flipV="1">
          <a:off x="13512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8" name="フローチャート: 判断 387"/>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143273</xdr:rowOff>
    </xdr:from>
    <xdr:ext cx="762000" cy="259045"/>
    <xdr:sp macro="" textlink="">
      <xdr:nvSpPr>
        <xdr:cNvPr id="389" name="テキスト ボックス 388"/>
        <xdr:cNvSpPr txBox="1"/>
      </xdr:nvSpPr>
      <xdr:spPr>
        <a:xfrm>
          <a:off x="14020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90" name="フローチャート: 判断 389"/>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49039</xdr:rowOff>
    </xdr:from>
    <xdr:ext cx="762000" cy="259045"/>
    <xdr:sp macro="" textlink="">
      <xdr:nvSpPr>
        <xdr:cNvPr id="391" name="テキスト ボックス 390"/>
        <xdr:cNvSpPr txBox="1"/>
      </xdr:nvSpPr>
      <xdr:spPr>
        <a:xfrm>
          <a:off x="13131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131826</xdr:rowOff>
    </xdr:from>
    <xdr:to>
      <xdr:col>81</xdr:col>
      <xdr:colOff>95250</xdr:colOff>
      <xdr:row>40</xdr:row>
      <xdr:rowOff>61976</xdr:rowOff>
    </xdr:to>
    <xdr:sp macro="" textlink="">
      <xdr:nvSpPr>
        <xdr:cNvPr id="397" name="楕円 396"/>
        <xdr:cNvSpPr/>
      </xdr:nvSpPr>
      <xdr:spPr>
        <a:xfrm>
          <a:off x="169672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103903</xdr:rowOff>
    </xdr:from>
    <xdr:ext cx="762000" cy="259045"/>
    <xdr:sp macro="" textlink="">
      <xdr:nvSpPr>
        <xdr:cNvPr id="398" name="公債費負担の状況該当値テキスト"/>
        <xdr:cNvSpPr txBox="1"/>
      </xdr:nvSpPr>
      <xdr:spPr>
        <a:xfrm>
          <a:off x="17106900" y="679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141478</xdr:rowOff>
    </xdr:from>
    <xdr:to>
      <xdr:col>77</xdr:col>
      <xdr:colOff>95250</xdr:colOff>
      <xdr:row>40</xdr:row>
      <xdr:rowOff>71628</xdr:rowOff>
    </xdr:to>
    <xdr:sp macro="" textlink="">
      <xdr:nvSpPr>
        <xdr:cNvPr id="399" name="楕円 398"/>
        <xdr:cNvSpPr/>
      </xdr:nvSpPr>
      <xdr:spPr>
        <a:xfrm>
          <a:off x="16129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56405</xdr:rowOff>
    </xdr:from>
    <xdr:ext cx="736600" cy="259045"/>
    <xdr:sp macro="" textlink="">
      <xdr:nvSpPr>
        <xdr:cNvPr id="400" name="テキスト ボックス 399"/>
        <xdr:cNvSpPr txBox="1"/>
      </xdr:nvSpPr>
      <xdr:spPr>
        <a:xfrm>
          <a:off x="15798800" y="691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1" name="楕円 400"/>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402" name="テキスト ボックス 401"/>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141478</xdr:rowOff>
    </xdr:from>
    <xdr:to>
      <xdr:col>68</xdr:col>
      <xdr:colOff>203200</xdr:colOff>
      <xdr:row>40</xdr:row>
      <xdr:rowOff>71628</xdr:rowOff>
    </xdr:to>
    <xdr:sp macro="" textlink="">
      <xdr:nvSpPr>
        <xdr:cNvPr id="403" name="楕円 402"/>
        <xdr:cNvSpPr/>
      </xdr:nvSpPr>
      <xdr:spPr>
        <a:xfrm>
          <a:off x="14351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404" name="テキスト ボックス 403"/>
        <xdr:cNvSpPr txBox="1"/>
      </xdr:nvSpPr>
      <xdr:spPr>
        <a:xfrm>
          <a:off x="14020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05" name="楕円 404"/>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06" name="テキスト ボックス 405"/>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充当可能特定歳入の増加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億円）や、債務負担行為額の減少（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億円）などにより数値は改善しているが、今後、ごみ処理施設の建設や、公園整備など大規模工事の予定や施設の老朽化も進んでいるため、引き続き、財政の健全運営に努めていく。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92540</xdr:rowOff>
    </xdr:to>
    <xdr:cxnSp macro="">
      <xdr:nvCxnSpPr>
        <xdr:cNvPr id="435" name="直線コネクタ 434"/>
        <xdr:cNvCxnSpPr/>
      </xdr:nvCxnSpPr>
      <xdr:spPr>
        <a:xfrm flipV="1">
          <a:off x="17018000" y="2370667"/>
          <a:ext cx="0" cy="1322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64617</xdr:rowOff>
    </xdr:from>
    <xdr:ext cx="762000" cy="259045"/>
    <xdr:sp macro="" textlink="">
      <xdr:nvSpPr>
        <xdr:cNvPr id="436" name="将来負担の状況最小値テキスト"/>
        <xdr:cNvSpPr txBox="1"/>
      </xdr:nvSpPr>
      <xdr:spPr>
        <a:xfrm>
          <a:off x="17106900" y="366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92540</xdr:rowOff>
    </xdr:from>
    <xdr:to>
      <xdr:col>81</xdr:col>
      <xdr:colOff>133350</xdr:colOff>
      <xdr:row>21</xdr:row>
      <xdr:rowOff>92540</xdr:rowOff>
    </xdr:to>
    <xdr:cxnSp macro="">
      <xdr:nvCxnSpPr>
        <xdr:cNvPr id="437" name="直線コネクタ 436"/>
        <xdr:cNvCxnSpPr/>
      </xdr:nvCxnSpPr>
      <xdr:spPr>
        <a:xfrm>
          <a:off x="16929100" y="3692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164888</xdr:rowOff>
    </xdr:from>
    <xdr:to>
      <xdr:col>81</xdr:col>
      <xdr:colOff>44450</xdr:colOff>
      <xdr:row>16</xdr:row>
      <xdr:rowOff>21590</xdr:rowOff>
    </xdr:to>
    <xdr:cxnSp macro="">
      <xdr:nvCxnSpPr>
        <xdr:cNvPr id="440" name="直線コネクタ 439"/>
        <xdr:cNvCxnSpPr/>
      </xdr:nvCxnSpPr>
      <xdr:spPr>
        <a:xfrm flipV="1">
          <a:off x="16179800" y="2736638"/>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67073</xdr:rowOff>
    </xdr:from>
    <xdr:ext cx="762000" cy="259045"/>
    <xdr:sp macro="" textlink="">
      <xdr:nvSpPr>
        <xdr:cNvPr id="441" name="将来負担の状況平均値テキスト"/>
        <xdr:cNvSpPr txBox="1"/>
      </xdr:nvSpPr>
      <xdr:spPr>
        <a:xfrm>
          <a:off x="17106900" y="24673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50546</xdr:rowOff>
    </xdr:from>
    <xdr:to>
      <xdr:col>81</xdr:col>
      <xdr:colOff>95250</xdr:colOff>
      <xdr:row>15</xdr:row>
      <xdr:rowOff>152146</xdr:rowOff>
    </xdr:to>
    <xdr:sp macro="" textlink="">
      <xdr:nvSpPr>
        <xdr:cNvPr id="442" name="フローチャート: 判断 441"/>
        <xdr:cNvSpPr/>
      </xdr:nvSpPr>
      <xdr:spPr>
        <a:xfrm>
          <a:off x="169672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21590</xdr:rowOff>
    </xdr:from>
    <xdr:to>
      <xdr:col>77</xdr:col>
      <xdr:colOff>44450</xdr:colOff>
      <xdr:row>16</xdr:row>
      <xdr:rowOff>74676</xdr:rowOff>
    </xdr:to>
    <xdr:cxnSp macro="">
      <xdr:nvCxnSpPr>
        <xdr:cNvPr id="443" name="直線コネクタ 442"/>
        <xdr:cNvCxnSpPr/>
      </xdr:nvCxnSpPr>
      <xdr:spPr>
        <a:xfrm flipV="1">
          <a:off x="15290800" y="276479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61002</xdr:rowOff>
    </xdr:from>
    <xdr:to>
      <xdr:col>77</xdr:col>
      <xdr:colOff>95250</xdr:colOff>
      <xdr:row>15</xdr:row>
      <xdr:rowOff>162602</xdr:rowOff>
    </xdr:to>
    <xdr:sp macro="" textlink="">
      <xdr:nvSpPr>
        <xdr:cNvPr id="444" name="フローチャート: 判断 443"/>
        <xdr:cNvSpPr/>
      </xdr:nvSpPr>
      <xdr:spPr>
        <a:xfrm>
          <a:off x="16129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1329</xdr:rowOff>
    </xdr:from>
    <xdr:ext cx="736600" cy="259045"/>
    <xdr:sp macro="" textlink="">
      <xdr:nvSpPr>
        <xdr:cNvPr id="445" name="テキスト ボックス 444"/>
        <xdr:cNvSpPr txBox="1"/>
      </xdr:nvSpPr>
      <xdr:spPr>
        <a:xfrm>
          <a:off x="15798800" y="2401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74676</xdr:rowOff>
    </xdr:from>
    <xdr:to>
      <xdr:col>72</xdr:col>
      <xdr:colOff>203200</xdr:colOff>
      <xdr:row>16</xdr:row>
      <xdr:rowOff>128566</xdr:rowOff>
    </xdr:to>
    <xdr:cxnSp macro="">
      <xdr:nvCxnSpPr>
        <xdr:cNvPr id="446" name="直線コネクタ 445"/>
        <xdr:cNvCxnSpPr/>
      </xdr:nvCxnSpPr>
      <xdr:spPr>
        <a:xfrm flipV="1">
          <a:off x="14401800" y="2817876"/>
          <a:ext cx="889000" cy="5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81111</xdr:rowOff>
    </xdr:from>
    <xdr:to>
      <xdr:col>73</xdr:col>
      <xdr:colOff>44450</xdr:colOff>
      <xdr:row>16</xdr:row>
      <xdr:rowOff>11261</xdr:rowOff>
    </xdr:to>
    <xdr:sp macro="" textlink="">
      <xdr:nvSpPr>
        <xdr:cNvPr id="447" name="フローチャート: 判断 446"/>
        <xdr:cNvSpPr/>
      </xdr:nvSpPr>
      <xdr:spPr>
        <a:xfrm>
          <a:off x="15240000" y="265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21438</xdr:rowOff>
    </xdr:from>
    <xdr:ext cx="762000" cy="259045"/>
    <xdr:sp macro="" textlink="">
      <xdr:nvSpPr>
        <xdr:cNvPr id="448" name="テキスト ボックス 447"/>
        <xdr:cNvSpPr txBox="1"/>
      </xdr:nvSpPr>
      <xdr:spPr>
        <a:xfrm>
          <a:off x="14909800" y="2421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125349</xdr:rowOff>
    </xdr:from>
    <xdr:to>
      <xdr:col>68</xdr:col>
      <xdr:colOff>152400</xdr:colOff>
      <xdr:row>16</xdr:row>
      <xdr:rowOff>128566</xdr:rowOff>
    </xdr:to>
    <xdr:cxnSp macro="">
      <xdr:nvCxnSpPr>
        <xdr:cNvPr id="449" name="直線コネクタ 448"/>
        <xdr:cNvCxnSpPr/>
      </xdr:nvCxnSpPr>
      <xdr:spPr>
        <a:xfrm>
          <a:off x="13512800" y="2868549"/>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126153</xdr:rowOff>
    </xdr:from>
    <xdr:to>
      <xdr:col>68</xdr:col>
      <xdr:colOff>203200</xdr:colOff>
      <xdr:row>16</xdr:row>
      <xdr:rowOff>56303</xdr:rowOff>
    </xdr:to>
    <xdr:sp macro="" textlink="">
      <xdr:nvSpPr>
        <xdr:cNvPr id="450" name="フローチャート: 判断 449"/>
        <xdr:cNvSpPr/>
      </xdr:nvSpPr>
      <xdr:spPr>
        <a:xfrm>
          <a:off x="14351000" y="26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66480</xdr:rowOff>
    </xdr:from>
    <xdr:ext cx="762000" cy="259045"/>
    <xdr:sp macro="" textlink="">
      <xdr:nvSpPr>
        <xdr:cNvPr id="451" name="テキスト ボックス 450"/>
        <xdr:cNvSpPr txBox="1"/>
      </xdr:nvSpPr>
      <xdr:spPr>
        <a:xfrm>
          <a:off x="14020800" y="246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14224</xdr:rowOff>
    </xdr:from>
    <xdr:to>
      <xdr:col>64</xdr:col>
      <xdr:colOff>152400</xdr:colOff>
      <xdr:row>16</xdr:row>
      <xdr:rowOff>115824</xdr:rowOff>
    </xdr:to>
    <xdr:sp macro="" textlink="">
      <xdr:nvSpPr>
        <xdr:cNvPr id="452" name="フローチャート: 判断 451"/>
        <xdr:cNvSpPr/>
      </xdr:nvSpPr>
      <xdr:spPr>
        <a:xfrm>
          <a:off x="13462000" y="275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126001</xdr:rowOff>
    </xdr:from>
    <xdr:ext cx="762000" cy="259045"/>
    <xdr:sp macro="" textlink="">
      <xdr:nvSpPr>
        <xdr:cNvPr id="453" name="テキスト ボックス 452"/>
        <xdr:cNvSpPr txBox="1"/>
      </xdr:nvSpPr>
      <xdr:spPr>
        <a:xfrm>
          <a:off x="13131800" y="252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114088</xdr:rowOff>
    </xdr:from>
    <xdr:to>
      <xdr:col>81</xdr:col>
      <xdr:colOff>95250</xdr:colOff>
      <xdr:row>16</xdr:row>
      <xdr:rowOff>44238</xdr:rowOff>
    </xdr:to>
    <xdr:sp macro="" textlink="">
      <xdr:nvSpPr>
        <xdr:cNvPr id="459" name="楕円 458"/>
        <xdr:cNvSpPr/>
      </xdr:nvSpPr>
      <xdr:spPr>
        <a:xfrm>
          <a:off x="16967200" y="268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86165</xdr:rowOff>
    </xdr:from>
    <xdr:ext cx="762000" cy="259045"/>
    <xdr:sp macro="" textlink="">
      <xdr:nvSpPr>
        <xdr:cNvPr id="460" name="将来負担の状況該当値テキスト"/>
        <xdr:cNvSpPr txBox="1"/>
      </xdr:nvSpPr>
      <xdr:spPr>
        <a:xfrm>
          <a:off x="17106900" y="2657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142240</xdr:rowOff>
    </xdr:from>
    <xdr:to>
      <xdr:col>77</xdr:col>
      <xdr:colOff>95250</xdr:colOff>
      <xdr:row>16</xdr:row>
      <xdr:rowOff>72390</xdr:rowOff>
    </xdr:to>
    <xdr:sp macro="" textlink="">
      <xdr:nvSpPr>
        <xdr:cNvPr id="461" name="楕円 460"/>
        <xdr:cNvSpPr/>
      </xdr:nvSpPr>
      <xdr:spPr>
        <a:xfrm>
          <a:off x="16129000" y="271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57167</xdr:rowOff>
    </xdr:from>
    <xdr:ext cx="736600" cy="259045"/>
    <xdr:sp macro="" textlink="">
      <xdr:nvSpPr>
        <xdr:cNvPr id="462" name="テキスト ボックス 461"/>
        <xdr:cNvSpPr txBox="1"/>
      </xdr:nvSpPr>
      <xdr:spPr>
        <a:xfrm>
          <a:off x="15798800" y="2800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23876</xdr:rowOff>
    </xdr:from>
    <xdr:to>
      <xdr:col>73</xdr:col>
      <xdr:colOff>44450</xdr:colOff>
      <xdr:row>16</xdr:row>
      <xdr:rowOff>125476</xdr:rowOff>
    </xdr:to>
    <xdr:sp macro="" textlink="">
      <xdr:nvSpPr>
        <xdr:cNvPr id="463" name="楕円 462"/>
        <xdr:cNvSpPr/>
      </xdr:nvSpPr>
      <xdr:spPr>
        <a:xfrm>
          <a:off x="15240000" y="276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110253</xdr:rowOff>
    </xdr:from>
    <xdr:ext cx="762000" cy="259045"/>
    <xdr:sp macro="" textlink="">
      <xdr:nvSpPr>
        <xdr:cNvPr id="464" name="テキスト ボックス 463"/>
        <xdr:cNvSpPr txBox="1"/>
      </xdr:nvSpPr>
      <xdr:spPr>
        <a:xfrm>
          <a:off x="14909800" y="2853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77766</xdr:rowOff>
    </xdr:from>
    <xdr:to>
      <xdr:col>68</xdr:col>
      <xdr:colOff>203200</xdr:colOff>
      <xdr:row>17</xdr:row>
      <xdr:rowOff>7916</xdr:rowOff>
    </xdr:to>
    <xdr:sp macro="" textlink="">
      <xdr:nvSpPr>
        <xdr:cNvPr id="465" name="楕円 464"/>
        <xdr:cNvSpPr/>
      </xdr:nvSpPr>
      <xdr:spPr>
        <a:xfrm>
          <a:off x="14351000" y="282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164143</xdr:rowOff>
    </xdr:from>
    <xdr:ext cx="762000" cy="259045"/>
    <xdr:sp macro="" textlink="">
      <xdr:nvSpPr>
        <xdr:cNvPr id="466" name="テキスト ボックス 465"/>
        <xdr:cNvSpPr txBox="1"/>
      </xdr:nvSpPr>
      <xdr:spPr>
        <a:xfrm>
          <a:off x="14020800" y="290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74549</xdr:rowOff>
    </xdr:from>
    <xdr:to>
      <xdr:col>64</xdr:col>
      <xdr:colOff>152400</xdr:colOff>
      <xdr:row>17</xdr:row>
      <xdr:rowOff>4699</xdr:rowOff>
    </xdr:to>
    <xdr:sp macro="" textlink="">
      <xdr:nvSpPr>
        <xdr:cNvPr id="467" name="楕円 466"/>
        <xdr:cNvSpPr/>
      </xdr:nvSpPr>
      <xdr:spPr>
        <a:xfrm>
          <a:off x="13462000" y="281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160926</xdr:rowOff>
    </xdr:from>
    <xdr:ext cx="762000" cy="259045"/>
    <xdr:sp macro="" textlink="">
      <xdr:nvSpPr>
        <xdr:cNvPr id="468" name="テキスト ボックス 467"/>
        <xdr:cNvSpPr txBox="1"/>
      </xdr:nvSpPr>
      <xdr:spPr>
        <a:xfrm>
          <a:off x="13131800" y="290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退職手当</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の減な</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どにより、昨年度に比べ</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　</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行政改革の推進や退職者不補充等により職員数の削減など、人件費の抑制に努めているが、類似団体平均を上回っているため、引き続き歳出削減に努めていく。　</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142240</xdr:rowOff>
    </xdr:from>
    <xdr:to>
      <xdr:col>24</xdr:col>
      <xdr:colOff>25400</xdr:colOff>
      <xdr:row>40</xdr:row>
      <xdr:rowOff>73660</xdr:rowOff>
    </xdr:to>
    <xdr:cxnSp macro="">
      <xdr:nvCxnSpPr>
        <xdr:cNvPr id="61" name="直線コネクタ 60"/>
        <xdr:cNvCxnSpPr/>
      </xdr:nvCxnSpPr>
      <xdr:spPr>
        <a:xfrm flipV="1">
          <a:off x="4826000" y="56286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57167</xdr:rowOff>
    </xdr:from>
    <xdr:ext cx="762000" cy="259045"/>
    <xdr:sp macro="" textlink="">
      <xdr:nvSpPr>
        <xdr:cNvPr id="64" name="人件費最大値テキスト"/>
        <xdr:cNvSpPr txBox="1"/>
      </xdr:nvSpPr>
      <xdr:spPr>
        <a:xfrm>
          <a:off x="491490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142240</xdr:rowOff>
    </xdr:from>
    <xdr:to>
      <xdr:col>24</xdr:col>
      <xdr:colOff>114300</xdr:colOff>
      <xdr:row>32</xdr:row>
      <xdr:rowOff>142240</xdr:rowOff>
    </xdr:to>
    <xdr:cxnSp macro="">
      <xdr:nvCxnSpPr>
        <xdr:cNvPr id="65" name="直線コネクタ 64"/>
        <xdr:cNvCxnSpPr/>
      </xdr:nvCxnSpPr>
      <xdr:spPr>
        <a:xfrm>
          <a:off x="4737100" y="562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104140</xdr:rowOff>
    </xdr:from>
    <xdr:to>
      <xdr:col>24</xdr:col>
      <xdr:colOff>25400</xdr:colOff>
      <xdr:row>39</xdr:row>
      <xdr:rowOff>24130</xdr:rowOff>
    </xdr:to>
    <xdr:cxnSp macro="">
      <xdr:nvCxnSpPr>
        <xdr:cNvPr id="66" name="直線コネクタ 65"/>
        <xdr:cNvCxnSpPr/>
      </xdr:nvCxnSpPr>
      <xdr:spPr>
        <a:xfrm flipV="1">
          <a:off x="3987800" y="661924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107967</xdr:rowOff>
    </xdr:from>
    <xdr:ext cx="762000" cy="259045"/>
    <xdr:sp macro="" textlink="">
      <xdr:nvSpPr>
        <xdr:cNvPr id="67" name="人件費平均値テキスト"/>
        <xdr:cNvSpPr txBox="1"/>
      </xdr:nvSpPr>
      <xdr:spPr>
        <a:xfrm>
          <a:off x="4914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68" name="フローチャート: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58420</xdr:rowOff>
    </xdr:from>
    <xdr:to>
      <xdr:col>19</xdr:col>
      <xdr:colOff>187325</xdr:colOff>
      <xdr:row>39</xdr:row>
      <xdr:rowOff>24130</xdr:rowOff>
    </xdr:to>
    <xdr:cxnSp macro="">
      <xdr:nvCxnSpPr>
        <xdr:cNvPr id="69" name="直線コネクタ 68"/>
        <xdr:cNvCxnSpPr/>
      </xdr:nvCxnSpPr>
      <xdr:spPr>
        <a:xfrm>
          <a:off x="3098800" y="65735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58420</xdr:rowOff>
    </xdr:from>
    <xdr:to>
      <xdr:col>15</xdr:col>
      <xdr:colOff>98425</xdr:colOff>
      <xdr:row>38</xdr:row>
      <xdr:rowOff>58420</xdr:rowOff>
    </xdr:to>
    <xdr:cxnSp macro="">
      <xdr:nvCxnSpPr>
        <xdr:cNvPr id="72" name="直線コネクタ 71"/>
        <xdr:cNvCxnSpPr/>
      </xdr:nvCxnSpPr>
      <xdr:spPr>
        <a:xfrm>
          <a:off x="2209800" y="6573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xdr:cNvSpPr/>
      </xdr:nvSpPr>
      <xdr:spPr>
        <a:xfrm>
          <a:off x="3048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8907</xdr:rowOff>
    </xdr:from>
    <xdr:ext cx="762000" cy="259045"/>
    <xdr:sp macro="" textlink="">
      <xdr:nvSpPr>
        <xdr:cNvPr id="74" name="テキスト ボックス 73"/>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38</xdr:row>
      <xdr:rowOff>58420</xdr:rowOff>
    </xdr:to>
    <xdr:cxnSp macro="">
      <xdr:nvCxnSpPr>
        <xdr:cNvPr id="75" name="直線コネクタ 74"/>
        <xdr:cNvCxnSpPr/>
      </xdr:nvCxnSpPr>
      <xdr:spPr>
        <a:xfrm>
          <a:off x="1320800" y="6550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68580</xdr:rowOff>
    </xdr:from>
    <xdr:to>
      <xdr:col>11</xdr:col>
      <xdr:colOff>60325</xdr:colOff>
      <xdr:row>36</xdr:row>
      <xdr:rowOff>170180</xdr:rowOff>
    </xdr:to>
    <xdr:sp macro="" textlink="">
      <xdr:nvSpPr>
        <xdr:cNvPr id="76" name="フローチャート: 判断 75"/>
        <xdr:cNvSpPr/>
      </xdr:nvSpPr>
      <xdr:spPr>
        <a:xfrm>
          <a:off x="2159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8907</xdr:rowOff>
    </xdr:from>
    <xdr:ext cx="762000" cy="259045"/>
    <xdr:sp macro="" textlink="">
      <xdr:nvSpPr>
        <xdr:cNvPr id="77" name="テキスト ボックス 76"/>
        <xdr:cNvSpPr txBox="1"/>
      </xdr:nvSpPr>
      <xdr:spPr>
        <a:xfrm>
          <a:off x="1828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8907</xdr:rowOff>
    </xdr:from>
    <xdr:ext cx="762000" cy="259045"/>
    <xdr:sp macro="" textlink="">
      <xdr:nvSpPr>
        <xdr:cNvPr id="79" name="テキスト ボックス 78"/>
        <xdr:cNvSpPr txBox="1"/>
      </xdr:nvSpPr>
      <xdr:spPr>
        <a:xfrm>
          <a:off x="939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53340</xdr:rowOff>
    </xdr:from>
    <xdr:to>
      <xdr:col>24</xdr:col>
      <xdr:colOff>76200</xdr:colOff>
      <xdr:row>38</xdr:row>
      <xdr:rowOff>154940</xdr:rowOff>
    </xdr:to>
    <xdr:sp macro="" textlink="">
      <xdr:nvSpPr>
        <xdr:cNvPr id="85" name="楕円 84"/>
        <xdr:cNvSpPr/>
      </xdr:nvSpPr>
      <xdr:spPr>
        <a:xfrm>
          <a:off x="4775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25417</xdr:rowOff>
    </xdr:from>
    <xdr:ext cx="762000" cy="259045"/>
    <xdr:sp macro="" textlink="">
      <xdr:nvSpPr>
        <xdr:cNvPr id="86" name="人件費該当値テキスト"/>
        <xdr:cNvSpPr txBox="1"/>
      </xdr:nvSpPr>
      <xdr:spPr>
        <a:xfrm>
          <a:off x="4914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144780</xdr:rowOff>
    </xdr:from>
    <xdr:to>
      <xdr:col>20</xdr:col>
      <xdr:colOff>38100</xdr:colOff>
      <xdr:row>39</xdr:row>
      <xdr:rowOff>74930</xdr:rowOff>
    </xdr:to>
    <xdr:sp macro="" textlink="">
      <xdr:nvSpPr>
        <xdr:cNvPr id="87" name="楕円 86"/>
        <xdr:cNvSpPr/>
      </xdr:nvSpPr>
      <xdr:spPr>
        <a:xfrm>
          <a:off x="3937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59707</xdr:rowOff>
    </xdr:from>
    <xdr:ext cx="736600" cy="259045"/>
    <xdr:sp macro="" textlink="">
      <xdr:nvSpPr>
        <xdr:cNvPr id="88" name="テキスト ボックス 87"/>
        <xdr:cNvSpPr txBox="1"/>
      </xdr:nvSpPr>
      <xdr:spPr>
        <a:xfrm>
          <a:off x="3606800" y="674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xdr:rowOff>
    </xdr:from>
    <xdr:to>
      <xdr:col>15</xdr:col>
      <xdr:colOff>149225</xdr:colOff>
      <xdr:row>38</xdr:row>
      <xdr:rowOff>109220</xdr:rowOff>
    </xdr:to>
    <xdr:sp macro="" textlink="">
      <xdr:nvSpPr>
        <xdr:cNvPr id="89" name="楕円 88"/>
        <xdr:cNvSpPr/>
      </xdr:nvSpPr>
      <xdr:spPr>
        <a:xfrm>
          <a:off x="3048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93997</xdr:rowOff>
    </xdr:from>
    <xdr:ext cx="762000" cy="259045"/>
    <xdr:sp macro="" textlink="">
      <xdr:nvSpPr>
        <xdr:cNvPr id="90" name="テキスト ボックス 89"/>
        <xdr:cNvSpPr txBox="1"/>
      </xdr:nvSpPr>
      <xdr:spPr>
        <a:xfrm>
          <a:off x="2717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xdr:rowOff>
    </xdr:from>
    <xdr:to>
      <xdr:col>11</xdr:col>
      <xdr:colOff>60325</xdr:colOff>
      <xdr:row>38</xdr:row>
      <xdr:rowOff>109220</xdr:rowOff>
    </xdr:to>
    <xdr:sp macro="" textlink="">
      <xdr:nvSpPr>
        <xdr:cNvPr id="91" name="楕円 90"/>
        <xdr:cNvSpPr/>
      </xdr:nvSpPr>
      <xdr:spPr>
        <a:xfrm>
          <a:off x="2159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93997</xdr:rowOff>
    </xdr:from>
    <xdr:ext cx="762000" cy="259045"/>
    <xdr:sp macro="" textlink="">
      <xdr:nvSpPr>
        <xdr:cNvPr id="92" name="テキスト ボックス 91"/>
        <xdr:cNvSpPr txBox="1"/>
      </xdr:nvSpPr>
      <xdr:spPr>
        <a:xfrm>
          <a:off x="1828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93" name="楕円 92"/>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94" name="テキスト ボックス 93"/>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物件費の支出は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しているが、分母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も同様に増加したため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前年度と同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類似団体と比較すると平均より高い状況が続いているため、今後も業務の見直しなどにより縮減に努めていく。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119380</xdr:rowOff>
    </xdr:from>
    <xdr:to>
      <xdr:col>82</xdr:col>
      <xdr:colOff>107950</xdr:colOff>
      <xdr:row>21</xdr:row>
      <xdr:rowOff>146050</xdr:rowOff>
    </xdr:to>
    <xdr:cxnSp macro="">
      <xdr:nvCxnSpPr>
        <xdr:cNvPr id="120" name="直線コネクタ 119"/>
        <xdr:cNvCxnSpPr/>
      </xdr:nvCxnSpPr>
      <xdr:spPr>
        <a:xfrm flipV="1">
          <a:off x="16510000" y="21767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1" name="物件費最小値テキスト"/>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2" name="直線コネクタ 121"/>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34307</xdr:rowOff>
    </xdr:from>
    <xdr:ext cx="762000" cy="259045"/>
    <xdr:sp macro="" textlink="">
      <xdr:nvSpPr>
        <xdr:cNvPr id="123" name="物件費最大値テキスト"/>
        <xdr:cNvSpPr txBox="1"/>
      </xdr:nvSpPr>
      <xdr:spPr>
        <a:xfrm>
          <a:off x="16598900" y="1920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119380</xdr:rowOff>
    </xdr:from>
    <xdr:to>
      <xdr:col>82</xdr:col>
      <xdr:colOff>196850</xdr:colOff>
      <xdr:row>12</xdr:row>
      <xdr:rowOff>119380</xdr:rowOff>
    </xdr:to>
    <xdr:cxnSp macro="">
      <xdr:nvCxnSpPr>
        <xdr:cNvPr id="124" name="直線コネクタ 123"/>
        <xdr:cNvCxnSpPr/>
      </xdr:nvCxnSpPr>
      <xdr:spPr>
        <a:xfrm>
          <a:off x="16421100" y="217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161290</xdr:rowOff>
    </xdr:from>
    <xdr:to>
      <xdr:col>82</xdr:col>
      <xdr:colOff>107950</xdr:colOff>
      <xdr:row>17</xdr:row>
      <xdr:rowOff>161290</xdr:rowOff>
    </xdr:to>
    <xdr:cxnSp macro="">
      <xdr:nvCxnSpPr>
        <xdr:cNvPr id="125" name="直線コネクタ 124"/>
        <xdr:cNvCxnSpPr/>
      </xdr:nvCxnSpPr>
      <xdr:spPr>
        <a:xfrm>
          <a:off x="15671800" y="30759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134637</xdr:rowOff>
    </xdr:from>
    <xdr:ext cx="762000" cy="259045"/>
    <xdr:sp macro="" textlink="">
      <xdr:nvSpPr>
        <xdr:cNvPr id="126" name="物件費平均値テキスト"/>
        <xdr:cNvSpPr txBox="1"/>
      </xdr:nvSpPr>
      <xdr:spPr>
        <a:xfrm>
          <a:off x="16598900" y="253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118110</xdr:rowOff>
    </xdr:from>
    <xdr:to>
      <xdr:col>82</xdr:col>
      <xdr:colOff>158750</xdr:colOff>
      <xdr:row>16</xdr:row>
      <xdr:rowOff>48260</xdr:rowOff>
    </xdr:to>
    <xdr:sp macro="" textlink="">
      <xdr:nvSpPr>
        <xdr:cNvPr id="127" name="フローチャート: 判断 126"/>
        <xdr:cNvSpPr/>
      </xdr:nvSpPr>
      <xdr:spPr>
        <a:xfrm>
          <a:off x="164592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130810</xdr:rowOff>
    </xdr:from>
    <xdr:to>
      <xdr:col>78</xdr:col>
      <xdr:colOff>69850</xdr:colOff>
      <xdr:row>17</xdr:row>
      <xdr:rowOff>161290</xdr:rowOff>
    </xdr:to>
    <xdr:cxnSp macro="">
      <xdr:nvCxnSpPr>
        <xdr:cNvPr id="128" name="直線コネクタ 127"/>
        <xdr:cNvCxnSpPr/>
      </xdr:nvCxnSpPr>
      <xdr:spPr>
        <a:xfrm>
          <a:off x="14782800" y="3045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29" name="フローチャート: 判断 128"/>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0" name="テキスト ボックス 129"/>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130810</xdr:rowOff>
    </xdr:from>
    <xdr:to>
      <xdr:col>73</xdr:col>
      <xdr:colOff>180975</xdr:colOff>
      <xdr:row>17</xdr:row>
      <xdr:rowOff>161290</xdr:rowOff>
    </xdr:to>
    <xdr:cxnSp macro="">
      <xdr:nvCxnSpPr>
        <xdr:cNvPr id="131" name="直線コネクタ 130"/>
        <xdr:cNvCxnSpPr/>
      </xdr:nvCxnSpPr>
      <xdr:spPr>
        <a:xfrm flipV="1">
          <a:off x="13893800" y="3045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26670</xdr:rowOff>
    </xdr:from>
    <xdr:to>
      <xdr:col>74</xdr:col>
      <xdr:colOff>31750</xdr:colOff>
      <xdr:row>15</xdr:row>
      <xdr:rowOff>128270</xdr:rowOff>
    </xdr:to>
    <xdr:sp macro="" textlink="">
      <xdr:nvSpPr>
        <xdr:cNvPr id="132" name="フローチャート: 判断 131"/>
        <xdr:cNvSpPr/>
      </xdr:nvSpPr>
      <xdr:spPr>
        <a:xfrm>
          <a:off x="14732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138447</xdr:rowOff>
    </xdr:from>
    <xdr:ext cx="762000" cy="259045"/>
    <xdr:sp macro="" textlink="">
      <xdr:nvSpPr>
        <xdr:cNvPr id="133" name="テキスト ボックス 132"/>
        <xdr:cNvSpPr txBox="1"/>
      </xdr:nvSpPr>
      <xdr:spPr>
        <a:xfrm>
          <a:off x="14401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100330</xdr:rowOff>
    </xdr:from>
    <xdr:to>
      <xdr:col>69</xdr:col>
      <xdr:colOff>92075</xdr:colOff>
      <xdr:row>17</xdr:row>
      <xdr:rowOff>161290</xdr:rowOff>
    </xdr:to>
    <xdr:cxnSp macro="">
      <xdr:nvCxnSpPr>
        <xdr:cNvPr id="134" name="直線コネクタ 133"/>
        <xdr:cNvCxnSpPr/>
      </xdr:nvCxnSpPr>
      <xdr:spPr>
        <a:xfrm>
          <a:off x="13004800" y="3014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11430</xdr:rowOff>
    </xdr:from>
    <xdr:to>
      <xdr:col>69</xdr:col>
      <xdr:colOff>142875</xdr:colOff>
      <xdr:row>15</xdr:row>
      <xdr:rowOff>113030</xdr:rowOff>
    </xdr:to>
    <xdr:sp macro="" textlink="">
      <xdr:nvSpPr>
        <xdr:cNvPr id="135" name="フローチャート: 判断 134"/>
        <xdr:cNvSpPr/>
      </xdr:nvSpPr>
      <xdr:spPr>
        <a:xfrm>
          <a:off x="13843000" y="258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123207</xdr:rowOff>
    </xdr:from>
    <xdr:ext cx="762000" cy="259045"/>
    <xdr:sp macro="" textlink="">
      <xdr:nvSpPr>
        <xdr:cNvPr id="136" name="テキスト ボックス 135"/>
        <xdr:cNvSpPr txBox="1"/>
      </xdr:nvSpPr>
      <xdr:spPr>
        <a:xfrm>
          <a:off x="13512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7" name="フローチャート: 判断 136"/>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8" name="テキスト ボックス 137"/>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4" name="楕円 143"/>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5" name="物件費該当値テキスト"/>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110490</xdr:rowOff>
    </xdr:from>
    <xdr:to>
      <xdr:col>78</xdr:col>
      <xdr:colOff>120650</xdr:colOff>
      <xdr:row>18</xdr:row>
      <xdr:rowOff>40640</xdr:rowOff>
    </xdr:to>
    <xdr:sp macro="" textlink="">
      <xdr:nvSpPr>
        <xdr:cNvPr id="146" name="楕円 145"/>
        <xdr:cNvSpPr/>
      </xdr:nvSpPr>
      <xdr:spPr>
        <a:xfrm>
          <a:off x="15621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25417</xdr:rowOff>
    </xdr:from>
    <xdr:ext cx="736600" cy="259045"/>
    <xdr:sp macro="" textlink="">
      <xdr:nvSpPr>
        <xdr:cNvPr id="147" name="テキスト ボックス 146"/>
        <xdr:cNvSpPr txBox="1"/>
      </xdr:nvSpPr>
      <xdr:spPr>
        <a:xfrm>
          <a:off x="15290800" y="311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80010</xdr:rowOff>
    </xdr:from>
    <xdr:to>
      <xdr:col>74</xdr:col>
      <xdr:colOff>31750</xdr:colOff>
      <xdr:row>18</xdr:row>
      <xdr:rowOff>10160</xdr:rowOff>
    </xdr:to>
    <xdr:sp macro="" textlink="">
      <xdr:nvSpPr>
        <xdr:cNvPr id="148" name="楕円 147"/>
        <xdr:cNvSpPr/>
      </xdr:nvSpPr>
      <xdr:spPr>
        <a:xfrm>
          <a:off x="14732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166387</xdr:rowOff>
    </xdr:from>
    <xdr:ext cx="762000" cy="259045"/>
    <xdr:sp macro="" textlink="">
      <xdr:nvSpPr>
        <xdr:cNvPr id="149" name="テキスト ボックス 148"/>
        <xdr:cNvSpPr txBox="1"/>
      </xdr:nvSpPr>
      <xdr:spPr>
        <a:xfrm>
          <a:off x="14401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110490</xdr:rowOff>
    </xdr:from>
    <xdr:to>
      <xdr:col>69</xdr:col>
      <xdr:colOff>142875</xdr:colOff>
      <xdr:row>18</xdr:row>
      <xdr:rowOff>40640</xdr:rowOff>
    </xdr:to>
    <xdr:sp macro="" textlink="">
      <xdr:nvSpPr>
        <xdr:cNvPr id="150" name="楕円 149"/>
        <xdr:cNvSpPr/>
      </xdr:nvSpPr>
      <xdr:spPr>
        <a:xfrm>
          <a:off x="13843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25417</xdr:rowOff>
    </xdr:from>
    <xdr:ext cx="762000" cy="259045"/>
    <xdr:sp macro="" textlink="">
      <xdr:nvSpPr>
        <xdr:cNvPr id="151" name="テキスト ボックス 150"/>
        <xdr:cNvSpPr txBox="1"/>
      </xdr:nvSpPr>
      <xdr:spPr>
        <a:xfrm>
          <a:off x="13512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2" name="楕円 151"/>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53" name="テキスト ボックス 152"/>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子ども・子育て支援給付金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障害福祉のサービスなどによる増により、扶助費は増加（</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扶助費の支出は毎年増加しており、今後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も増加が予想されるため、業務の見直しなどにより全体の歳出の削減に努めていく。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57150</xdr:rowOff>
    </xdr:from>
    <xdr:to>
      <xdr:col>24</xdr:col>
      <xdr:colOff>25400</xdr:colOff>
      <xdr:row>61</xdr:row>
      <xdr:rowOff>69850</xdr:rowOff>
    </xdr:to>
    <xdr:cxnSp macro="">
      <xdr:nvCxnSpPr>
        <xdr:cNvPr id="181" name="直線コネクタ 180"/>
        <xdr:cNvCxnSpPr/>
      </xdr:nvCxnSpPr>
      <xdr:spPr>
        <a:xfrm flipV="1">
          <a:off x="4826000" y="91440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2"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3" name="直線コネクタ 182"/>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143527</xdr:rowOff>
    </xdr:from>
    <xdr:ext cx="762000" cy="259045"/>
    <xdr:sp macro="" textlink="">
      <xdr:nvSpPr>
        <xdr:cNvPr id="184" name="扶助費最大値テキスト"/>
        <xdr:cNvSpPr txBox="1"/>
      </xdr:nvSpPr>
      <xdr:spPr>
        <a:xfrm>
          <a:off x="4914900" y="888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57150</xdr:rowOff>
    </xdr:from>
    <xdr:to>
      <xdr:col>24</xdr:col>
      <xdr:colOff>114300</xdr:colOff>
      <xdr:row>53</xdr:row>
      <xdr:rowOff>57150</xdr:rowOff>
    </xdr:to>
    <xdr:cxnSp macro="">
      <xdr:nvCxnSpPr>
        <xdr:cNvPr id="185" name="直線コネクタ 184"/>
        <xdr:cNvCxnSpPr/>
      </xdr:nvCxnSpPr>
      <xdr:spPr>
        <a:xfrm>
          <a:off x="4737100" y="914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139700</xdr:rowOff>
    </xdr:to>
    <xdr:cxnSp macro="">
      <xdr:nvCxnSpPr>
        <xdr:cNvPr id="186" name="直線コネクタ 185"/>
        <xdr:cNvCxnSpPr/>
      </xdr:nvCxnSpPr>
      <xdr:spPr>
        <a:xfrm flipV="1">
          <a:off x="3987800" y="9728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16527</xdr:rowOff>
    </xdr:from>
    <xdr:ext cx="762000" cy="259045"/>
    <xdr:sp macro="" textlink="">
      <xdr:nvSpPr>
        <xdr:cNvPr id="187" name="扶助費平均値テキスト"/>
        <xdr:cNvSpPr txBox="1"/>
      </xdr:nvSpPr>
      <xdr:spPr>
        <a:xfrm>
          <a:off x="4914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44450</xdr:rowOff>
    </xdr:from>
    <xdr:to>
      <xdr:col>24</xdr:col>
      <xdr:colOff>76200</xdr:colOff>
      <xdr:row>57</xdr:row>
      <xdr:rowOff>146050</xdr:rowOff>
    </xdr:to>
    <xdr:sp macro="" textlink="">
      <xdr:nvSpPr>
        <xdr:cNvPr id="188" name="フローチャート: 判断 187"/>
        <xdr:cNvSpPr/>
      </xdr:nvSpPr>
      <xdr:spPr>
        <a:xfrm>
          <a:off x="4775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139700</xdr:rowOff>
    </xdr:to>
    <xdr:cxnSp macro="">
      <xdr:nvCxnSpPr>
        <xdr:cNvPr id="189" name="直線コネクタ 188"/>
        <xdr:cNvCxnSpPr/>
      </xdr:nvCxnSpPr>
      <xdr:spPr>
        <a:xfrm>
          <a:off x="3098800" y="9613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165100</xdr:rowOff>
    </xdr:from>
    <xdr:to>
      <xdr:col>20</xdr:col>
      <xdr:colOff>38100</xdr:colOff>
      <xdr:row>57</xdr:row>
      <xdr:rowOff>95250</xdr:rowOff>
    </xdr:to>
    <xdr:sp macro="" textlink="">
      <xdr:nvSpPr>
        <xdr:cNvPr id="190" name="フローチャート: 判断 189"/>
        <xdr:cNvSpPr/>
      </xdr:nvSpPr>
      <xdr:spPr>
        <a:xfrm>
          <a:off x="3937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80027</xdr:rowOff>
    </xdr:from>
    <xdr:ext cx="736600" cy="259045"/>
    <xdr:sp macro="" textlink="">
      <xdr:nvSpPr>
        <xdr:cNvPr id="191" name="テキスト ボックス 190"/>
        <xdr:cNvSpPr txBox="1"/>
      </xdr:nvSpPr>
      <xdr:spPr>
        <a:xfrm>
          <a:off x="3606800" y="985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38100</xdr:rowOff>
    </xdr:to>
    <xdr:cxnSp macro="">
      <xdr:nvCxnSpPr>
        <xdr:cNvPr id="192" name="直線コネクタ 191"/>
        <xdr:cNvCxnSpPr/>
      </xdr:nvCxnSpPr>
      <xdr:spPr>
        <a:xfrm flipV="1">
          <a:off x="2209800" y="9613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88900</xdr:rowOff>
    </xdr:from>
    <xdr:to>
      <xdr:col>15</xdr:col>
      <xdr:colOff>149225</xdr:colOff>
      <xdr:row>57</xdr:row>
      <xdr:rowOff>19050</xdr:rowOff>
    </xdr:to>
    <xdr:sp macro="" textlink="">
      <xdr:nvSpPr>
        <xdr:cNvPr id="193" name="フローチャート: 判断 192"/>
        <xdr:cNvSpPr/>
      </xdr:nvSpPr>
      <xdr:spPr>
        <a:xfrm>
          <a:off x="3048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3827</xdr:rowOff>
    </xdr:from>
    <xdr:ext cx="762000" cy="259045"/>
    <xdr:sp macro="" textlink="">
      <xdr:nvSpPr>
        <xdr:cNvPr id="194" name="テキスト ボックス 193"/>
        <xdr:cNvSpPr txBox="1"/>
      </xdr:nvSpPr>
      <xdr:spPr>
        <a:xfrm>
          <a:off x="2717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0</xdr:rowOff>
    </xdr:from>
    <xdr:to>
      <xdr:col>11</xdr:col>
      <xdr:colOff>9525</xdr:colOff>
      <xdr:row>56</xdr:row>
      <xdr:rowOff>38100</xdr:rowOff>
    </xdr:to>
    <xdr:cxnSp macro="">
      <xdr:nvCxnSpPr>
        <xdr:cNvPr id="195" name="直線コネクタ 194"/>
        <xdr:cNvCxnSpPr/>
      </xdr:nvCxnSpPr>
      <xdr:spPr>
        <a:xfrm>
          <a:off x="1320800" y="960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101600</xdr:rowOff>
    </xdr:from>
    <xdr:to>
      <xdr:col>11</xdr:col>
      <xdr:colOff>60325</xdr:colOff>
      <xdr:row>57</xdr:row>
      <xdr:rowOff>31750</xdr:rowOff>
    </xdr:to>
    <xdr:sp macro="" textlink="">
      <xdr:nvSpPr>
        <xdr:cNvPr id="196" name="フローチャート: 判断 195"/>
        <xdr:cNvSpPr/>
      </xdr:nvSpPr>
      <xdr:spPr>
        <a:xfrm>
          <a:off x="2159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7" name="テキスト ボックス 196"/>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63500</xdr:rowOff>
    </xdr:from>
    <xdr:to>
      <xdr:col>6</xdr:col>
      <xdr:colOff>171450</xdr:colOff>
      <xdr:row>56</xdr:row>
      <xdr:rowOff>165100</xdr:rowOff>
    </xdr:to>
    <xdr:sp macro="" textlink="">
      <xdr:nvSpPr>
        <xdr:cNvPr id="198" name="フローチャート: 判断 197"/>
        <xdr:cNvSpPr/>
      </xdr:nvSpPr>
      <xdr:spPr>
        <a:xfrm>
          <a:off x="1270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149877</xdr:rowOff>
    </xdr:from>
    <xdr:ext cx="762000" cy="259045"/>
    <xdr:sp macro="" textlink="">
      <xdr:nvSpPr>
        <xdr:cNvPr id="199" name="テキスト ボックス 198"/>
        <xdr:cNvSpPr txBox="1"/>
      </xdr:nvSpPr>
      <xdr:spPr>
        <a:xfrm>
          <a:off x="939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5" name="楕円 204"/>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6" name="扶助費該当値テキスト"/>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88900</xdr:rowOff>
    </xdr:from>
    <xdr:to>
      <xdr:col>20</xdr:col>
      <xdr:colOff>38100</xdr:colOff>
      <xdr:row>57</xdr:row>
      <xdr:rowOff>19050</xdr:rowOff>
    </xdr:to>
    <xdr:sp macro="" textlink="">
      <xdr:nvSpPr>
        <xdr:cNvPr id="207" name="楕円 206"/>
        <xdr:cNvSpPr/>
      </xdr:nvSpPr>
      <xdr:spPr>
        <a:xfrm>
          <a:off x="3937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29227</xdr:rowOff>
    </xdr:from>
    <xdr:ext cx="736600" cy="259045"/>
    <xdr:sp macro="" textlink="">
      <xdr:nvSpPr>
        <xdr:cNvPr id="208" name="テキスト ボックス 207"/>
        <xdr:cNvSpPr txBox="1"/>
      </xdr:nvSpPr>
      <xdr:spPr>
        <a:xfrm>
          <a:off x="3606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09" name="楕円 208"/>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0" name="テキスト ボックス 209"/>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158750</xdr:rowOff>
    </xdr:from>
    <xdr:to>
      <xdr:col>11</xdr:col>
      <xdr:colOff>60325</xdr:colOff>
      <xdr:row>56</xdr:row>
      <xdr:rowOff>88900</xdr:rowOff>
    </xdr:to>
    <xdr:sp macro="" textlink="">
      <xdr:nvSpPr>
        <xdr:cNvPr id="211" name="楕円 210"/>
        <xdr:cNvSpPr/>
      </xdr:nvSpPr>
      <xdr:spPr>
        <a:xfrm>
          <a:off x="2159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99077</xdr:rowOff>
    </xdr:from>
    <xdr:ext cx="762000" cy="259045"/>
    <xdr:sp macro="" textlink="">
      <xdr:nvSpPr>
        <xdr:cNvPr id="212" name="テキスト ボックス 211"/>
        <xdr:cNvSpPr txBox="1"/>
      </xdr:nvSpPr>
      <xdr:spPr>
        <a:xfrm>
          <a:off x="1828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120650</xdr:rowOff>
    </xdr:from>
    <xdr:to>
      <xdr:col>6</xdr:col>
      <xdr:colOff>171450</xdr:colOff>
      <xdr:row>56</xdr:row>
      <xdr:rowOff>50800</xdr:rowOff>
    </xdr:to>
    <xdr:sp macro="" textlink="">
      <xdr:nvSpPr>
        <xdr:cNvPr id="213" name="楕円 212"/>
        <xdr:cNvSpPr/>
      </xdr:nvSpPr>
      <xdr:spPr>
        <a:xfrm>
          <a:off x="1270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60977</xdr:rowOff>
    </xdr:from>
    <xdr:ext cx="762000" cy="259045"/>
    <xdr:sp macro="" textlink="">
      <xdr:nvSpPr>
        <xdr:cNvPr id="214" name="テキスト ボックス 213"/>
        <xdr:cNvSpPr txBox="1"/>
      </xdr:nvSpPr>
      <xdr:spPr>
        <a:xfrm>
          <a:off x="939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介護保険費などの社会保障繰出金の増加により、前年度に比べ増加している。社会保障繰出金も扶助費同様、今後も増加が見込まれているため、他の歳出の削減に努めていく。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61</xdr:row>
      <xdr:rowOff>8890</xdr:rowOff>
    </xdr:to>
    <xdr:cxnSp macro="">
      <xdr:nvCxnSpPr>
        <xdr:cNvPr id="242" name="直線コネクタ 241"/>
        <xdr:cNvCxnSpPr/>
      </xdr:nvCxnSpPr>
      <xdr:spPr>
        <a:xfrm flipV="1">
          <a:off x="16510000" y="914908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152417</xdr:rowOff>
    </xdr:from>
    <xdr:ext cx="762000" cy="259045"/>
    <xdr:sp macro="" textlink="">
      <xdr:nvSpPr>
        <xdr:cNvPr id="243"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8890</xdr:rowOff>
    </xdr:from>
    <xdr:to>
      <xdr:col>82</xdr:col>
      <xdr:colOff>196850</xdr:colOff>
      <xdr:row>61</xdr:row>
      <xdr:rowOff>8890</xdr:rowOff>
    </xdr:to>
    <xdr:cxnSp macro="">
      <xdr:nvCxnSpPr>
        <xdr:cNvPr id="244" name="直線コネクタ 243"/>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5" name="その他最大値テキスト"/>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46" name="直線コネクタ 245"/>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81280</xdr:rowOff>
    </xdr:to>
    <xdr:cxnSp macro="">
      <xdr:nvCxnSpPr>
        <xdr:cNvPr id="247" name="直線コネクタ 246"/>
        <xdr:cNvCxnSpPr/>
      </xdr:nvCxnSpPr>
      <xdr:spPr>
        <a:xfrm>
          <a:off x="15671800" y="96748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48" name="その他平均値テキスト"/>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9" name="フローチャート: 判断 248"/>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73660</xdr:rowOff>
    </xdr:to>
    <xdr:cxnSp macro="">
      <xdr:nvCxnSpPr>
        <xdr:cNvPr id="250" name="直線コネクタ 249"/>
        <xdr:cNvCxnSpPr/>
      </xdr:nvCxnSpPr>
      <xdr:spPr>
        <a:xfrm>
          <a:off x="14782800" y="96139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45720</xdr:rowOff>
    </xdr:from>
    <xdr:to>
      <xdr:col>78</xdr:col>
      <xdr:colOff>120650</xdr:colOff>
      <xdr:row>56</xdr:row>
      <xdr:rowOff>147320</xdr:rowOff>
    </xdr:to>
    <xdr:sp macro="" textlink="">
      <xdr:nvSpPr>
        <xdr:cNvPr id="251" name="フローチャート: 判断 250"/>
        <xdr:cNvSpPr/>
      </xdr:nvSpPr>
      <xdr:spPr>
        <a:xfrm>
          <a:off x="156210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132097</xdr:rowOff>
    </xdr:from>
    <xdr:ext cx="736600" cy="259045"/>
    <xdr:sp macro="" textlink="">
      <xdr:nvSpPr>
        <xdr:cNvPr id="252" name="テキスト ボックス 251"/>
        <xdr:cNvSpPr txBox="1"/>
      </xdr:nvSpPr>
      <xdr:spPr>
        <a:xfrm>
          <a:off x="15290800" y="9733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161290</xdr:rowOff>
    </xdr:from>
    <xdr:to>
      <xdr:col>73</xdr:col>
      <xdr:colOff>180975</xdr:colOff>
      <xdr:row>56</xdr:row>
      <xdr:rowOff>12700</xdr:rowOff>
    </xdr:to>
    <xdr:cxnSp macro="">
      <xdr:nvCxnSpPr>
        <xdr:cNvPr id="253" name="直線コネクタ 252"/>
        <xdr:cNvCxnSpPr/>
      </xdr:nvCxnSpPr>
      <xdr:spPr>
        <a:xfrm>
          <a:off x="13893800" y="9591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xdr:rowOff>
    </xdr:from>
    <xdr:to>
      <xdr:col>74</xdr:col>
      <xdr:colOff>31750</xdr:colOff>
      <xdr:row>56</xdr:row>
      <xdr:rowOff>116840</xdr:rowOff>
    </xdr:to>
    <xdr:sp macro="" textlink="">
      <xdr:nvSpPr>
        <xdr:cNvPr id="254" name="フローチャート: 判断 253"/>
        <xdr:cNvSpPr/>
      </xdr:nvSpPr>
      <xdr:spPr>
        <a:xfrm>
          <a:off x="14732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101617</xdr:rowOff>
    </xdr:from>
    <xdr:ext cx="762000" cy="259045"/>
    <xdr:sp macro="" textlink="">
      <xdr:nvSpPr>
        <xdr:cNvPr id="255" name="テキスト ボックス 254"/>
        <xdr:cNvSpPr txBox="1"/>
      </xdr:nvSpPr>
      <xdr:spPr>
        <a:xfrm>
          <a:off x="14401800" y="970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153670</xdr:rowOff>
    </xdr:from>
    <xdr:to>
      <xdr:col>69</xdr:col>
      <xdr:colOff>92075</xdr:colOff>
      <xdr:row>55</xdr:row>
      <xdr:rowOff>161290</xdr:rowOff>
    </xdr:to>
    <xdr:cxnSp macro="">
      <xdr:nvCxnSpPr>
        <xdr:cNvPr id="256" name="直線コネクタ 255"/>
        <xdr:cNvCxnSpPr/>
      </xdr:nvCxnSpPr>
      <xdr:spPr>
        <a:xfrm>
          <a:off x="13004800" y="9583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148590</xdr:rowOff>
    </xdr:from>
    <xdr:to>
      <xdr:col>69</xdr:col>
      <xdr:colOff>142875</xdr:colOff>
      <xdr:row>56</xdr:row>
      <xdr:rowOff>78740</xdr:rowOff>
    </xdr:to>
    <xdr:sp macro="" textlink="">
      <xdr:nvSpPr>
        <xdr:cNvPr id="257" name="フローチャート: 判断 256"/>
        <xdr:cNvSpPr/>
      </xdr:nvSpPr>
      <xdr:spPr>
        <a:xfrm>
          <a:off x="138430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63517</xdr:rowOff>
    </xdr:from>
    <xdr:ext cx="762000" cy="259045"/>
    <xdr:sp macro="" textlink="">
      <xdr:nvSpPr>
        <xdr:cNvPr id="258" name="テキスト ボックス 257"/>
        <xdr:cNvSpPr txBox="1"/>
      </xdr:nvSpPr>
      <xdr:spPr>
        <a:xfrm>
          <a:off x="135128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156210</xdr:rowOff>
    </xdr:from>
    <xdr:to>
      <xdr:col>65</xdr:col>
      <xdr:colOff>53975</xdr:colOff>
      <xdr:row>56</xdr:row>
      <xdr:rowOff>86360</xdr:rowOff>
    </xdr:to>
    <xdr:sp macro="" textlink="">
      <xdr:nvSpPr>
        <xdr:cNvPr id="259" name="フローチャート: 判断 258"/>
        <xdr:cNvSpPr/>
      </xdr:nvSpPr>
      <xdr:spPr>
        <a:xfrm>
          <a:off x="12954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71137</xdr:rowOff>
    </xdr:from>
    <xdr:ext cx="762000" cy="259045"/>
    <xdr:sp macro="" textlink="">
      <xdr:nvSpPr>
        <xdr:cNvPr id="260" name="テキスト ボックス 259"/>
        <xdr:cNvSpPr txBox="1"/>
      </xdr:nvSpPr>
      <xdr:spPr>
        <a:xfrm>
          <a:off x="12623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66" name="楕円 265"/>
        <xdr:cNvSpPr/>
      </xdr:nvSpPr>
      <xdr:spPr>
        <a:xfrm>
          <a:off x="164592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47007</xdr:rowOff>
    </xdr:from>
    <xdr:ext cx="762000" cy="259045"/>
    <xdr:sp macro="" textlink="">
      <xdr:nvSpPr>
        <xdr:cNvPr id="267" name="その他該当値テキスト"/>
        <xdr:cNvSpPr txBox="1"/>
      </xdr:nvSpPr>
      <xdr:spPr>
        <a:xfrm>
          <a:off x="165989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22860</xdr:rowOff>
    </xdr:from>
    <xdr:to>
      <xdr:col>78</xdr:col>
      <xdr:colOff>120650</xdr:colOff>
      <xdr:row>56</xdr:row>
      <xdr:rowOff>124460</xdr:rowOff>
    </xdr:to>
    <xdr:sp macro="" textlink="">
      <xdr:nvSpPr>
        <xdr:cNvPr id="268" name="楕円 267"/>
        <xdr:cNvSpPr/>
      </xdr:nvSpPr>
      <xdr:spPr>
        <a:xfrm>
          <a:off x="15621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134637</xdr:rowOff>
    </xdr:from>
    <xdr:ext cx="736600" cy="259045"/>
    <xdr:sp macro="" textlink="">
      <xdr:nvSpPr>
        <xdr:cNvPr id="269" name="テキスト ボックス 268"/>
        <xdr:cNvSpPr txBox="1"/>
      </xdr:nvSpPr>
      <xdr:spPr>
        <a:xfrm>
          <a:off x="15290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0" name="楕円 269"/>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1" name="テキスト ボックス 270"/>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110490</xdr:rowOff>
    </xdr:from>
    <xdr:to>
      <xdr:col>69</xdr:col>
      <xdr:colOff>142875</xdr:colOff>
      <xdr:row>56</xdr:row>
      <xdr:rowOff>40640</xdr:rowOff>
    </xdr:to>
    <xdr:sp macro="" textlink="">
      <xdr:nvSpPr>
        <xdr:cNvPr id="272" name="楕円 271"/>
        <xdr:cNvSpPr/>
      </xdr:nvSpPr>
      <xdr:spPr>
        <a:xfrm>
          <a:off x="13843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50817</xdr:rowOff>
    </xdr:from>
    <xdr:ext cx="762000" cy="259045"/>
    <xdr:sp macro="" textlink="">
      <xdr:nvSpPr>
        <xdr:cNvPr id="273" name="テキスト ボックス 272"/>
        <xdr:cNvSpPr txBox="1"/>
      </xdr:nvSpPr>
      <xdr:spPr>
        <a:xfrm>
          <a:off x="13512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102870</xdr:rowOff>
    </xdr:from>
    <xdr:to>
      <xdr:col>65</xdr:col>
      <xdr:colOff>53975</xdr:colOff>
      <xdr:row>56</xdr:row>
      <xdr:rowOff>33020</xdr:rowOff>
    </xdr:to>
    <xdr:sp macro="" textlink="">
      <xdr:nvSpPr>
        <xdr:cNvPr id="274" name="楕円 273"/>
        <xdr:cNvSpPr/>
      </xdr:nvSpPr>
      <xdr:spPr>
        <a:xfrm>
          <a:off x="12954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43197</xdr:rowOff>
    </xdr:from>
    <xdr:ext cx="762000" cy="259045"/>
    <xdr:sp macro="" textlink="">
      <xdr:nvSpPr>
        <xdr:cNvPr id="275" name="テキスト ボックス 274"/>
        <xdr:cNvSpPr txBox="1"/>
      </xdr:nvSpPr>
      <xdr:spPr>
        <a:xfrm>
          <a:off x="12623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は下水道事業会計への繰出金削減や、補助金の見直しなどにより、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億円減少したが、類似団体より高い状況は続いているため、今後も</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補</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助金の見直し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を継続的に進めていく。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121557</xdr:rowOff>
    </xdr:from>
    <xdr:to>
      <xdr:col>82</xdr:col>
      <xdr:colOff>107950</xdr:colOff>
      <xdr:row>40</xdr:row>
      <xdr:rowOff>132443</xdr:rowOff>
    </xdr:to>
    <xdr:cxnSp macro="">
      <xdr:nvCxnSpPr>
        <xdr:cNvPr id="305" name="直線コネクタ 304"/>
        <xdr:cNvCxnSpPr/>
      </xdr:nvCxnSpPr>
      <xdr:spPr>
        <a:xfrm flipV="1">
          <a:off x="16510000" y="56079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104520</xdr:rowOff>
    </xdr:from>
    <xdr:ext cx="762000" cy="259045"/>
    <xdr:sp macro="" textlink="">
      <xdr:nvSpPr>
        <xdr:cNvPr id="306" name="補助費等最小値テキスト"/>
        <xdr:cNvSpPr txBox="1"/>
      </xdr:nvSpPr>
      <xdr:spPr>
        <a:xfrm>
          <a:off x="16598900" y="696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132443</xdr:rowOff>
    </xdr:from>
    <xdr:to>
      <xdr:col>82</xdr:col>
      <xdr:colOff>196850</xdr:colOff>
      <xdr:row>40</xdr:row>
      <xdr:rowOff>132443</xdr:rowOff>
    </xdr:to>
    <xdr:cxnSp macro="">
      <xdr:nvCxnSpPr>
        <xdr:cNvPr id="307" name="直線コネクタ 306"/>
        <xdr:cNvCxnSpPr/>
      </xdr:nvCxnSpPr>
      <xdr:spPr>
        <a:xfrm>
          <a:off x="16421100" y="699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36484</xdr:rowOff>
    </xdr:from>
    <xdr:ext cx="762000" cy="259045"/>
    <xdr:sp macro="" textlink="">
      <xdr:nvSpPr>
        <xdr:cNvPr id="308" name="補助費等最大値テキスト"/>
        <xdr:cNvSpPr txBox="1"/>
      </xdr:nvSpPr>
      <xdr:spPr>
        <a:xfrm>
          <a:off x="16598900" y="5351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121557</xdr:rowOff>
    </xdr:from>
    <xdr:to>
      <xdr:col>82</xdr:col>
      <xdr:colOff>196850</xdr:colOff>
      <xdr:row>32</xdr:row>
      <xdr:rowOff>121557</xdr:rowOff>
    </xdr:to>
    <xdr:cxnSp macro="">
      <xdr:nvCxnSpPr>
        <xdr:cNvPr id="309" name="直線コネクタ 308"/>
        <xdr:cNvCxnSpPr/>
      </xdr:nvCxnSpPr>
      <xdr:spPr>
        <a:xfrm>
          <a:off x="16421100" y="560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23586</xdr:rowOff>
    </xdr:from>
    <xdr:to>
      <xdr:col>82</xdr:col>
      <xdr:colOff>107950</xdr:colOff>
      <xdr:row>36</xdr:row>
      <xdr:rowOff>45357</xdr:rowOff>
    </xdr:to>
    <xdr:cxnSp macro="">
      <xdr:nvCxnSpPr>
        <xdr:cNvPr id="310" name="直線コネクタ 309"/>
        <xdr:cNvCxnSpPr/>
      </xdr:nvCxnSpPr>
      <xdr:spPr>
        <a:xfrm flipV="1">
          <a:off x="15671800" y="6195786"/>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138991</xdr:rowOff>
    </xdr:from>
    <xdr:ext cx="762000" cy="259045"/>
    <xdr:sp macro="" textlink="">
      <xdr:nvSpPr>
        <xdr:cNvPr id="311" name="補助費等平均値テキスト"/>
        <xdr:cNvSpPr txBox="1"/>
      </xdr:nvSpPr>
      <xdr:spPr>
        <a:xfrm>
          <a:off x="16598900" y="5968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122464</xdr:rowOff>
    </xdr:from>
    <xdr:to>
      <xdr:col>82</xdr:col>
      <xdr:colOff>158750</xdr:colOff>
      <xdr:row>36</xdr:row>
      <xdr:rowOff>52614</xdr:rowOff>
    </xdr:to>
    <xdr:sp macro="" textlink="">
      <xdr:nvSpPr>
        <xdr:cNvPr id="312" name="フローチャート: 判断 311"/>
        <xdr:cNvSpPr/>
      </xdr:nvSpPr>
      <xdr:spPr>
        <a:xfrm>
          <a:off x="164592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45357</xdr:rowOff>
    </xdr:from>
    <xdr:to>
      <xdr:col>78</xdr:col>
      <xdr:colOff>69850</xdr:colOff>
      <xdr:row>36</xdr:row>
      <xdr:rowOff>110672</xdr:rowOff>
    </xdr:to>
    <xdr:cxnSp macro="">
      <xdr:nvCxnSpPr>
        <xdr:cNvPr id="313" name="直線コネクタ 312"/>
        <xdr:cNvCxnSpPr/>
      </xdr:nvCxnSpPr>
      <xdr:spPr>
        <a:xfrm flipV="1">
          <a:off x="14782800" y="62175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144236</xdr:rowOff>
    </xdr:from>
    <xdr:to>
      <xdr:col>78</xdr:col>
      <xdr:colOff>120650</xdr:colOff>
      <xdr:row>36</xdr:row>
      <xdr:rowOff>74386</xdr:rowOff>
    </xdr:to>
    <xdr:sp macro="" textlink="">
      <xdr:nvSpPr>
        <xdr:cNvPr id="314" name="フローチャート: 判断 313"/>
        <xdr:cNvSpPr/>
      </xdr:nvSpPr>
      <xdr:spPr>
        <a:xfrm>
          <a:off x="15621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84563</xdr:rowOff>
    </xdr:from>
    <xdr:ext cx="736600" cy="259045"/>
    <xdr:sp macro="" textlink="">
      <xdr:nvSpPr>
        <xdr:cNvPr id="315" name="テキスト ボックス 314"/>
        <xdr:cNvSpPr txBox="1"/>
      </xdr:nvSpPr>
      <xdr:spPr>
        <a:xfrm>
          <a:off x="15290800" y="5913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67128</xdr:rowOff>
    </xdr:from>
    <xdr:to>
      <xdr:col>73</xdr:col>
      <xdr:colOff>180975</xdr:colOff>
      <xdr:row>36</xdr:row>
      <xdr:rowOff>110672</xdr:rowOff>
    </xdr:to>
    <xdr:cxnSp macro="">
      <xdr:nvCxnSpPr>
        <xdr:cNvPr id="316" name="直線コネクタ 315"/>
        <xdr:cNvCxnSpPr/>
      </xdr:nvCxnSpPr>
      <xdr:spPr>
        <a:xfrm>
          <a:off x="13893800" y="62393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111578</xdr:rowOff>
    </xdr:from>
    <xdr:to>
      <xdr:col>74</xdr:col>
      <xdr:colOff>31750</xdr:colOff>
      <xdr:row>36</xdr:row>
      <xdr:rowOff>41728</xdr:rowOff>
    </xdr:to>
    <xdr:sp macro="" textlink="">
      <xdr:nvSpPr>
        <xdr:cNvPr id="317" name="フローチャート: 判断 316"/>
        <xdr:cNvSpPr/>
      </xdr:nvSpPr>
      <xdr:spPr>
        <a:xfrm>
          <a:off x="14732000" y="611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51905</xdr:rowOff>
    </xdr:from>
    <xdr:ext cx="762000" cy="259045"/>
    <xdr:sp macro="" textlink="">
      <xdr:nvSpPr>
        <xdr:cNvPr id="318" name="テキスト ボックス 317"/>
        <xdr:cNvSpPr txBox="1"/>
      </xdr:nvSpPr>
      <xdr:spPr>
        <a:xfrm>
          <a:off x="14401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67128</xdr:rowOff>
    </xdr:from>
    <xdr:to>
      <xdr:col>69</xdr:col>
      <xdr:colOff>92075</xdr:colOff>
      <xdr:row>36</xdr:row>
      <xdr:rowOff>67128</xdr:rowOff>
    </xdr:to>
    <xdr:cxnSp macro="">
      <xdr:nvCxnSpPr>
        <xdr:cNvPr id="319" name="直線コネクタ 318"/>
        <xdr:cNvCxnSpPr/>
      </xdr:nvCxnSpPr>
      <xdr:spPr>
        <a:xfrm>
          <a:off x="13004800" y="6239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95449</xdr:rowOff>
    </xdr:from>
    <xdr:ext cx="762000" cy="259045"/>
    <xdr:sp macro="" textlink="">
      <xdr:nvSpPr>
        <xdr:cNvPr id="321" name="テキスト ボックス 320"/>
        <xdr:cNvSpPr txBox="1"/>
      </xdr:nvSpPr>
      <xdr:spPr>
        <a:xfrm>
          <a:off x="13512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122464</xdr:rowOff>
    </xdr:from>
    <xdr:to>
      <xdr:col>65</xdr:col>
      <xdr:colOff>53975</xdr:colOff>
      <xdr:row>36</xdr:row>
      <xdr:rowOff>52614</xdr:rowOff>
    </xdr:to>
    <xdr:sp macro="" textlink="">
      <xdr:nvSpPr>
        <xdr:cNvPr id="322" name="フローチャート: 判断 321"/>
        <xdr:cNvSpPr/>
      </xdr:nvSpPr>
      <xdr:spPr>
        <a:xfrm>
          <a:off x="12954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62791</xdr:rowOff>
    </xdr:from>
    <xdr:ext cx="762000" cy="259045"/>
    <xdr:sp macro="" textlink="">
      <xdr:nvSpPr>
        <xdr:cNvPr id="323" name="テキスト ボックス 322"/>
        <xdr:cNvSpPr txBox="1"/>
      </xdr:nvSpPr>
      <xdr:spPr>
        <a:xfrm>
          <a:off x="12623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144236</xdr:rowOff>
    </xdr:from>
    <xdr:to>
      <xdr:col>82</xdr:col>
      <xdr:colOff>158750</xdr:colOff>
      <xdr:row>36</xdr:row>
      <xdr:rowOff>74386</xdr:rowOff>
    </xdr:to>
    <xdr:sp macro="" textlink="">
      <xdr:nvSpPr>
        <xdr:cNvPr id="329" name="楕円 328"/>
        <xdr:cNvSpPr/>
      </xdr:nvSpPr>
      <xdr:spPr>
        <a:xfrm>
          <a:off x="16459200" y="614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116313</xdr:rowOff>
    </xdr:from>
    <xdr:ext cx="762000" cy="259045"/>
    <xdr:sp macro="" textlink="">
      <xdr:nvSpPr>
        <xdr:cNvPr id="330" name="補助費等該当値テキスト"/>
        <xdr:cNvSpPr txBox="1"/>
      </xdr:nvSpPr>
      <xdr:spPr>
        <a:xfrm>
          <a:off x="165989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166007</xdr:rowOff>
    </xdr:from>
    <xdr:to>
      <xdr:col>78</xdr:col>
      <xdr:colOff>120650</xdr:colOff>
      <xdr:row>36</xdr:row>
      <xdr:rowOff>96157</xdr:rowOff>
    </xdr:to>
    <xdr:sp macro="" textlink="">
      <xdr:nvSpPr>
        <xdr:cNvPr id="331" name="楕円 330"/>
        <xdr:cNvSpPr/>
      </xdr:nvSpPr>
      <xdr:spPr>
        <a:xfrm>
          <a:off x="15621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80934</xdr:rowOff>
    </xdr:from>
    <xdr:ext cx="736600" cy="259045"/>
    <xdr:sp macro="" textlink="">
      <xdr:nvSpPr>
        <xdr:cNvPr id="332" name="テキスト ボックス 331"/>
        <xdr:cNvSpPr txBox="1"/>
      </xdr:nvSpPr>
      <xdr:spPr>
        <a:xfrm>
          <a:off x="15290800" y="625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59872</xdr:rowOff>
    </xdr:from>
    <xdr:to>
      <xdr:col>74</xdr:col>
      <xdr:colOff>31750</xdr:colOff>
      <xdr:row>36</xdr:row>
      <xdr:rowOff>161472</xdr:rowOff>
    </xdr:to>
    <xdr:sp macro="" textlink="">
      <xdr:nvSpPr>
        <xdr:cNvPr id="333" name="楕円 332"/>
        <xdr:cNvSpPr/>
      </xdr:nvSpPr>
      <xdr:spPr>
        <a:xfrm>
          <a:off x="14732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146249</xdr:rowOff>
    </xdr:from>
    <xdr:ext cx="762000" cy="259045"/>
    <xdr:sp macro="" textlink="">
      <xdr:nvSpPr>
        <xdr:cNvPr id="334" name="テキスト ボックス 333"/>
        <xdr:cNvSpPr txBox="1"/>
      </xdr:nvSpPr>
      <xdr:spPr>
        <a:xfrm>
          <a:off x="14401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16328</xdr:rowOff>
    </xdr:from>
    <xdr:to>
      <xdr:col>69</xdr:col>
      <xdr:colOff>142875</xdr:colOff>
      <xdr:row>36</xdr:row>
      <xdr:rowOff>117928</xdr:rowOff>
    </xdr:to>
    <xdr:sp macro="" textlink="">
      <xdr:nvSpPr>
        <xdr:cNvPr id="335" name="楕円 334"/>
        <xdr:cNvSpPr/>
      </xdr:nvSpPr>
      <xdr:spPr>
        <a:xfrm>
          <a:off x="13843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102705</xdr:rowOff>
    </xdr:from>
    <xdr:ext cx="762000" cy="259045"/>
    <xdr:sp macro="" textlink="">
      <xdr:nvSpPr>
        <xdr:cNvPr id="336" name="テキスト ボックス 335"/>
        <xdr:cNvSpPr txBox="1"/>
      </xdr:nvSpPr>
      <xdr:spPr>
        <a:xfrm>
          <a:off x="13512800" y="627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16328</xdr:rowOff>
    </xdr:from>
    <xdr:to>
      <xdr:col>65</xdr:col>
      <xdr:colOff>53975</xdr:colOff>
      <xdr:row>36</xdr:row>
      <xdr:rowOff>117928</xdr:rowOff>
    </xdr:to>
    <xdr:sp macro="" textlink="">
      <xdr:nvSpPr>
        <xdr:cNvPr id="337" name="楕円 336"/>
        <xdr:cNvSpPr/>
      </xdr:nvSpPr>
      <xdr:spPr>
        <a:xfrm>
          <a:off x="12954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102705</xdr:rowOff>
    </xdr:from>
    <xdr:ext cx="762000" cy="259045"/>
    <xdr:sp macro="" textlink="">
      <xdr:nvSpPr>
        <xdr:cNvPr id="338" name="テキスト ボックス 337"/>
        <xdr:cNvSpPr txBox="1"/>
      </xdr:nvSpPr>
      <xdr:spPr>
        <a:xfrm>
          <a:off x="12623800" y="627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建設事業債の残高は新規発行債の借入抑制により減少している。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地方道路等整備事業債など、償還完了した債務もあるが、臨時財政対策債の平成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年度借入分の元金償還の開始などにより全体としては増加（</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類似団体と比較すると平均を上回っているが、老朽化した施設などの増加や、大規模工事も控えており、将来的な負担を考えたうえで必要な投資は行っていく。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mn-lt"/>
              <a:ea typeface="+mn-ea"/>
              <a:cs typeface="+mn-cs"/>
            </a:rPr>
            <a:t>　</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50800</xdr:rowOff>
    </xdr:from>
    <xdr:to>
      <xdr:col>24</xdr:col>
      <xdr:colOff>25400</xdr:colOff>
      <xdr:row>81</xdr:row>
      <xdr:rowOff>31750</xdr:rowOff>
    </xdr:to>
    <xdr:cxnSp macro="">
      <xdr:nvCxnSpPr>
        <xdr:cNvPr id="366" name="直線コネクタ 365"/>
        <xdr:cNvCxnSpPr/>
      </xdr:nvCxnSpPr>
      <xdr:spPr>
        <a:xfrm flipV="1">
          <a:off x="4826000" y="1273810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3827</xdr:rowOff>
    </xdr:from>
    <xdr:ext cx="762000" cy="259045"/>
    <xdr:sp macro="" textlink="">
      <xdr:nvSpPr>
        <xdr:cNvPr id="367" name="公債費最小値テキスト"/>
        <xdr:cNvSpPr txBox="1"/>
      </xdr:nvSpPr>
      <xdr:spPr>
        <a:xfrm>
          <a:off x="49149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31750</xdr:rowOff>
    </xdr:from>
    <xdr:to>
      <xdr:col>24</xdr:col>
      <xdr:colOff>114300</xdr:colOff>
      <xdr:row>81</xdr:row>
      <xdr:rowOff>31750</xdr:rowOff>
    </xdr:to>
    <xdr:cxnSp macro="">
      <xdr:nvCxnSpPr>
        <xdr:cNvPr id="368" name="直線コネクタ 367"/>
        <xdr:cNvCxnSpPr/>
      </xdr:nvCxnSpPr>
      <xdr:spPr>
        <a:xfrm>
          <a:off x="4737100" y="1391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137177</xdr:rowOff>
    </xdr:from>
    <xdr:ext cx="762000" cy="259045"/>
    <xdr:sp macro="" textlink="">
      <xdr:nvSpPr>
        <xdr:cNvPr id="369" name="公債費最大値テキスト"/>
        <xdr:cNvSpPr txBox="1"/>
      </xdr:nvSpPr>
      <xdr:spPr>
        <a:xfrm>
          <a:off x="4914900" y="1248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50800</xdr:rowOff>
    </xdr:from>
    <xdr:to>
      <xdr:col>24</xdr:col>
      <xdr:colOff>114300</xdr:colOff>
      <xdr:row>74</xdr:row>
      <xdr:rowOff>50800</xdr:rowOff>
    </xdr:to>
    <xdr:cxnSp macro="">
      <xdr:nvCxnSpPr>
        <xdr:cNvPr id="370" name="直線コネクタ 369"/>
        <xdr:cNvCxnSpPr/>
      </xdr:nvCxnSpPr>
      <xdr:spPr>
        <a:xfrm>
          <a:off x="4737100" y="127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157480</xdr:rowOff>
    </xdr:from>
    <xdr:to>
      <xdr:col>24</xdr:col>
      <xdr:colOff>25400</xdr:colOff>
      <xdr:row>78</xdr:row>
      <xdr:rowOff>165100</xdr:rowOff>
    </xdr:to>
    <xdr:cxnSp macro="">
      <xdr:nvCxnSpPr>
        <xdr:cNvPr id="371" name="直線コネクタ 370"/>
        <xdr:cNvCxnSpPr/>
      </xdr:nvCxnSpPr>
      <xdr:spPr>
        <a:xfrm>
          <a:off x="3987800" y="13530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157497</xdr:rowOff>
    </xdr:from>
    <xdr:ext cx="762000" cy="259045"/>
    <xdr:sp macro="" textlink="">
      <xdr:nvSpPr>
        <xdr:cNvPr id="372" name="公債費平均値テキスト"/>
        <xdr:cNvSpPr txBox="1"/>
      </xdr:nvSpPr>
      <xdr:spPr>
        <a:xfrm>
          <a:off x="4914900" y="1318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140970</xdr:rowOff>
    </xdr:from>
    <xdr:to>
      <xdr:col>24</xdr:col>
      <xdr:colOff>76200</xdr:colOff>
      <xdr:row>78</xdr:row>
      <xdr:rowOff>71120</xdr:rowOff>
    </xdr:to>
    <xdr:sp macro="" textlink="">
      <xdr:nvSpPr>
        <xdr:cNvPr id="373" name="フローチャート: 判断 372"/>
        <xdr:cNvSpPr/>
      </xdr:nvSpPr>
      <xdr:spPr>
        <a:xfrm>
          <a:off x="47752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96520</xdr:rowOff>
    </xdr:from>
    <xdr:to>
      <xdr:col>19</xdr:col>
      <xdr:colOff>187325</xdr:colOff>
      <xdr:row>78</xdr:row>
      <xdr:rowOff>157480</xdr:rowOff>
    </xdr:to>
    <xdr:cxnSp macro="">
      <xdr:nvCxnSpPr>
        <xdr:cNvPr id="374" name="直線コネクタ 373"/>
        <xdr:cNvCxnSpPr/>
      </xdr:nvCxnSpPr>
      <xdr:spPr>
        <a:xfrm>
          <a:off x="3098800" y="134696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0</xdr:rowOff>
    </xdr:from>
    <xdr:to>
      <xdr:col>20</xdr:col>
      <xdr:colOff>38100</xdr:colOff>
      <xdr:row>78</xdr:row>
      <xdr:rowOff>101600</xdr:rowOff>
    </xdr:to>
    <xdr:sp macro="" textlink="">
      <xdr:nvSpPr>
        <xdr:cNvPr id="375" name="フローチャート: 判断 374"/>
        <xdr:cNvSpPr/>
      </xdr:nvSpPr>
      <xdr:spPr>
        <a:xfrm>
          <a:off x="3937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111777</xdr:rowOff>
    </xdr:from>
    <xdr:ext cx="736600" cy="259045"/>
    <xdr:sp macro="" textlink="">
      <xdr:nvSpPr>
        <xdr:cNvPr id="376" name="テキスト ボックス 375"/>
        <xdr:cNvSpPr txBox="1"/>
      </xdr:nvSpPr>
      <xdr:spPr>
        <a:xfrm>
          <a:off x="3606800" y="1314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96520</xdr:rowOff>
    </xdr:from>
    <xdr:to>
      <xdr:col>15</xdr:col>
      <xdr:colOff>98425</xdr:colOff>
      <xdr:row>79</xdr:row>
      <xdr:rowOff>31750</xdr:rowOff>
    </xdr:to>
    <xdr:cxnSp macro="">
      <xdr:nvCxnSpPr>
        <xdr:cNvPr id="377" name="直線コネクタ 376"/>
        <xdr:cNvCxnSpPr/>
      </xdr:nvCxnSpPr>
      <xdr:spPr>
        <a:xfrm flipV="1">
          <a:off x="2209800" y="134696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148589</xdr:rowOff>
    </xdr:from>
    <xdr:to>
      <xdr:col>15</xdr:col>
      <xdr:colOff>149225</xdr:colOff>
      <xdr:row>78</xdr:row>
      <xdr:rowOff>78739</xdr:rowOff>
    </xdr:to>
    <xdr:sp macro="" textlink="">
      <xdr:nvSpPr>
        <xdr:cNvPr id="378" name="フローチャート: 判断 377"/>
        <xdr:cNvSpPr/>
      </xdr:nvSpPr>
      <xdr:spPr>
        <a:xfrm>
          <a:off x="3048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88916</xdr:rowOff>
    </xdr:from>
    <xdr:ext cx="762000" cy="259045"/>
    <xdr:sp macro="" textlink="">
      <xdr:nvSpPr>
        <xdr:cNvPr id="379" name="テキスト ボックス 378"/>
        <xdr:cNvSpPr txBox="1"/>
      </xdr:nvSpPr>
      <xdr:spPr>
        <a:xfrm>
          <a:off x="2717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24130</xdr:rowOff>
    </xdr:from>
    <xdr:to>
      <xdr:col>11</xdr:col>
      <xdr:colOff>9525</xdr:colOff>
      <xdr:row>79</xdr:row>
      <xdr:rowOff>31750</xdr:rowOff>
    </xdr:to>
    <xdr:cxnSp macro="">
      <xdr:nvCxnSpPr>
        <xdr:cNvPr id="380" name="直線コネクタ 379"/>
        <xdr:cNvCxnSpPr/>
      </xdr:nvCxnSpPr>
      <xdr:spPr>
        <a:xfrm>
          <a:off x="1320800" y="1356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53339</xdr:rowOff>
    </xdr:from>
    <xdr:to>
      <xdr:col>11</xdr:col>
      <xdr:colOff>60325</xdr:colOff>
      <xdr:row>78</xdr:row>
      <xdr:rowOff>154939</xdr:rowOff>
    </xdr:to>
    <xdr:sp macro="" textlink="">
      <xdr:nvSpPr>
        <xdr:cNvPr id="381" name="フローチャート: 判断 380"/>
        <xdr:cNvSpPr/>
      </xdr:nvSpPr>
      <xdr:spPr>
        <a:xfrm>
          <a:off x="2159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165116</xdr:rowOff>
    </xdr:from>
    <xdr:ext cx="762000" cy="259045"/>
    <xdr:sp macro="" textlink="">
      <xdr:nvSpPr>
        <xdr:cNvPr id="382" name="テキスト ボックス 381"/>
        <xdr:cNvSpPr txBox="1"/>
      </xdr:nvSpPr>
      <xdr:spPr>
        <a:xfrm>
          <a:off x="1828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83820</xdr:rowOff>
    </xdr:from>
    <xdr:to>
      <xdr:col>6</xdr:col>
      <xdr:colOff>171450</xdr:colOff>
      <xdr:row>79</xdr:row>
      <xdr:rowOff>13970</xdr:rowOff>
    </xdr:to>
    <xdr:sp macro="" textlink="">
      <xdr:nvSpPr>
        <xdr:cNvPr id="383" name="フローチャート: 判断 382"/>
        <xdr:cNvSpPr/>
      </xdr:nvSpPr>
      <xdr:spPr>
        <a:xfrm>
          <a:off x="1270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24147</xdr:rowOff>
    </xdr:from>
    <xdr:ext cx="762000" cy="259045"/>
    <xdr:sp macro="" textlink="">
      <xdr:nvSpPr>
        <xdr:cNvPr id="384" name="テキスト ボックス 383"/>
        <xdr:cNvSpPr txBox="1"/>
      </xdr:nvSpPr>
      <xdr:spPr>
        <a:xfrm>
          <a:off x="939800" y="1322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114300</xdr:rowOff>
    </xdr:from>
    <xdr:to>
      <xdr:col>24</xdr:col>
      <xdr:colOff>76200</xdr:colOff>
      <xdr:row>79</xdr:row>
      <xdr:rowOff>44450</xdr:rowOff>
    </xdr:to>
    <xdr:sp macro="" textlink="">
      <xdr:nvSpPr>
        <xdr:cNvPr id="390" name="楕円 389"/>
        <xdr:cNvSpPr/>
      </xdr:nvSpPr>
      <xdr:spPr>
        <a:xfrm>
          <a:off x="47752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86377</xdr:rowOff>
    </xdr:from>
    <xdr:ext cx="762000" cy="259045"/>
    <xdr:sp macro="" textlink="">
      <xdr:nvSpPr>
        <xdr:cNvPr id="391" name="公債費該当値テキスト"/>
        <xdr:cNvSpPr txBox="1"/>
      </xdr:nvSpPr>
      <xdr:spPr>
        <a:xfrm>
          <a:off x="49149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106680</xdr:rowOff>
    </xdr:from>
    <xdr:to>
      <xdr:col>20</xdr:col>
      <xdr:colOff>38100</xdr:colOff>
      <xdr:row>79</xdr:row>
      <xdr:rowOff>36830</xdr:rowOff>
    </xdr:to>
    <xdr:sp macro="" textlink="">
      <xdr:nvSpPr>
        <xdr:cNvPr id="392" name="楕円 391"/>
        <xdr:cNvSpPr/>
      </xdr:nvSpPr>
      <xdr:spPr>
        <a:xfrm>
          <a:off x="3937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21607</xdr:rowOff>
    </xdr:from>
    <xdr:ext cx="736600" cy="259045"/>
    <xdr:sp macro="" textlink="">
      <xdr:nvSpPr>
        <xdr:cNvPr id="393" name="テキスト ボックス 392"/>
        <xdr:cNvSpPr txBox="1"/>
      </xdr:nvSpPr>
      <xdr:spPr>
        <a:xfrm>
          <a:off x="3606800" y="1356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45720</xdr:rowOff>
    </xdr:from>
    <xdr:to>
      <xdr:col>15</xdr:col>
      <xdr:colOff>149225</xdr:colOff>
      <xdr:row>78</xdr:row>
      <xdr:rowOff>147320</xdr:rowOff>
    </xdr:to>
    <xdr:sp macro="" textlink="">
      <xdr:nvSpPr>
        <xdr:cNvPr id="394" name="楕円 393"/>
        <xdr:cNvSpPr/>
      </xdr:nvSpPr>
      <xdr:spPr>
        <a:xfrm>
          <a:off x="3048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132097</xdr:rowOff>
    </xdr:from>
    <xdr:ext cx="762000" cy="259045"/>
    <xdr:sp macro="" textlink="">
      <xdr:nvSpPr>
        <xdr:cNvPr id="395" name="テキスト ボックス 394"/>
        <xdr:cNvSpPr txBox="1"/>
      </xdr:nvSpPr>
      <xdr:spPr>
        <a:xfrm>
          <a:off x="2717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152400</xdr:rowOff>
    </xdr:from>
    <xdr:to>
      <xdr:col>11</xdr:col>
      <xdr:colOff>60325</xdr:colOff>
      <xdr:row>79</xdr:row>
      <xdr:rowOff>82550</xdr:rowOff>
    </xdr:to>
    <xdr:sp macro="" textlink="">
      <xdr:nvSpPr>
        <xdr:cNvPr id="396" name="楕円 395"/>
        <xdr:cNvSpPr/>
      </xdr:nvSpPr>
      <xdr:spPr>
        <a:xfrm>
          <a:off x="2159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67327</xdr:rowOff>
    </xdr:from>
    <xdr:ext cx="762000" cy="259045"/>
    <xdr:sp macro="" textlink="">
      <xdr:nvSpPr>
        <xdr:cNvPr id="397" name="テキスト ボックス 396"/>
        <xdr:cNvSpPr txBox="1"/>
      </xdr:nvSpPr>
      <xdr:spPr>
        <a:xfrm>
          <a:off x="1828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144780</xdr:rowOff>
    </xdr:from>
    <xdr:to>
      <xdr:col>6</xdr:col>
      <xdr:colOff>171450</xdr:colOff>
      <xdr:row>79</xdr:row>
      <xdr:rowOff>74930</xdr:rowOff>
    </xdr:to>
    <xdr:sp macro="" textlink="">
      <xdr:nvSpPr>
        <xdr:cNvPr id="398" name="楕円 397"/>
        <xdr:cNvSpPr/>
      </xdr:nvSpPr>
      <xdr:spPr>
        <a:xfrm>
          <a:off x="1270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59707</xdr:rowOff>
    </xdr:from>
    <xdr:ext cx="762000" cy="259045"/>
    <xdr:sp macro="" textlink="">
      <xdr:nvSpPr>
        <xdr:cNvPr id="399" name="テキスト ボックス 398"/>
        <xdr:cNvSpPr txBox="1"/>
      </xdr:nvSpPr>
      <xdr:spPr>
        <a:xfrm>
          <a:off x="939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繰出金や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件費</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などが増加した一方で人件費が減少したため、分子の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加よりも</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の増加の方が大きく、数値は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しかし、依然として類似団体平均を上回っており、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引き続き業務の見直しなどにより全体の歳出削減に努めていく。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85090</xdr:rowOff>
    </xdr:from>
    <xdr:to>
      <xdr:col>82</xdr:col>
      <xdr:colOff>107950</xdr:colOff>
      <xdr:row>81</xdr:row>
      <xdr:rowOff>69850</xdr:rowOff>
    </xdr:to>
    <xdr:cxnSp macro="">
      <xdr:nvCxnSpPr>
        <xdr:cNvPr id="427" name="直線コネクタ 426"/>
        <xdr:cNvCxnSpPr/>
      </xdr:nvCxnSpPr>
      <xdr:spPr>
        <a:xfrm flipV="1">
          <a:off x="16510000" y="1260094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17</xdr:rowOff>
    </xdr:from>
    <xdr:ext cx="762000" cy="259045"/>
    <xdr:sp macro="" textlink="">
      <xdr:nvSpPr>
        <xdr:cNvPr id="430" name="公債費以外最大値テキスト"/>
        <xdr:cNvSpPr txBox="1"/>
      </xdr:nvSpPr>
      <xdr:spPr>
        <a:xfrm>
          <a:off x="16598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85090</xdr:rowOff>
    </xdr:from>
    <xdr:to>
      <xdr:col>82</xdr:col>
      <xdr:colOff>196850</xdr:colOff>
      <xdr:row>73</xdr:row>
      <xdr:rowOff>85090</xdr:rowOff>
    </xdr:to>
    <xdr:cxnSp macro="">
      <xdr:nvCxnSpPr>
        <xdr:cNvPr id="431" name="直線コネクタ 430"/>
        <xdr:cNvCxnSpPr/>
      </xdr:nvCxnSpPr>
      <xdr:spPr>
        <a:xfrm>
          <a:off x="16421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130811</xdr:rowOff>
    </xdr:from>
    <xdr:to>
      <xdr:col>82</xdr:col>
      <xdr:colOff>107950</xdr:colOff>
      <xdr:row>80</xdr:row>
      <xdr:rowOff>66039</xdr:rowOff>
    </xdr:to>
    <xdr:cxnSp macro="">
      <xdr:nvCxnSpPr>
        <xdr:cNvPr id="432" name="直線コネクタ 431"/>
        <xdr:cNvCxnSpPr/>
      </xdr:nvCxnSpPr>
      <xdr:spPr>
        <a:xfrm flipV="1">
          <a:off x="15671800" y="13675361"/>
          <a:ext cx="8382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81297</xdr:rowOff>
    </xdr:from>
    <xdr:ext cx="762000" cy="259045"/>
    <xdr:sp macro="" textlink="">
      <xdr:nvSpPr>
        <xdr:cNvPr id="433" name="公債費以外平均値テキスト"/>
        <xdr:cNvSpPr txBox="1"/>
      </xdr:nvSpPr>
      <xdr:spPr>
        <a:xfrm>
          <a:off x="16598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4" name="フローチャート: 判断 433"/>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165100</xdr:rowOff>
    </xdr:from>
    <xdr:to>
      <xdr:col>78</xdr:col>
      <xdr:colOff>69850</xdr:colOff>
      <xdr:row>80</xdr:row>
      <xdr:rowOff>66039</xdr:rowOff>
    </xdr:to>
    <xdr:cxnSp macro="">
      <xdr:nvCxnSpPr>
        <xdr:cNvPr id="435" name="直線コネクタ 434"/>
        <xdr:cNvCxnSpPr/>
      </xdr:nvCxnSpPr>
      <xdr:spPr>
        <a:xfrm>
          <a:off x="14782800" y="13538200"/>
          <a:ext cx="88900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11430</xdr:rowOff>
    </xdr:from>
    <xdr:to>
      <xdr:col>78</xdr:col>
      <xdr:colOff>120650</xdr:colOff>
      <xdr:row>77</xdr:row>
      <xdr:rowOff>113030</xdr:rowOff>
    </xdr:to>
    <xdr:sp macro="" textlink="">
      <xdr:nvSpPr>
        <xdr:cNvPr id="436" name="フローチャート: 判断 435"/>
        <xdr:cNvSpPr/>
      </xdr:nvSpPr>
      <xdr:spPr>
        <a:xfrm>
          <a:off x="15621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123207</xdr:rowOff>
    </xdr:from>
    <xdr:ext cx="736600" cy="259045"/>
    <xdr:sp macro="" textlink="">
      <xdr:nvSpPr>
        <xdr:cNvPr id="437" name="テキスト ボックス 436"/>
        <xdr:cNvSpPr txBox="1"/>
      </xdr:nvSpPr>
      <xdr:spPr>
        <a:xfrm>
          <a:off x="15290800" y="1298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142239</xdr:rowOff>
    </xdr:from>
    <xdr:to>
      <xdr:col>73</xdr:col>
      <xdr:colOff>180975</xdr:colOff>
      <xdr:row>78</xdr:row>
      <xdr:rowOff>165100</xdr:rowOff>
    </xdr:to>
    <xdr:cxnSp macro="">
      <xdr:nvCxnSpPr>
        <xdr:cNvPr id="438" name="直線コネクタ 437"/>
        <xdr:cNvCxnSpPr/>
      </xdr:nvCxnSpPr>
      <xdr:spPr>
        <a:xfrm>
          <a:off x="13893800" y="135153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22861</xdr:rowOff>
    </xdr:from>
    <xdr:to>
      <xdr:col>74</xdr:col>
      <xdr:colOff>31750</xdr:colOff>
      <xdr:row>76</xdr:row>
      <xdr:rowOff>124461</xdr:rowOff>
    </xdr:to>
    <xdr:sp macro="" textlink="">
      <xdr:nvSpPr>
        <xdr:cNvPr id="439" name="フローチャート: 判断 438"/>
        <xdr:cNvSpPr/>
      </xdr:nvSpPr>
      <xdr:spPr>
        <a:xfrm>
          <a:off x="14732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134637</xdr:rowOff>
    </xdr:from>
    <xdr:ext cx="762000" cy="259045"/>
    <xdr:sp macro="" textlink="">
      <xdr:nvSpPr>
        <xdr:cNvPr id="440" name="テキスト ボックス 439"/>
        <xdr:cNvSpPr txBox="1"/>
      </xdr:nvSpPr>
      <xdr:spPr>
        <a:xfrm>
          <a:off x="14401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78</xdr:row>
      <xdr:rowOff>142239</xdr:rowOff>
    </xdr:to>
    <xdr:cxnSp macro="">
      <xdr:nvCxnSpPr>
        <xdr:cNvPr id="441" name="直線コネクタ 440"/>
        <xdr:cNvCxnSpPr/>
      </xdr:nvCxnSpPr>
      <xdr:spPr>
        <a:xfrm>
          <a:off x="13004800" y="1343152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15239</xdr:rowOff>
    </xdr:from>
    <xdr:to>
      <xdr:col>69</xdr:col>
      <xdr:colOff>142875</xdr:colOff>
      <xdr:row>76</xdr:row>
      <xdr:rowOff>116839</xdr:rowOff>
    </xdr:to>
    <xdr:sp macro="" textlink="">
      <xdr:nvSpPr>
        <xdr:cNvPr id="442" name="フローチャート: 判断 441"/>
        <xdr:cNvSpPr/>
      </xdr:nvSpPr>
      <xdr:spPr>
        <a:xfrm>
          <a:off x="13843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127017</xdr:rowOff>
    </xdr:from>
    <xdr:ext cx="762000" cy="259045"/>
    <xdr:sp macro="" textlink="">
      <xdr:nvSpPr>
        <xdr:cNvPr id="443" name="テキスト ボックス 442"/>
        <xdr:cNvSpPr txBox="1"/>
      </xdr:nvSpPr>
      <xdr:spPr>
        <a:xfrm>
          <a:off x="13512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80011</xdr:rowOff>
    </xdr:from>
    <xdr:to>
      <xdr:col>82</xdr:col>
      <xdr:colOff>158750</xdr:colOff>
      <xdr:row>80</xdr:row>
      <xdr:rowOff>10161</xdr:rowOff>
    </xdr:to>
    <xdr:sp macro="" textlink="">
      <xdr:nvSpPr>
        <xdr:cNvPr id="451" name="楕円 450"/>
        <xdr:cNvSpPr/>
      </xdr:nvSpPr>
      <xdr:spPr>
        <a:xfrm>
          <a:off x="164592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52088</xdr:rowOff>
    </xdr:from>
    <xdr:ext cx="762000" cy="259045"/>
    <xdr:sp macro="" textlink="">
      <xdr:nvSpPr>
        <xdr:cNvPr id="452" name="公債費以外該当値テキスト"/>
        <xdr:cNvSpPr txBox="1"/>
      </xdr:nvSpPr>
      <xdr:spPr>
        <a:xfrm>
          <a:off x="165989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15239</xdr:rowOff>
    </xdr:from>
    <xdr:to>
      <xdr:col>78</xdr:col>
      <xdr:colOff>120650</xdr:colOff>
      <xdr:row>80</xdr:row>
      <xdr:rowOff>116839</xdr:rowOff>
    </xdr:to>
    <xdr:sp macro="" textlink="">
      <xdr:nvSpPr>
        <xdr:cNvPr id="453" name="楕円 452"/>
        <xdr:cNvSpPr/>
      </xdr:nvSpPr>
      <xdr:spPr>
        <a:xfrm>
          <a:off x="15621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101616</xdr:rowOff>
    </xdr:from>
    <xdr:ext cx="736600" cy="259045"/>
    <xdr:sp macro="" textlink="">
      <xdr:nvSpPr>
        <xdr:cNvPr id="454" name="テキスト ボックス 453"/>
        <xdr:cNvSpPr txBox="1"/>
      </xdr:nvSpPr>
      <xdr:spPr>
        <a:xfrm>
          <a:off x="15290800" y="13817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114300</xdr:rowOff>
    </xdr:from>
    <xdr:to>
      <xdr:col>74</xdr:col>
      <xdr:colOff>31750</xdr:colOff>
      <xdr:row>79</xdr:row>
      <xdr:rowOff>44450</xdr:rowOff>
    </xdr:to>
    <xdr:sp macro="" textlink="">
      <xdr:nvSpPr>
        <xdr:cNvPr id="455" name="楕円 454"/>
        <xdr:cNvSpPr/>
      </xdr:nvSpPr>
      <xdr:spPr>
        <a:xfrm>
          <a:off x="14732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29227</xdr:rowOff>
    </xdr:from>
    <xdr:ext cx="762000" cy="259045"/>
    <xdr:sp macro="" textlink="">
      <xdr:nvSpPr>
        <xdr:cNvPr id="456" name="テキスト ボックス 455"/>
        <xdr:cNvSpPr txBox="1"/>
      </xdr:nvSpPr>
      <xdr:spPr>
        <a:xfrm>
          <a:off x="14401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91439</xdr:rowOff>
    </xdr:from>
    <xdr:to>
      <xdr:col>69</xdr:col>
      <xdr:colOff>142875</xdr:colOff>
      <xdr:row>79</xdr:row>
      <xdr:rowOff>21589</xdr:rowOff>
    </xdr:to>
    <xdr:sp macro="" textlink="">
      <xdr:nvSpPr>
        <xdr:cNvPr id="457" name="楕円 456"/>
        <xdr:cNvSpPr/>
      </xdr:nvSpPr>
      <xdr:spPr>
        <a:xfrm>
          <a:off x="13843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6366</xdr:rowOff>
    </xdr:from>
    <xdr:ext cx="762000" cy="259045"/>
    <xdr:sp macro="" textlink="">
      <xdr:nvSpPr>
        <xdr:cNvPr id="458" name="テキスト ボックス 457"/>
        <xdr:cNvSpPr txBox="1"/>
      </xdr:nvSpPr>
      <xdr:spPr>
        <a:xfrm>
          <a:off x="13512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59" name="楕円 458"/>
        <xdr:cNvSpPr/>
      </xdr:nvSpPr>
      <xdr:spPr>
        <a:xfrm>
          <a:off x="12954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60" name="テキスト ボックス 459"/>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35499</xdr:rowOff>
    </xdr:from>
    <xdr:to>
      <xdr:col>29</xdr:col>
      <xdr:colOff>127000</xdr:colOff>
      <xdr:row>20</xdr:row>
      <xdr:rowOff>41443</xdr:rowOff>
    </xdr:to>
    <xdr:cxnSp macro="">
      <xdr:nvCxnSpPr>
        <xdr:cNvPr id="43" name="直線コネクタ 42"/>
        <xdr:cNvCxnSpPr/>
      </xdr:nvCxnSpPr>
      <xdr:spPr bwMode="auto">
        <a:xfrm flipV="1">
          <a:off x="5651500" y="2140524"/>
          <a:ext cx="0" cy="13775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13520</xdr:rowOff>
    </xdr:from>
    <xdr:ext cx="762000" cy="259045"/>
    <xdr:sp macro="" textlink="">
      <xdr:nvSpPr>
        <xdr:cNvPr id="44" name="人口1人当たり決算額の推移最小値テキスト130"/>
        <xdr:cNvSpPr txBox="1"/>
      </xdr:nvSpPr>
      <xdr:spPr>
        <a:xfrm>
          <a:off x="5740400" y="349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41443</xdr:rowOff>
    </xdr:from>
    <xdr:to>
      <xdr:col>30</xdr:col>
      <xdr:colOff>25400</xdr:colOff>
      <xdr:row>20</xdr:row>
      <xdr:rowOff>41443</xdr:rowOff>
    </xdr:to>
    <xdr:cxnSp macro="">
      <xdr:nvCxnSpPr>
        <xdr:cNvPr id="45" name="直線コネクタ 44"/>
        <xdr:cNvCxnSpPr/>
      </xdr:nvCxnSpPr>
      <xdr:spPr bwMode="auto">
        <a:xfrm>
          <a:off x="5562600" y="3518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121876</xdr:rowOff>
    </xdr:from>
    <xdr:ext cx="762000" cy="259045"/>
    <xdr:sp macro="" textlink="">
      <xdr:nvSpPr>
        <xdr:cNvPr id="46" name="人口1人当たり決算額の推移最大値テキスト130"/>
        <xdr:cNvSpPr txBox="1"/>
      </xdr:nvSpPr>
      <xdr:spPr>
        <a:xfrm>
          <a:off x="5740400" y="188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35499</xdr:rowOff>
    </xdr:from>
    <xdr:to>
      <xdr:col>30</xdr:col>
      <xdr:colOff>25400</xdr:colOff>
      <xdr:row>12</xdr:row>
      <xdr:rowOff>35499</xdr:rowOff>
    </xdr:to>
    <xdr:cxnSp macro="">
      <xdr:nvCxnSpPr>
        <xdr:cNvPr id="47" name="直線コネクタ 46"/>
        <xdr:cNvCxnSpPr/>
      </xdr:nvCxnSpPr>
      <xdr:spPr bwMode="auto">
        <a:xfrm>
          <a:off x="5562600" y="21405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149113</xdr:rowOff>
    </xdr:from>
    <xdr:to>
      <xdr:col>29</xdr:col>
      <xdr:colOff>127000</xdr:colOff>
      <xdr:row>15</xdr:row>
      <xdr:rowOff>78064</xdr:rowOff>
    </xdr:to>
    <xdr:cxnSp macro="">
      <xdr:nvCxnSpPr>
        <xdr:cNvPr id="48" name="直線コネクタ 47"/>
        <xdr:cNvCxnSpPr/>
      </xdr:nvCxnSpPr>
      <xdr:spPr bwMode="auto">
        <a:xfrm flipV="1">
          <a:off x="5003800" y="2597038"/>
          <a:ext cx="647700" cy="1004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98874</xdr:rowOff>
    </xdr:from>
    <xdr:ext cx="762000" cy="259045"/>
    <xdr:sp macro="" textlink="">
      <xdr:nvSpPr>
        <xdr:cNvPr id="49" name="人口1人当たり決算額の推移平均値テキスト130"/>
        <xdr:cNvSpPr txBox="1"/>
      </xdr:nvSpPr>
      <xdr:spPr>
        <a:xfrm>
          <a:off x="5740400" y="2889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126797</xdr:rowOff>
    </xdr:from>
    <xdr:to>
      <xdr:col>29</xdr:col>
      <xdr:colOff>177800</xdr:colOff>
      <xdr:row>17</xdr:row>
      <xdr:rowOff>56947</xdr:rowOff>
    </xdr:to>
    <xdr:sp macro="" textlink="">
      <xdr:nvSpPr>
        <xdr:cNvPr id="50" name="フローチャート: 判断 49"/>
        <xdr:cNvSpPr/>
      </xdr:nvSpPr>
      <xdr:spPr bwMode="auto">
        <a:xfrm>
          <a:off x="56007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78064</xdr:rowOff>
    </xdr:from>
    <xdr:to>
      <xdr:col>26</xdr:col>
      <xdr:colOff>50800</xdr:colOff>
      <xdr:row>15</xdr:row>
      <xdr:rowOff>106182</xdr:rowOff>
    </xdr:to>
    <xdr:cxnSp macro="">
      <xdr:nvCxnSpPr>
        <xdr:cNvPr id="51" name="直線コネクタ 50"/>
        <xdr:cNvCxnSpPr/>
      </xdr:nvCxnSpPr>
      <xdr:spPr bwMode="auto">
        <a:xfrm flipV="1">
          <a:off x="4305300" y="2697439"/>
          <a:ext cx="698500" cy="28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148788</xdr:rowOff>
    </xdr:from>
    <xdr:to>
      <xdr:col>26</xdr:col>
      <xdr:colOff>101600</xdr:colOff>
      <xdr:row>17</xdr:row>
      <xdr:rowOff>78938</xdr:rowOff>
    </xdr:to>
    <xdr:sp macro="" textlink="">
      <xdr:nvSpPr>
        <xdr:cNvPr id="52" name="フローチャート: 判断 51"/>
        <xdr:cNvSpPr/>
      </xdr:nvSpPr>
      <xdr:spPr bwMode="auto">
        <a:xfrm>
          <a:off x="49530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63715</xdr:rowOff>
    </xdr:from>
    <xdr:ext cx="736600" cy="259045"/>
    <xdr:sp macro="" textlink="">
      <xdr:nvSpPr>
        <xdr:cNvPr id="53" name="テキスト ボックス 52"/>
        <xdr:cNvSpPr txBox="1"/>
      </xdr:nvSpPr>
      <xdr:spPr>
        <a:xfrm>
          <a:off x="4622800" y="3025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106182</xdr:rowOff>
    </xdr:from>
    <xdr:to>
      <xdr:col>22</xdr:col>
      <xdr:colOff>114300</xdr:colOff>
      <xdr:row>16</xdr:row>
      <xdr:rowOff>19451</xdr:rowOff>
    </xdr:to>
    <xdr:cxnSp macro="">
      <xdr:nvCxnSpPr>
        <xdr:cNvPr id="54" name="直線コネクタ 53"/>
        <xdr:cNvCxnSpPr/>
      </xdr:nvCxnSpPr>
      <xdr:spPr bwMode="auto">
        <a:xfrm flipV="1">
          <a:off x="3606800" y="2725557"/>
          <a:ext cx="698500" cy="84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145999</xdr:rowOff>
    </xdr:from>
    <xdr:to>
      <xdr:col>22</xdr:col>
      <xdr:colOff>165100</xdr:colOff>
      <xdr:row>17</xdr:row>
      <xdr:rowOff>76149</xdr:rowOff>
    </xdr:to>
    <xdr:sp macro="" textlink="">
      <xdr:nvSpPr>
        <xdr:cNvPr id="55" name="フローチャート: 判断 54"/>
        <xdr:cNvSpPr/>
      </xdr:nvSpPr>
      <xdr:spPr bwMode="auto">
        <a:xfrm>
          <a:off x="4254500" y="29368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60926</xdr:rowOff>
    </xdr:from>
    <xdr:ext cx="762000" cy="259045"/>
    <xdr:sp macro="" textlink="">
      <xdr:nvSpPr>
        <xdr:cNvPr id="56" name="テキスト ボックス 55"/>
        <xdr:cNvSpPr txBox="1"/>
      </xdr:nvSpPr>
      <xdr:spPr>
        <a:xfrm>
          <a:off x="3924300" y="3023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19451</xdr:rowOff>
    </xdr:from>
    <xdr:to>
      <xdr:col>18</xdr:col>
      <xdr:colOff>177800</xdr:colOff>
      <xdr:row>16</xdr:row>
      <xdr:rowOff>97770</xdr:rowOff>
    </xdr:to>
    <xdr:cxnSp macro="">
      <xdr:nvCxnSpPr>
        <xdr:cNvPr id="57" name="直線コネクタ 56"/>
        <xdr:cNvCxnSpPr/>
      </xdr:nvCxnSpPr>
      <xdr:spPr bwMode="auto">
        <a:xfrm flipV="1">
          <a:off x="2908300" y="2810276"/>
          <a:ext cx="698500" cy="78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162916</xdr:rowOff>
    </xdr:from>
    <xdr:to>
      <xdr:col>19</xdr:col>
      <xdr:colOff>38100</xdr:colOff>
      <xdr:row>17</xdr:row>
      <xdr:rowOff>93066</xdr:rowOff>
    </xdr:to>
    <xdr:sp macro="" textlink="">
      <xdr:nvSpPr>
        <xdr:cNvPr id="58" name="フローチャート: 判断 57"/>
        <xdr:cNvSpPr/>
      </xdr:nvSpPr>
      <xdr:spPr bwMode="auto">
        <a:xfrm>
          <a:off x="3556000" y="2953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77843</xdr:rowOff>
    </xdr:from>
    <xdr:ext cx="762000" cy="259045"/>
    <xdr:sp macro="" textlink="">
      <xdr:nvSpPr>
        <xdr:cNvPr id="59" name="テキスト ボックス 58"/>
        <xdr:cNvSpPr txBox="1"/>
      </xdr:nvSpPr>
      <xdr:spPr>
        <a:xfrm>
          <a:off x="3225800" y="3040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70881</xdr:rowOff>
    </xdr:from>
    <xdr:to>
      <xdr:col>15</xdr:col>
      <xdr:colOff>101600</xdr:colOff>
      <xdr:row>18</xdr:row>
      <xdr:rowOff>1031</xdr:rowOff>
    </xdr:to>
    <xdr:sp macro="" textlink="">
      <xdr:nvSpPr>
        <xdr:cNvPr id="60" name="フローチャート: 判断 59"/>
        <xdr:cNvSpPr/>
      </xdr:nvSpPr>
      <xdr:spPr bwMode="auto">
        <a:xfrm>
          <a:off x="2857500" y="3033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157258</xdr:rowOff>
    </xdr:from>
    <xdr:ext cx="762000" cy="259045"/>
    <xdr:sp macro="" textlink="">
      <xdr:nvSpPr>
        <xdr:cNvPr id="61" name="テキスト ボックス 60"/>
        <xdr:cNvSpPr txBox="1"/>
      </xdr:nvSpPr>
      <xdr:spPr>
        <a:xfrm>
          <a:off x="2527300" y="311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98313</xdr:rowOff>
    </xdr:from>
    <xdr:to>
      <xdr:col>29</xdr:col>
      <xdr:colOff>177800</xdr:colOff>
      <xdr:row>15</xdr:row>
      <xdr:rowOff>28463</xdr:rowOff>
    </xdr:to>
    <xdr:sp macro="" textlink="">
      <xdr:nvSpPr>
        <xdr:cNvPr id="67" name="楕円 66"/>
        <xdr:cNvSpPr/>
      </xdr:nvSpPr>
      <xdr:spPr bwMode="auto">
        <a:xfrm>
          <a:off x="5600700" y="25462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114840</xdr:rowOff>
    </xdr:from>
    <xdr:ext cx="762000" cy="259045"/>
    <xdr:sp macro="" textlink="">
      <xdr:nvSpPr>
        <xdr:cNvPr id="68" name="人口1人当たり決算額の推移該当値テキスト130"/>
        <xdr:cNvSpPr txBox="1"/>
      </xdr:nvSpPr>
      <xdr:spPr>
        <a:xfrm>
          <a:off x="5740400" y="239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27264</xdr:rowOff>
    </xdr:from>
    <xdr:to>
      <xdr:col>26</xdr:col>
      <xdr:colOff>101600</xdr:colOff>
      <xdr:row>15</xdr:row>
      <xdr:rowOff>128864</xdr:rowOff>
    </xdr:to>
    <xdr:sp macro="" textlink="">
      <xdr:nvSpPr>
        <xdr:cNvPr id="69" name="楕円 68"/>
        <xdr:cNvSpPr/>
      </xdr:nvSpPr>
      <xdr:spPr bwMode="auto">
        <a:xfrm>
          <a:off x="4953000" y="2646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139041</xdr:rowOff>
    </xdr:from>
    <xdr:ext cx="736600" cy="259045"/>
    <xdr:sp macro="" textlink="">
      <xdr:nvSpPr>
        <xdr:cNvPr id="70" name="テキスト ボックス 69"/>
        <xdr:cNvSpPr txBox="1"/>
      </xdr:nvSpPr>
      <xdr:spPr>
        <a:xfrm>
          <a:off x="4622800" y="2415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55382</xdr:rowOff>
    </xdr:from>
    <xdr:to>
      <xdr:col>22</xdr:col>
      <xdr:colOff>165100</xdr:colOff>
      <xdr:row>15</xdr:row>
      <xdr:rowOff>156982</xdr:rowOff>
    </xdr:to>
    <xdr:sp macro="" textlink="">
      <xdr:nvSpPr>
        <xdr:cNvPr id="71" name="楕円 70"/>
        <xdr:cNvSpPr/>
      </xdr:nvSpPr>
      <xdr:spPr bwMode="auto">
        <a:xfrm>
          <a:off x="4254500" y="2674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167159</xdr:rowOff>
    </xdr:from>
    <xdr:ext cx="762000" cy="259045"/>
    <xdr:sp macro="" textlink="">
      <xdr:nvSpPr>
        <xdr:cNvPr id="72" name="テキスト ボックス 71"/>
        <xdr:cNvSpPr txBox="1"/>
      </xdr:nvSpPr>
      <xdr:spPr>
        <a:xfrm>
          <a:off x="3924300" y="244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140101</xdr:rowOff>
    </xdr:from>
    <xdr:to>
      <xdr:col>19</xdr:col>
      <xdr:colOff>38100</xdr:colOff>
      <xdr:row>16</xdr:row>
      <xdr:rowOff>70251</xdr:rowOff>
    </xdr:to>
    <xdr:sp macro="" textlink="">
      <xdr:nvSpPr>
        <xdr:cNvPr id="73" name="楕円 72"/>
        <xdr:cNvSpPr/>
      </xdr:nvSpPr>
      <xdr:spPr bwMode="auto">
        <a:xfrm>
          <a:off x="3556000" y="2759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80428</xdr:rowOff>
    </xdr:from>
    <xdr:ext cx="762000" cy="259045"/>
    <xdr:sp macro="" textlink="">
      <xdr:nvSpPr>
        <xdr:cNvPr id="74" name="テキスト ボックス 73"/>
        <xdr:cNvSpPr txBox="1"/>
      </xdr:nvSpPr>
      <xdr:spPr>
        <a:xfrm>
          <a:off x="3225800" y="2528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46970</xdr:rowOff>
    </xdr:from>
    <xdr:to>
      <xdr:col>15</xdr:col>
      <xdr:colOff>101600</xdr:colOff>
      <xdr:row>16</xdr:row>
      <xdr:rowOff>148570</xdr:rowOff>
    </xdr:to>
    <xdr:sp macro="" textlink="">
      <xdr:nvSpPr>
        <xdr:cNvPr id="75" name="楕円 74"/>
        <xdr:cNvSpPr/>
      </xdr:nvSpPr>
      <xdr:spPr bwMode="auto">
        <a:xfrm>
          <a:off x="2857500" y="2837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158747</xdr:rowOff>
    </xdr:from>
    <xdr:ext cx="762000" cy="259045"/>
    <xdr:sp macro="" textlink="">
      <xdr:nvSpPr>
        <xdr:cNvPr id="76" name="テキスト ボックス 75"/>
        <xdr:cNvSpPr txBox="1"/>
      </xdr:nvSpPr>
      <xdr:spPr>
        <a:xfrm>
          <a:off x="2527300" y="260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91186</xdr:rowOff>
    </xdr:from>
    <xdr:to>
      <xdr:col>29</xdr:col>
      <xdr:colOff>127000</xdr:colOff>
      <xdr:row>37</xdr:row>
      <xdr:rowOff>146393</xdr:rowOff>
    </xdr:to>
    <xdr:cxnSp macro="">
      <xdr:nvCxnSpPr>
        <xdr:cNvPr id="104" name="直線コネクタ 103"/>
        <xdr:cNvCxnSpPr/>
      </xdr:nvCxnSpPr>
      <xdr:spPr bwMode="auto">
        <a:xfrm flipV="1">
          <a:off x="5651500" y="6015736"/>
          <a:ext cx="0" cy="12553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118470</xdr:rowOff>
    </xdr:from>
    <xdr:ext cx="762000" cy="259045"/>
    <xdr:sp macro="" textlink="">
      <xdr:nvSpPr>
        <xdr:cNvPr id="105" name="人口1人当たり決算額の推移最小値テキスト445"/>
        <xdr:cNvSpPr txBox="1"/>
      </xdr:nvSpPr>
      <xdr:spPr>
        <a:xfrm>
          <a:off x="5740400" y="7243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146393</xdr:rowOff>
    </xdr:from>
    <xdr:to>
      <xdr:col>30</xdr:col>
      <xdr:colOff>25400</xdr:colOff>
      <xdr:row>37</xdr:row>
      <xdr:rowOff>146393</xdr:rowOff>
    </xdr:to>
    <xdr:cxnSp macro="">
      <xdr:nvCxnSpPr>
        <xdr:cNvPr id="106" name="直線コネクタ 105"/>
        <xdr:cNvCxnSpPr/>
      </xdr:nvCxnSpPr>
      <xdr:spPr bwMode="auto">
        <a:xfrm>
          <a:off x="5562600" y="7271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6113</xdr:rowOff>
    </xdr:from>
    <xdr:ext cx="762000" cy="259045"/>
    <xdr:sp macro="" textlink="">
      <xdr:nvSpPr>
        <xdr:cNvPr id="107" name="人口1人当たり決算額の推移最大値テキスト445"/>
        <xdr:cNvSpPr txBox="1"/>
      </xdr:nvSpPr>
      <xdr:spPr>
        <a:xfrm>
          <a:off x="5740400" y="5759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91186</xdr:rowOff>
    </xdr:from>
    <xdr:to>
      <xdr:col>30</xdr:col>
      <xdr:colOff>25400</xdr:colOff>
      <xdr:row>33</xdr:row>
      <xdr:rowOff>91186</xdr:rowOff>
    </xdr:to>
    <xdr:cxnSp macro="">
      <xdr:nvCxnSpPr>
        <xdr:cNvPr id="108" name="直線コネクタ 107"/>
        <xdr:cNvCxnSpPr/>
      </xdr:nvCxnSpPr>
      <xdr:spPr bwMode="auto">
        <a:xfrm>
          <a:off x="5562600" y="60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131953</xdr:rowOff>
    </xdr:from>
    <xdr:to>
      <xdr:col>29</xdr:col>
      <xdr:colOff>127000</xdr:colOff>
      <xdr:row>35</xdr:row>
      <xdr:rowOff>169176</xdr:rowOff>
    </xdr:to>
    <xdr:cxnSp macro="">
      <xdr:nvCxnSpPr>
        <xdr:cNvPr id="109" name="直線コネクタ 108"/>
        <xdr:cNvCxnSpPr/>
      </xdr:nvCxnSpPr>
      <xdr:spPr bwMode="auto">
        <a:xfrm flipV="1">
          <a:off x="5003800" y="6742303"/>
          <a:ext cx="647700" cy="37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116731</xdr:rowOff>
    </xdr:from>
    <xdr:ext cx="762000" cy="259045"/>
    <xdr:sp macro="" textlink="">
      <xdr:nvSpPr>
        <xdr:cNvPr id="110" name="人口1人当たり決算額の推移平均値テキスト445"/>
        <xdr:cNvSpPr txBox="1"/>
      </xdr:nvSpPr>
      <xdr:spPr>
        <a:xfrm>
          <a:off x="5740400" y="67270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107976</xdr:rowOff>
    </xdr:from>
    <xdr:to>
      <xdr:col>29</xdr:col>
      <xdr:colOff>177800</xdr:colOff>
      <xdr:row>35</xdr:row>
      <xdr:rowOff>209576</xdr:rowOff>
    </xdr:to>
    <xdr:sp macro="" textlink="">
      <xdr:nvSpPr>
        <xdr:cNvPr id="111" name="フローチャート: 判断 110"/>
        <xdr:cNvSpPr/>
      </xdr:nvSpPr>
      <xdr:spPr bwMode="auto">
        <a:xfrm>
          <a:off x="5600700" y="6718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138811</xdr:rowOff>
    </xdr:from>
    <xdr:to>
      <xdr:col>26</xdr:col>
      <xdr:colOff>50800</xdr:colOff>
      <xdr:row>35</xdr:row>
      <xdr:rowOff>169176</xdr:rowOff>
    </xdr:to>
    <xdr:cxnSp macro="">
      <xdr:nvCxnSpPr>
        <xdr:cNvPr id="112" name="直線コネクタ 111"/>
        <xdr:cNvCxnSpPr/>
      </xdr:nvCxnSpPr>
      <xdr:spPr bwMode="auto">
        <a:xfrm>
          <a:off x="4305300" y="6749161"/>
          <a:ext cx="698500" cy="30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76848</xdr:rowOff>
    </xdr:from>
    <xdr:to>
      <xdr:col>26</xdr:col>
      <xdr:colOff>101600</xdr:colOff>
      <xdr:row>35</xdr:row>
      <xdr:rowOff>178448</xdr:rowOff>
    </xdr:to>
    <xdr:sp macro="" textlink="">
      <xdr:nvSpPr>
        <xdr:cNvPr id="113" name="フローチャート: 判断 112"/>
        <xdr:cNvSpPr/>
      </xdr:nvSpPr>
      <xdr:spPr bwMode="auto">
        <a:xfrm>
          <a:off x="4953000" y="6687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188625</xdr:rowOff>
    </xdr:from>
    <xdr:ext cx="736600" cy="259045"/>
    <xdr:sp macro="" textlink="">
      <xdr:nvSpPr>
        <xdr:cNvPr id="114" name="テキスト ボックス 113"/>
        <xdr:cNvSpPr txBox="1"/>
      </xdr:nvSpPr>
      <xdr:spPr>
        <a:xfrm>
          <a:off x="4622800" y="6456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137249</xdr:rowOff>
    </xdr:from>
    <xdr:to>
      <xdr:col>22</xdr:col>
      <xdr:colOff>114300</xdr:colOff>
      <xdr:row>35</xdr:row>
      <xdr:rowOff>138811</xdr:rowOff>
    </xdr:to>
    <xdr:cxnSp macro="">
      <xdr:nvCxnSpPr>
        <xdr:cNvPr id="115" name="直線コネクタ 114"/>
        <xdr:cNvCxnSpPr/>
      </xdr:nvCxnSpPr>
      <xdr:spPr bwMode="auto">
        <a:xfrm>
          <a:off x="3606800" y="6747599"/>
          <a:ext cx="698500" cy="1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58217</xdr:rowOff>
    </xdr:from>
    <xdr:to>
      <xdr:col>22</xdr:col>
      <xdr:colOff>165100</xdr:colOff>
      <xdr:row>35</xdr:row>
      <xdr:rowOff>159817</xdr:rowOff>
    </xdr:to>
    <xdr:sp macro="" textlink="">
      <xdr:nvSpPr>
        <xdr:cNvPr id="116" name="フローチャート: 判断 115"/>
        <xdr:cNvSpPr/>
      </xdr:nvSpPr>
      <xdr:spPr bwMode="auto">
        <a:xfrm>
          <a:off x="4254500" y="66685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169994</xdr:rowOff>
    </xdr:from>
    <xdr:ext cx="762000" cy="259045"/>
    <xdr:sp macro="" textlink="">
      <xdr:nvSpPr>
        <xdr:cNvPr id="117" name="テキスト ボックス 116"/>
        <xdr:cNvSpPr txBox="1"/>
      </xdr:nvSpPr>
      <xdr:spPr>
        <a:xfrm>
          <a:off x="3924300" y="6437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137249</xdr:rowOff>
    </xdr:from>
    <xdr:to>
      <xdr:col>18</xdr:col>
      <xdr:colOff>177800</xdr:colOff>
      <xdr:row>35</xdr:row>
      <xdr:rowOff>145593</xdr:rowOff>
    </xdr:to>
    <xdr:cxnSp macro="">
      <xdr:nvCxnSpPr>
        <xdr:cNvPr id="118" name="直線コネクタ 117"/>
        <xdr:cNvCxnSpPr/>
      </xdr:nvCxnSpPr>
      <xdr:spPr bwMode="auto">
        <a:xfrm flipV="1">
          <a:off x="2908300" y="6747599"/>
          <a:ext cx="698500" cy="8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54559</xdr:rowOff>
    </xdr:from>
    <xdr:to>
      <xdr:col>19</xdr:col>
      <xdr:colOff>38100</xdr:colOff>
      <xdr:row>35</xdr:row>
      <xdr:rowOff>156159</xdr:rowOff>
    </xdr:to>
    <xdr:sp macro="" textlink="">
      <xdr:nvSpPr>
        <xdr:cNvPr id="119" name="フローチャート: 判断 118"/>
        <xdr:cNvSpPr/>
      </xdr:nvSpPr>
      <xdr:spPr bwMode="auto">
        <a:xfrm>
          <a:off x="3556000" y="66649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166336</xdr:rowOff>
    </xdr:from>
    <xdr:ext cx="762000" cy="259045"/>
    <xdr:sp macro="" textlink="">
      <xdr:nvSpPr>
        <xdr:cNvPr id="120" name="テキスト ボックス 119"/>
        <xdr:cNvSpPr txBox="1"/>
      </xdr:nvSpPr>
      <xdr:spPr>
        <a:xfrm>
          <a:off x="3225800" y="6433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336347</xdr:rowOff>
    </xdr:from>
    <xdr:to>
      <xdr:col>15</xdr:col>
      <xdr:colOff>101600</xdr:colOff>
      <xdr:row>35</xdr:row>
      <xdr:rowOff>95047</xdr:rowOff>
    </xdr:to>
    <xdr:sp macro="" textlink="">
      <xdr:nvSpPr>
        <xdr:cNvPr id="121" name="フローチャート: 判断 120"/>
        <xdr:cNvSpPr/>
      </xdr:nvSpPr>
      <xdr:spPr bwMode="auto">
        <a:xfrm>
          <a:off x="2857500" y="66037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105224</xdr:rowOff>
    </xdr:from>
    <xdr:ext cx="762000" cy="259045"/>
    <xdr:sp macro="" textlink="">
      <xdr:nvSpPr>
        <xdr:cNvPr id="122" name="テキスト ボックス 121"/>
        <xdr:cNvSpPr txBox="1"/>
      </xdr:nvSpPr>
      <xdr:spPr>
        <a:xfrm>
          <a:off x="2527300" y="6372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81153</xdr:rowOff>
    </xdr:from>
    <xdr:to>
      <xdr:col>29</xdr:col>
      <xdr:colOff>177800</xdr:colOff>
      <xdr:row>35</xdr:row>
      <xdr:rowOff>182753</xdr:rowOff>
    </xdr:to>
    <xdr:sp macro="" textlink="">
      <xdr:nvSpPr>
        <xdr:cNvPr id="128" name="楕円 127"/>
        <xdr:cNvSpPr/>
      </xdr:nvSpPr>
      <xdr:spPr bwMode="auto">
        <a:xfrm>
          <a:off x="5600700" y="6691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269130</xdr:rowOff>
    </xdr:from>
    <xdr:ext cx="762000" cy="259045"/>
    <xdr:sp macro="" textlink="">
      <xdr:nvSpPr>
        <xdr:cNvPr id="129" name="人口1人当たり決算額の推移該当値テキスト445"/>
        <xdr:cNvSpPr txBox="1"/>
      </xdr:nvSpPr>
      <xdr:spPr>
        <a:xfrm>
          <a:off x="5740400" y="6536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118376</xdr:rowOff>
    </xdr:from>
    <xdr:to>
      <xdr:col>26</xdr:col>
      <xdr:colOff>101600</xdr:colOff>
      <xdr:row>35</xdr:row>
      <xdr:rowOff>219976</xdr:rowOff>
    </xdr:to>
    <xdr:sp macro="" textlink="">
      <xdr:nvSpPr>
        <xdr:cNvPr id="130" name="楕円 129"/>
        <xdr:cNvSpPr/>
      </xdr:nvSpPr>
      <xdr:spPr bwMode="auto">
        <a:xfrm>
          <a:off x="4953000" y="6728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204753</xdr:rowOff>
    </xdr:from>
    <xdr:ext cx="736600" cy="259045"/>
    <xdr:sp macro="" textlink="">
      <xdr:nvSpPr>
        <xdr:cNvPr id="131" name="テキスト ボックス 130"/>
        <xdr:cNvSpPr txBox="1"/>
      </xdr:nvSpPr>
      <xdr:spPr>
        <a:xfrm>
          <a:off x="4622800" y="6815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88011</xdr:rowOff>
    </xdr:from>
    <xdr:to>
      <xdr:col>22</xdr:col>
      <xdr:colOff>165100</xdr:colOff>
      <xdr:row>35</xdr:row>
      <xdr:rowOff>189611</xdr:rowOff>
    </xdr:to>
    <xdr:sp macro="" textlink="">
      <xdr:nvSpPr>
        <xdr:cNvPr id="132" name="楕円 131"/>
        <xdr:cNvSpPr/>
      </xdr:nvSpPr>
      <xdr:spPr bwMode="auto">
        <a:xfrm>
          <a:off x="4254500" y="6698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174388</xdr:rowOff>
    </xdr:from>
    <xdr:ext cx="762000" cy="259045"/>
    <xdr:sp macro="" textlink="">
      <xdr:nvSpPr>
        <xdr:cNvPr id="133" name="テキスト ボックス 132"/>
        <xdr:cNvSpPr txBox="1"/>
      </xdr:nvSpPr>
      <xdr:spPr>
        <a:xfrm>
          <a:off x="3924300" y="678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86449</xdr:rowOff>
    </xdr:from>
    <xdr:to>
      <xdr:col>19</xdr:col>
      <xdr:colOff>38100</xdr:colOff>
      <xdr:row>35</xdr:row>
      <xdr:rowOff>188049</xdr:rowOff>
    </xdr:to>
    <xdr:sp macro="" textlink="">
      <xdr:nvSpPr>
        <xdr:cNvPr id="134" name="楕円 133"/>
        <xdr:cNvSpPr/>
      </xdr:nvSpPr>
      <xdr:spPr bwMode="auto">
        <a:xfrm>
          <a:off x="3556000" y="6696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172826</xdr:rowOff>
    </xdr:from>
    <xdr:ext cx="762000" cy="259045"/>
    <xdr:sp macro="" textlink="">
      <xdr:nvSpPr>
        <xdr:cNvPr id="135" name="テキスト ボックス 134"/>
        <xdr:cNvSpPr txBox="1"/>
      </xdr:nvSpPr>
      <xdr:spPr>
        <a:xfrm>
          <a:off x="3225800" y="678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94793</xdr:rowOff>
    </xdr:from>
    <xdr:to>
      <xdr:col>15</xdr:col>
      <xdr:colOff>101600</xdr:colOff>
      <xdr:row>35</xdr:row>
      <xdr:rowOff>196393</xdr:rowOff>
    </xdr:to>
    <xdr:sp macro="" textlink="">
      <xdr:nvSpPr>
        <xdr:cNvPr id="136" name="楕円 135"/>
        <xdr:cNvSpPr/>
      </xdr:nvSpPr>
      <xdr:spPr bwMode="auto">
        <a:xfrm>
          <a:off x="2857500" y="6705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181170</xdr:rowOff>
    </xdr:from>
    <xdr:ext cx="762000" cy="259045"/>
    <xdr:sp macro="" textlink="">
      <xdr:nvSpPr>
        <xdr:cNvPr id="137" name="テキスト ボックス 136"/>
        <xdr:cNvSpPr txBox="1"/>
      </xdr:nvSpPr>
      <xdr:spPr>
        <a:xfrm>
          <a:off x="2527300" y="67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57137</xdr:rowOff>
    </xdr:from>
    <xdr:to>
      <xdr:col>24</xdr:col>
      <xdr:colOff>62865</xdr:colOff>
      <xdr:row>39</xdr:row>
      <xdr:rowOff>47193</xdr:rowOff>
    </xdr:to>
    <xdr:cxnSp macro="">
      <xdr:nvCxnSpPr>
        <xdr:cNvPr id="56" name="直線コネクタ 55"/>
        <xdr:cNvCxnSpPr/>
      </xdr:nvCxnSpPr>
      <xdr:spPr>
        <a:xfrm flipV="1">
          <a:off x="4633595" y="5200637"/>
          <a:ext cx="1270" cy="153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51020</xdr:rowOff>
    </xdr:from>
    <xdr:ext cx="534377" cy="259045"/>
    <xdr:sp macro="" textlink="">
      <xdr:nvSpPr>
        <xdr:cNvPr id="57" name="人件費最小値テキスト"/>
        <xdr:cNvSpPr txBox="1"/>
      </xdr:nvSpPr>
      <xdr:spPr>
        <a:xfrm>
          <a:off x="4686300" y="6737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47193</xdr:rowOff>
    </xdr:from>
    <xdr:to>
      <xdr:col>24</xdr:col>
      <xdr:colOff>152400</xdr:colOff>
      <xdr:row>39</xdr:row>
      <xdr:rowOff>47193</xdr:rowOff>
    </xdr:to>
    <xdr:cxnSp macro="">
      <xdr:nvCxnSpPr>
        <xdr:cNvPr id="58" name="直線コネクタ 57"/>
        <xdr:cNvCxnSpPr/>
      </xdr:nvCxnSpPr>
      <xdr:spPr>
        <a:xfrm>
          <a:off x="4546600" y="6733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3814</xdr:rowOff>
    </xdr:from>
    <xdr:ext cx="534377" cy="259045"/>
    <xdr:sp macro="" textlink="">
      <xdr:nvSpPr>
        <xdr:cNvPr id="59" name="人件費最大値テキスト"/>
        <xdr:cNvSpPr txBox="1"/>
      </xdr:nvSpPr>
      <xdr:spPr>
        <a:xfrm>
          <a:off x="4686300" y="497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57137</xdr:rowOff>
    </xdr:from>
    <xdr:to>
      <xdr:col>24</xdr:col>
      <xdr:colOff>152400</xdr:colOff>
      <xdr:row>30</xdr:row>
      <xdr:rowOff>57137</xdr:rowOff>
    </xdr:to>
    <xdr:cxnSp macro="">
      <xdr:nvCxnSpPr>
        <xdr:cNvPr id="60" name="直線コネクタ 59"/>
        <xdr:cNvCxnSpPr/>
      </xdr:nvCxnSpPr>
      <xdr:spPr>
        <a:xfrm>
          <a:off x="4546600" y="520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163665</xdr:rowOff>
    </xdr:from>
    <xdr:to>
      <xdr:col>24</xdr:col>
      <xdr:colOff>63500</xdr:colOff>
      <xdr:row>33</xdr:row>
      <xdr:rowOff>49784</xdr:rowOff>
    </xdr:to>
    <xdr:cxnSp macro="">
      <xdr:nvCxnSpPr>
        <xdr:cNvPr id="61" name="直線コネクタ 60"/>
        <xdr:cNvCxnSpPr/>
      </xdr:nvCxnSpPr>
      <xdr:spPr>
        <a:xfrm flipV="1">
          <a:off x="3797300" y="5650065"/>
          <a:ext cx="838200" cy="5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151147</xdr:rowOff>
    </xdr:from>
    <xdr:ext cx="534377" cy="259045"/>
    <xdr:sp macro="" textlink="">
      <xdr:nvSpPr>
        <xdr:cNvPr id="62" name="人件費平均値テキスト"/>
        <xdr:cNvSpPr txBox="1"/>
      </xdr:nvSpPr>
      <xdr:spPr>
        <a:xfrm>
          <a:off x="4686300" y="5980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1270</xdr:rowOff>
    </xdr:from>
    <xdr:to>
      <xdr:col>24</xdr:col>
      <xdr:colOff>114300</xdr:colOff>
      <xdr:row>35</xdr:row>
      <xdr:rowOff>102870</xdr:rowOff>
    </xdr:to>
    <xdr:sp macro="" textlink="">
      <xdr:nvSpPr>
        <xdr:cNvPr id="63" name="フローチャート: 判断 62"/>
        <xdr:cNvSpPr/>
      </xdr:nvSpPr>
      <xdr:spPr>
        <a:xfrm>
          <a:off x="4584700" y="600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49784</xdr:rowOff>
    </xdr:from>
    <xdr:to>
      <xdr:col>19</xdr:col>
      <xdr:colOff>177800</xdr:colOff>
      <xdr:row>33</xdr:row>
      <xdr:rowOff>87008</xdr:rowOff>
    </xdr:to>
    <xdr:cxnSp macro="">
      <xdr:nvCxnSpPr>
        <xdr:cNvPr id="64" name="直線コネクタ 63"/>
        <xdr:cNvCxnSpPr/>
      </xdr:nvCxnSpPr>
      <xdr:spPr>
        <a:xfrm flipV="1">
          <a:off x="2908300" y="5707634"/>
          <a:ext cx="8890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xdr:rowOff>
    </xdr:from>
    <xdr:to>
      <xdr:col>20</xdr:col>
      <xdr:colOff>38100</xdr:colOff>
      <xdr:row>35</xdr:row>
      <xdr:rowOff>110261</xdr:rowOff>
    </xdr:to>
    <xdr:sp macro="" textlink="">
      <xdr:nvSpPr>
        <xdr:cNvPr id="65" name="フローチャート: 判断 64"/>
        <xdr:cNvSpPr/>
      </xdr:nvSpPr>
      <xdr:spPr>
        <a:xfrm>
          <a:off x="37465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101388</xdr:rowOff>
    </xdr:from>
    <xdr:ext cx="534377" cy="259045"/>
    <xdr:sp macro="" textlink="">
      <xdr:nvSpPr>
        <xdr:cNvPr id="66" name="テキスト ボックス 65"/>
        <xdr:cNvSpPr txBox="1"/>
      </xdr:nvSpPr>
      <xdr:spPr>
        <a:xfrm>
          <a:off x="3530111" y="61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87008</xdr:rowOff>
    </xdr:from>
    <xdr:to>
      <xdr:col>15</xdr:col>
      <xdr:colOff>50800</xdr:colOff>
      <xdr:row>33</xdr:row>
      <xdr:rowOff>150063</xdr:rowOff>
    </xdr:to>
    <xdr:cxnSp macro="">
      <xdr:nvCxnSpPr>
        <xdr:cNvPr id="67" name="直線コネクタ 66"/>
        <xdr:cNvCxnSpPr/>
      </xdr:nvCxnSpPr>
      <xdr:spPr>
        <a:xfrm flipV="1">
          <a:off x="2019300" y="5744858"/>
          <a:ext cx="889000" cy="6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167234</xdr:rowOff>
    </xdr:from>
    <xdr:to>
      <xdr:col>15</xdr:col>
      <xdr:colOff>101600</xdr:colOff>
      <xdr:row>35</xdr:row>
      <xdr:rowOff>97384</xdr:rowOff>
    </xdr:to>
    <xdr:sp macro="" textlink="">
      <xdr:nvSpPr>
        <xdr:cNvPr id="68" name="フローチャート: 判断 67"/>
        <xdr:cNvSpPr/>
      </xdr:nvSpPr>
      <xdr:spPr>
        <a:xfrm>
          <a:off x="2857500" y="599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88511</xdr:rowOff>
    </xdr:from>
    <xdr:ext cx="534377" cy="259045"/>
    <xdr:sp macro="" textlink="">
      <xdr:nvSpPr>
        <xdr:cNvPr id="69" name="テキスト ボックス 68"/>
        <xdr:cNvSpPr txBox="1"/>
      </xdr:nvSpPr>
      <xdr:spPr>
        <a:xfrm>
          <a:off x="2641111" y="60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150063</xdr:rowOff>
    </xdr:from>
    <xdr:to>
      <xdr:col>10</xdr:col>
      <xdr:colOff>114300</xdr:colOff>
      <xdr:row>34</xdr:row>
      <xdr:rowOff>39573</xdr:rowOff>
    </xdr:to>
    <xdr:cxnSp macro="">
      <xdr:nvCxnSpPr>
        <xdr:cNvPr id="70" name="直線コネクタ 69"/>
        <xdr:cNvCxnSpPr/>
      </xdr:nvCxnSpPr>
      <xdr:spPr>
        <a:xfrm flipV="1">
          <a:off x="1130300" y="5807913"/>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xdr:rowOff>
    </xdr:from>
    <xdr:to>
      <xdr:col>10</xdr:col>
      <xdr:colOff>165100</xdr:colOff>
      <xdr:row>35</xdr:row>
      <xdr:rowOff>107213</xdr:rowOff>
    </xdr:to>
    <xdr:sp macro="" textlink="">
      <xdr:nvSpPr>
        <xdr:cNvPr id="71" name="フローチャート: 判断 70"/>
        <xdr:cNvSpPr/>
      </xdr:nvSpPr>
      <xdr:spPr>
        <a:xfrm>
          <a:off x="1968500" y="600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98340</xdr:rowOff>
    </xdr:from>
    <xdr:ext cx="534377" cy="259045"/>
    <xdr:sp macro="" textlink="">
      <xdr:nvSpPr>
        <xdr:cNvPr id="72" name="テキスト ボックス 71"/>
        <xdr:cNvSpPr txBox="1"/>
      </xdr:nvSpPr>
      <xdr:spPr>
        <a:xfrm>
          <a:off x="1752111" y="609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28892</xdr:rowOff>
    </xdr:from>
    <xdr:to>
      <xdr:col>6</xdr:col>
      <xdr:colOff>38100</xdr:colOff>
      <xdr:row>35</xdr:row>
      <xdr:rowOff>130492</xdr:rowOff>
    </xdr:to>
    <xdr:sp macro="" textlink="">
      <xdr:nvSpPr>
        <xdr:cNvPr id="73" name="フローチャート: 判断 72"/>
        <xdr:cNvSpPr/>
      </xdr:nvSpPr>
      <xdr:spPr>
        <a:xfrm>
          <a:off x="1079500" y="602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121619</xdr:rowOff>
    </xdr:from>
    <xdr:ext cx="534377" cy="259045"/>
    <xdr:sp macro="" textlink="">
      <xdr:nvSpPr>
        <xdr:cNvPr id="74" name="テキスト ボックス 73"/>
        <xdr:cNvSpPr txBox="1"/>
      </xdr:nvSpPr>
      <xdr:spPr>
        <a:xfrm>
          <a:off x="863111" y="61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112865</xdr:rowOff>
    </xdr:from>
    <xdr:to>
      <xdr:col>24</xdr:col>
      <xdr:colOff>114300</xdr:colOff>
      <xdr:row>33</xdr:row>
      <xdr:rowOff>43015</xdr:rowOff>
    </xdr:to>
    <xdr:sp macro="" textlink="">
      <xdr:nvSpPr>
        <xdr:cNvPr id="80" name="楕円 79"/>
        <xdr:cNvSpPr/>
      </xdr:nvSpPr>
      <xdr:spPr>
        <a:xfrm>
          <a:off x="4584700" y="559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135742</xdr:rowOff>
    </xdr:from>
    <xdr:ext cx="534377" cy="259045"/>
    <xdr:sp macro="" textlink="">
      <xdr:nvSpPr>
        <xdr:cNvPr id="81" name="人件費該当値テキスト"/>
        <xdr:cNvSpPr txBox="1"/>
      </xdr:nvSpPr>
      <xdr:spPr>
        <a:xfrm>
          <a:off x="4686300" y="5450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170434</xdr:rowOff>
    </xdr:from>
    <xdr:to>
      <xdr:col>20</xdr:col>
      <xdr:colOff>38100</xdr:colOff>
      <xdr:row>33</xdr:row>
      <xdr:rowOff>100584</xdr:rowOff>
    </xdr:to>
    <xdr:sp macro="" textlink="">
      <xdr:nvSpPr>
        <xdr:cNvPr id="82" name="楕円 81"/>
        <xdr:cNvSpPr/>
      </xdr:nvSpPr>
      <xdr:spPr>
        <a:xfrm>
          <a:off x="3746500" y="565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117111</xdr:rowOff>
    </xdr:from>
    <xdr:ext cx="534377" cy="259045"/>
    <xdr:sp macro="" textlink="">
      <xdr:nvSpPr>
        <xdr:cNvPr id="83" name="テキスト ボックス 82"/>
        <xdr:cNvSpPr txBox="1"/>
      </xdr:nvSpPr>
      <xdr:spPr>
        <a:xfrm>
          <a:off x="3530111" y="543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36208</xdr:rowOff>
    </xdr:from>
    <xdr:to>
      <xdr:col>15</xdr:col>
      <xdr:colOff>101600</xdr:colOff>
      <xdr:row>33</xdr:row>
      <xdr:rowOff>137808</xdr:rowOff>
    </xdr:to>
    <xdr:sp macro="" textlink="">
      <xdr:nvSpPr>
        <xdr:cNvPr id="84" name="楕円 83"/>
        <xdr:cNvSpPr/>
      </xdr:nvSpPr>
      <xdr:spPr>
        <a:xfrm>
          <a:off x="2857500" y="569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154335</xdr:rowOff>
    </xdr:from>
    <xdr:ext cx="534377" cy="259045"/>
    <xdr:sp macro="" textlink="">
      <xdr:nvSpPr>
        <xdr:cNvPr id="85" name="テキスト ボックス 84"/>
        <xdr:cNvSpPr txBox="1"/>
      </xdr:nvSpPr>
      <xdr:spPr>
        <a:xfrm>
          <a:off x="2641111" y="546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99263</xdr:rowOff>
    </xdr:from>
    <xdr:to>
      <xdr:col>10</xdr:col>
      <xdr:colOff>165100</xdr:colOff>
      <xdr:row>34</xdr:row>
      <xdr:rowOff>29413</xdr:rowOff>
    </xdr:to>
    <xdr:sp macro="" textlink="">
      <xdr:nvSpPr>
        <xdr:cNvPr id="86" name="楕円 85"/>
        <xdr:cNvSpPr/>
      </xdr:nvSpPr>
      <xdr:spPr>
        <a:xfrm>
          <a:off x="1968500" y="575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45940</xdr:rowOff>
    </xdr:from>
    <xdr:ext cx="534377" cy="259045"/>
    <xdr:sp macro="" textlink="">
      <xdr:nvSpPr>
        <xdr:cNvPr id="87" name="テキスト ボックス 86"/>
        <xdr:cNvSpPr txBox="1"/>
      </xdr:nvSpPr>
      <xdr:spPr>
        <a:xfrm>
          <a:off x="1752111" y="553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160223</xdr:rowOff>
    </xdr:from>
    <xdr:to>
      <xdr:col>6</xdr:col>
      <xdr:colOff>38100</xdr:colOff>
      <xdr:row>34</xdr:row>
      <xdr:rowOff>90373</xdr:rowOff>
    </xdr:to>
    <xdr:sp macro="" textlink="">
      <xdr:nvSpPr>
        <xdr:cNvPr id="88" name="楕円 87"/>
        <xdr:cNvSpPr/>
      </xdr:nvSpPr>
      <xdr:spPr>
        <a:xfrm>
          <a:off x="1079500" y="581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106900</xdr:rowOff>
    </xdr:from>
    <xdr:ext cx="534377" cy="259045"/>
    <xdr:sp macro="" textlink="">
      <xdr:nvSpPr>
        <xdr:cNvPr id="89" name="テキスト ボックス 88"/>
        <xdr:cNvSpPr txBox="1"/>
      </xdr:nvSpPr>
      <xdr:spPr>
        <a:xfrm>
          <a:off x="863111" y="559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0" name="テキスト ボックス 109"/>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162637</xdr:rowOff>
    </xdr:from>
    <xdr:to>
      <xdr:col>24</xdr:col>
      <xdr:colOff>62865</xdr:colOff>
      <xdr:row>58</xdr:row>
      <xdr:rowOff>86055</xdr:rowOff>
    </xdr:to>
    <xdr:cxnSp macro="">
      <xdr:nvCxnSpPr>
        <xdr:cNvPr id="114" name="直線コネクタ 113"/>
        <xdr:cNvCxnSpPr/>
      </xdr:nvCxnSpPr>
      <xdr:spPr>
        <a:xfrm flipV="1">
          <a:off x="4633595" y="8563687"/>
          <a:ext cx="1270" cy="146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89882</xdr:rowOff>
    </xdr:from>
    <xdr:ext cx="534377" cy="259045"/>
    <xdr:sp macro="" textlink="">
      <xdr:nvSpPr>
        <xdr:cNvPr id="115" name="物件費最小値テキスト"/>
        <xdr:cNvSpPr txBox="1"/>
      </xdr:nvSpPr>
      <xdr:spPr>
        <a:xfrm>
          <a:off x="4686300" y="1003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86055</xdr:rowOff>
    </xdr:from>
    <xdr:to>
      <xdr:col>24</xdr:col>
      <xdr:colOff>152400</xdr:colOff>
      <xdr:row>58</xdr:row>
      <xdr:rowOff>86055</xdr:rowOff>
    </xdr:to>
    <xdr:cxnSp macro="">
      <xdr:nvCxnSpPr>
        <xdr:cNvPr id="116" name="直線コネクタ 115"/>
        <xdr:cNvCxnSpPr/>
      </xdr:nvCxnSpPr>
      <xdr:spPr>
        <a:xfrm>
          <a:off x="4546600" y="1003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109314</xdr:rowOff>
    </xdr:from>
    <xdr:ext cx="534377" cy="259045"/>
    <xdr:sp macro="" textlink="">
      <xdr:nvSpPr>
        <xdr:cNvPr id="117" name="物件費最大値テキスト"/>
        <xdr:cNvSpPr txBox="1"/>
      </xdr:nvSpPr>
      <xdr:spPr>
        <a:xfrm>
          <a:off x="4686300" y="833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162637</xdr:rowOff>
    </xdr:from>
    <xdr:to>
      <xdr:col>24</xdr:col>
      <xdr:colOff>152400</xdr:colOff>
      <xdr:row>49</xdr:row>
      <xdr:rowOff>162637</xdr:rowOff>
    </xdr:to>
    <xdr:cxnSp macro="">
      <xdr:nvCxnSpPr>
        <xdr:cNvPr id="118" name="直線コネクタ 117"/>
        <xdr:cNvCxnSpPr/>
      </xdr:nvCxnSpPr>
      <xdr:spPr>
        <a:xfrm>
          <a:off x="4546600" y="8563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47079</xdr:rowOff>
    </xdr:from>
    <xdr:to>
      <xdr:col>24</xdr:col>
      <xdr:colOff>63500</xdr:colOff>
      <xdr:row>54</xdr:row>
      <xdr:rowOff>71958</xdr:rowOff>
    </xdr:to>
    <xdr:cxnSp macro="">
      <xdr:nvCxnSpPr>
        <xdr:cNvPr id="119" name="直線コネクタ 118"/>
        <xdr:cNvCxnSpPr/>
      </xdr:nvCxnSpPr>
      <xdr:spPr>
        <a:xfrm>
          <a:off x="3797300" y="9305379"/>
          <a:ext cx="838200" cy="2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4271</xdr:rowOff>
    </xdr:from>
    <xdr:ext cx="534377" cy="259045"/>
    <xdr:sp macro="" textlink="">
      <xdr:nvSpPr>
        <xdr:cNvPr id="120" name="物件費平均値テキスト"/>
        <xdr:cNvSpPr txBox="1"/>
      </xdr:nvSpPr>
      <xdr:spPr>
        <a:xfrm>
          <a:off x="4686300" y="943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25844</xdr:rowOff>
    </xdr:from>
    <xdr:to>
      <xdr:col>24</xdr:col>
      <xdr:colOff>114300</xdr:colOff>
      <xdr:row>55</xdr:row>
      <xdr:rowOff>127444</xdr:rowOff>
    </xdr:to>
    <xdr:sp macro="" textlink="">
      <xdr:nvSpPr>
        <xdr:cNvPr id="121" name="フローチャート: 判断 120"/>
        <xdr:cNvSpPr/>
      </xdr:nvSpPr>
      <xdr:spPr>
        <a:xfrm>
          <a:off x="4584700" y="945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47079</xdr:rowOff>
    </xdr:from>
    <xdr:to>
      <xdr:col>19</xdr:col>
      <xdr:colOff>177800</xdr:colOff>
      <xdr:row>54</xdr:row>
      <xdr:rowOff>83655</xdr:rowOff>
    </xdr:to>
    <xdr:cxnSp macro="">
      <xdr:nvCxnSpPr>
        <xdr:cNvPr id="122" name="直線コネクタ 121"/>
        <xdr:cNvCxnSpPr/>
      </xdr:nvCxnSpPr>
      <xdr:spPr>
        <a:xfrm flipV="1">
          <a:off x="2908300" y="930537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153480</xdr:rowOff>
    </xdr:from>
    <xdr:to>
      <xdr:col>20</xdr:col>
      <xdr:colOff>38100</xdr:colOff>
      <xdr:row>55</xdr:row>
      <xdr:rowOff>83630</xdr:rowOff>
    </xdr:to>
    <xdr:sp macro="" textlink="">
      <xdr:nvSpPr>
        <xdr:cNvPr id="123" name="フローチャート: 判断 122"/>
        <xdr:cNvSpPr/>
      </xdr:nvSpPr>
      <xdr:spPr>
        <a:xfrm>
          <a:off x="3746500" y="941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74757</xdr:rowOff>
    </xdr:from>
    <xdr:ext cx="534377" cy="259045"/>
    <xdr:sp macro="" textlink="">
      <xdr:nvSpPr>
        <xdr:cNvPr id="124" name="テキスト ボックス 123"/>
        <xdr:cNvSpPr txBox="1"/>
      </xdr:nvSpPr>
      <xdr:spPr>
        <a:xfrm>
          <a:off x="3530111" y="950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83655</xdr:rowOff>
    </xdr:from>
    <xdr:to>
      <xdr:col>15</xdr:col>
      <xdr:colOff>50800</xdr:colOff>
      <xdr:row>54</xdr:row>
      <xdr:rowOff>159626</xdr:rowOff>
    </xdr:to>
    <xdr:cxnSp macro="">
      <xdr:nvCxnSpPr>
        <xdr:cNvPr id="125" name="直線コネクタ 124"/>
        <xdr:cNvCxnSpPr/>
      </xdr:nvCxnSpPr>
      <xdr:spPr>
        <a:xfrm flipV="1">
          <a:off x="2019300" y="9341955"/>
          <a:ext cx="889000" cy="7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10299</xdr:rowOff>
    </xdr:from>
    <xdr:to>
      <xdr:col>15</xdr:col>
      <xdr:colOff>101600</xdr:colOff>
      <xdr:row>55</xdr:row>
      <xdr:rowOff>111899</xdr:rowOff>
    </xdr:to>
    <xdr:sp macro="" textlink="">
      <xdr:nvSpPr>
        <xdr:cNvPr id="126" name="フローチャート: 判断 125"/>
        <xdr:cNvSpPr/>
      </xdr:nvSpPr>
      <xdr:spPr>
        <a:xfrm>
          <a:off x="2857500" y="944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103026</xdr:rowOff>
    </xdr:from>
    <xdr:ext cx="534377" cy="259045"/>
    <xdr:sp macro="" textlink="">
      <xdr:nvSpPr>
        <xdr:cNvPr id="127" name="テキスト ボックス 126"/>
        <xdr:cNvSpPr txBox="1"/>
      </xdr:nvSpPr>
      <xdr:spPr>
        <a:xfrm>
          <a:off x="2641111" y="953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159626</xdr:rowOff>
    </xdr:from>
    <xdr:to>
      <xdr:col>10</xdr:col>
      <xdr:colOff>114300</xdr:colOff>
      <xdr:row>55</xdr:row>
      <xdr:rowOff>72454</xdr:rowOff>
    </xdr:to>
    <xdr:cxnSp macro="">
      <xdr:nvCxnSpPr>
        <xdr:cNvPr id="128" name="直線コネクタ 127"/>
        <xdr:cNvCxnSpPr/>
      </xdr:nvCxnSpPr>
      <xdr:spPr>
        <a:xfrm flipV="1">
          <a:off x="1130300" y="9417926"/>
          <a:ext cx="889000" cy="8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16548</xdr:rowOff>
    </xdr:from>
    <xdr:to>
      <xdr:col>10</xdr:col>
      <xdr:colOff>165100</xdr:colOff>
      <xdr:row>55</xdr:row>
      <xdr:rowOff>118148</xdr:rowOff>
    </xdr:to>
    <xdr:sp macro="" textlink="">
      <xdr:nvSpPr>
        <xdr:cNvPr id="129" name="フローチャート: 判断 128"/>
        <xdr:cNvSpPr/>
      </xdr:nvSpPr>
      <xdr:spPr>
        <a:xfrm>
          <a:off x="1968500" y="944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109275</xdr:rowOff>
    </xdr:from>
    <xdr:ext cx="534377" cy="259045"/>
    <xdr:sp macro="" textlink="">
      <xdr:nvSpPr>
        <xdr:cNvPr id="130" name="テキスト ボックス 129"/>
        <xdr:cNvSpPr txBox="1"/>
      </xdr:nvSpPr>
      <xdr:spPr>
        <a:xfrm>
          <a:off x="1752111" y="95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126085</xdr:rowOff>
    </xdr:from>
    <xdr:to>
      <xdr:col>6</xdr:col>
      <xdr:colOff>38100</xdr:colOff>
      <xdr:row>56</xdr:row>
      <xdr:rowOff>56235</xdr:rowOff>
    </xdr:to>
    <xdr:sp macro="" textlink="">
      <xdr:nvSpPr>
        <xdr:cNvPr id="131" name="フローチャート: 判断 130"/>
        <xdr:cNvSpPr/>
      </xdr:nvSpPr>
      <xdr:spPr>
        <a:xfrm>
          <a:off x="1079500" y="955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47362</xdr:rowOff>
    </xdr:from>
    <xdr:ext cx="534377" cy="259045"/>
    <xdr:sp macro="" textlink="">
      <xdr:nvSpPr>
        <xdr:cNvPr id="132" name="テキスト ボックス 131"/>
        <xdr:cNvSpPr txBox="1"/>
      </xdr:nvSpPr>
      <xdr:spPr>
        <a:xfrm>
          <a:off x="863111" y="964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21158</xdr:rowOff>
    </xdr:from>
    <xdr:to>
      <xdr:col>24</xdr:col>
      <xdr:colOff>114300</xdr:colOff>
      <xdr:row>54</xdr:row>
      <xdr:rowOff>122758</xdr:rowOff>
    </xdr:to>
    <xdr:sp macro="" textlink="">
      <xdr:nvSpPr>
        <xdr:cNvPr id="138" name="楕円 137"/>
        <xdr:cNvSpPr/>
      </xdr:nvSpPr>
      <xdr:spPr>
        <a:xfrm>
          <a:off x="4584700" y="927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44035</xdr:rowOff>
    </xdr:from>
    <xdr:ext cx="534377" cy="259045"/>
    <xdr:sp macro="" textlink="">
      <xdr:nvSpPr>
        <xdr:cNvPr id="139" name="物件費該当値テキスト"/>
        <xdr:cNvSpPr txBox="1"/>
      </xdr:nvSpPr>
      <xdr:spPr>
        <a:xfrm>
          <a:off x="4686300" y="913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167729</xdr:rowOff>
    </xdr:from>
    <xdr:to>
      <xdr:col>20</xdr:col>
      <xdr:colOff>38100</xdr:colOff>
      <xdr:row>54</xdr:row>
      <xdr:rowOff>97879</xdr:rowOff>
    </xdr:to>
    <xdr:sp macro="" textlink="">
      <xdr:nvSpPr>
        <xdr:cNvPr id="140" name="楕円 139"/>
        <xdr:cNvSpPr/>
      </xdr:nvSpPr>
      <xdr:spPr>
        <a:xfrm>
          <a:off x="3746500" y="925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114406</xdr:rowOff>
    </xdr:from>
    <xdr:ext cx="534377" cy="259045"/>
    <xdr:sp macro="" textlink="">
      <xdr:nvSpPr>
        <xdr:cNvPr id="141" name="テキスト ボックス 140"/>
        <xdr:cNvSpPr txBox="1"/>
      </xdr:nvSpPr>
      <xdr:spPr>
        <a:xfrm>
          <a:off x="3530111" y="902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32855</xdr:rowOff>
    </xdr:from>
    <xdr:to>
      <xdr:col>15</xdr:col>
      <xdr:colOff>101600</xdr:colOff>
      <xdr:row>54</xdr:row>
      <xdr:rowOff>134455</xdr:rowOff>
    </xdr:to>
    <xdr:sp macro="" textlink="">
      <xdr:nvSpPr>
        <xdr:cNvPr id="142" name="楕円 141"/>
        <xdr:cNvSpPr/>
      </xdr:nvSpPr>
      <xdr:spPr>
        <a:xfrm>
          <a:off x="2857500" y="929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150982</xdr:rowOff>
    </xdr:from>
    <xdr:ext cx="534377" cy="259045"/>
    <xdr:sp macro="" textlink="">
      <xdr:nvSpPr>
        <xdr:cNvPr id="143" name="テキスト ボックス 142"/>
        <xdr:cNvSpPr txBox="1"/>
      </xdr:nvSpPr>
      <xdr:spPr>
        <a:xfrm>
          <a:off x="2641111" y="906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108826</xdr:rowOff>
    </xdr:from>
    <xdr:to>
      <xdr:col>10</xdr:col>
      <xdr:colOff>165100</xdr:colOff>
      <xdr:row>55</xdr:row>
      <xdr:rowOff>38976</xdr:rowOff>
    </xdr:to>
    <xdr:sp macro="" textlink="">
      <xdr:nvSpPr>
        <xdr:cNvPr id="144" name="楕円 143"/>
        <xdr:cNvSpPr/>
      </xdr:nvSpPr>
      <xdr:spPr>
        <a:xfrm>
          <a:off x="1968500" y="936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55503</xdr:rowOff>
    </xdr:from>
    <xdr:ext cx="534377" cy="259045"/>
    <xdr:sp macro="" textlink="">
      <xdr:nvSpPr>
        <xdr:cNvPr id="145" name="テキスト ボックス 144"/>
        <xdr:cNvSpPr txBox="1"/>
      </xdr:nvSpPr>
      <xdr:spPr>
        <a:xfrm>
          <a:off x="1752111" y="9142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21654</xdr:rowOff>
    </xdr:from>
    <xdr:to>
      <xdr:col>6</xdr:col>
      <xdr:colOff>38100</xdr:colOff>
      <xdr:row>55</xdr:row>
      <xdr:rowOff>123254</xdr:rowOff>
    </xdr:to>
    <xdr:sp macro="" textlink="">
      <xdr:nvSpPr>
        <xdr:cNvPr id="146" name="楕円 145"/>
        <xdr:cNvSpPr/>
      </xdr:nvSpPr>
      <xdr:spPr>
        <a:xfrm>
          <a:off x="1079500" y="94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139781</xdr:rowOff>
    </xdr:from>
    <xdr:ext cx="534377" cy="259045"/>
    <xdr:sp macro="" textlink="">
      <xdr:nvSpPr>
        <xdr:cNvPr id="147" name="テキスト ボックス 146"/>
        <xdr:cNvSpPr txBox="1"/>
      </xdr:nvSpPr>
      <xdr:spPr>
        <a:xfrm>
          <a:off x="863111" y="922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1" name="テキスト ボックス 160"/>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49540</xdr:rowOff>
    </xdr:from>
    <xdr:to>
      <xdr:col>24</xdr:col>
      <xdr:colOff>62865</xdr:colOff>
      <xdr:row>78</xdr:row>
      <xdr:rowOff>108427</xdr:rowOff>
    </xdr:to>
    <xdr:cxnSp macro="">
      <xdr:nvCxnSpPr>
        <xdr:cNvPr id="169" name="直線コネクタ 168"/>
        <xdr:cNvCxnSpPr/>
      </xdr:nvCxnSpPr>
      <xdr:spPr>
        <a:xfrm flipV="1">
          <a:off x="4633595" y="12051040"/>
          <a:ext cx="1270" cy="1430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112254</xdr:rowOff>
    </xdr:from>
    <xdr:ext cx="378565" cy="259045"/>
    <xdr:sp macro="" textlink="">
      <xdr:nvSpPr>
        <xdr:cNvPr id="170" name="維持補修費最小値テキスト"/>
        <xdr:cNvSpPr txBox="1"/>
      </xdr:nvSpPr>
      <xdr:spPr>
        <a:xfrm>
          <a:off x="4686300" y="13485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108427</xdr:rowOff>
    </xdr:from>
    <xdr:to>
      <xdr:col>24</xdr:col>
      <xdr:colOff>152400</xdr:colOff>
      <xdr:row>78</xdr:row>
      <xdr:rowOff>108427</xdr:rowOff>
    </xdr:to>
    <xdr:cxnSp macro="">
      <xdr:nvCxnSpPr>
        <xdr:cNvPr id="171" name="直線コネクタ 170"/>
        <xdr:cNvCxnSpPr/>
      </xdr:nvCxnSpPr>
      <xdr:spPr>
        <a:xfrm>
          <a:off x="4546600" y="13481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167667</xdr:rowOff>
    </xdr:from>
    <xdr:ext cx="534377" cy="259045"/>
    <xdr:sp macro="" textlink="">
      <xdr:nvSpPr>
        <xdr:cNvPr id="172" name="維持補修費最大値テキスト"/>
        <xdr:cNvSpPr txBox="1"/>
      </xdr:nvSpPr>
      <xdr:spPr>
        <a:xfrm>
          <a:off x="4686300" y="1182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49540</xdr:rowOff>
    </xdr:from>
    <xdr:to>
      <xdr:col>24</xdr:col>
      <xdr:colOff>152400</xdr:colOff>
      <xdr:row>70</xdr:row>
      <xdr:rowOff>49540</xdr:rowOff>
    </xdr:to>
    <xdr:cxnSp macro="">
      <xdr:nvCxnSpPr>
        <xdr:cNvPr id="173" name="直線コネクタ 172"/>
        <xdr:cNvCxnSpPr/>
      </xdr:nvCxnSpPr>
      <xdr:spPr>
        <a:xfrm>
          <a:off x="4546600" y="1205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106324</xdr:rowOff>
    </xdr:from>
    <xdr:to>
      <xdr:col>24</xdr:col>
      <xdr:colOff>63500</xdr:colOff>
      <xdr:row>77</xdr:row>
      <xdr:rowOff>120864</xdr:rowOff>
    </xdr:to>
    <xdr:cxnSp macro="">
      <xdr:nvCxnSpPr>
        <xdr:cNvPr id="174" name="直線コネクタ 173"/>
        <xdr:cNvCxnSpPr/>
      </xdr:nvCxnSpPr>
      <xdr:spPr>
        <a:xfrm flipV="1">
          <a:off x="3797300" y="13307974"/>
          <a:ext cx="838200" cy="1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68252</xdr:rowOff>
    </xdr:from>
    <xdr:ext cx="469744" cy="259045"/>
    <xdr:sp macro="" textlink="">
      <xdr:nvSpPr>
        <xdr:cNvPr id="175" name="維持補修費平均値テキスト"/>
        <xdr:cNvSpPr txBox="1"/>
      </xdr:nvSpPr>
      <xdr:spPr>
        <a:xfrm>
          <a:off x="4686300" y="129270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45374</xdr:rowOff>
    </xdr:from>
    <xdr:to>
      <xdr:col>24</xdr:col>
      <xdr:colOff>114300</xdr:colOff>
      <xdr:row>76</xdr:row>
      <xdr:rowOff>146974</xdr:rowOff>
    </xdr:to>
    <xdr:sp macro="" textlink="">
      <xdr:nvSpPr>
        <xdr:cNvPr id="176" name="フローチャート: 判断 175"/>
        <xdr:cNvSpPr/>
      </xdr:nvSpPr>
      <xdr:spPr>
        <a:xfrm>
          <a:off x="4584700" y="1307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120864</xdr:rowOff>
    </xdr:from>
    <xdr:to>
      <xdr:col>19</xdr:col>
      <xdr:colOff>177800</xdr:colOff>
      <xdr:row>77</xdr:row>
      <xdr:rowOff>130373</xdr:rowOff>
    </xdr:to>
    <xdr:cxnSp macro="">
      <xdr:nvCxnSpPr>
        <xdr:cNvPr id="177" name="直線コネクタ 176"/>
        <xdr:cNvCxnSpPr/>
      </xdr:nvCxnSpPr>
      <xdr:spPr>
        <a:xfrm flipV="1">
          <a:off x="2908300" y="13322514"/>
          <a:ext cx="8890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55524</xdr:rowOff>
    </xdr:from>
    <xdr:to>
      <xdr:col>20</xdr:col>
      <xdr:colOff>38100</xdr:colOff>
      <xdr:row>76</xdr:row>
      <xdr:rowOff>157124</xdr:rowOff>
    </xdr:to>
    <xdr:sp macro="" textlink="">
      <xdr:nvSpPr>
        <xdr:cNvPr id="178" name="フローチャート: 判断 177"/>
        <xdr:cNvSpPr/>
      </xdr:nvSpPr>
      <xdr:spPr>
        <a:xfrm>
          <a:off x="3746500" y="1308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2202</xdr:rowOff>
    </xdr:from>
    <xdr:ext cx="469744" cy="259045"/>
    <xdr:sp macro="" textlink="">
      <xdr:nvSpPr>
        <xdr:cNvPr id="179" name="テキスト ボックス 178"/>
        <xdr:cNvSpPr txBox="1"/>
      </xdr:nvSpPr>
      <xdr:spPr>
        <a:xfrm>
          <a:off x="3562428" y="1286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128453</xdr:rowOff>
    </xdr:from>
    <xdr:to>
      <xdr:col>15</xdr:col>
      <xdr:colOff>50800</xdr:colOff>
      <xdr:row>77</xdr:row>
      <xdr:rowOff>130373</xdr:rowOff>
    </xdr:to>
    <xdr:cxnSp macro="">
      <xdr:nvCxnSpPr>
        <xdr:cNvPr id="180" name="直線コネクタ 179"/>
        <xdr:cNvCxnSpPr/>
      </xdr:nvCxnSpPr>
      <xdr:spPr>
        <a:xfrm>
          <a:off x="2019300" y="13330103"/>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61559</xdr:rowOff>
    </xdr:from>
    <xdr:to>
      <xdr:col>15</xdr:col>
      <xdr:colOff>101600</xdr:colOff>
      <xdr:row>76</xdr:row>
      <xdr:rowOff>163159</xdr:rowOff>
    </xdr:to>
    <xdr:sp macro="" textlink="">
      <xdr:nvSpPr>
        <xdr:cNvPr id="181" name="フローチャート: 判断 180"/>
        <xdr:cNvSpPr/>
      </xdr:nvSpPr>
      <xdr:spPr>
        <a:xfrm>
          <a:off x="2857500" y="1309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8237</xdr:rowOff>
    </xdr:from>
    <xdr:ext cx="469744" cy="259045"/>
    <xdr:sp macro="" textlink="">
      <xdr:nvSpPr>
        <xdr:cNvPr id="182" name="テキスト ボックス 181"/>
        <xdr:cNvSpPr txBox="1"/>
      </xdr:nvSpPr>
      <xdr:spPr>
        <a:xfrm>
          <a:off x="2673428" y="1286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97455</xdr:rowOff>
    </xdr:from>
    <xdr:to>
      <xdr:col>10</xdr:col>
      <xdr:colOff>114300</xdr:colOff>
      <xdr:row>77</xdr:row>
      <xdr:rowOff>128453</xdr:rowOff>
    </xdr:to>
    <xdr:cxnSp macro="">
      <xdr:nvCxnSpPr>
        <xdr:cNvPr id="183" name="直線コネクタ 182"/>
        <xdr:cNvCxnSpPr/>
      </xdr:nvCxnSpPr>
      <xdr:spPr>
        <a:xfrm>
          <a:off x="1130300" y="13299105"/>
          <a:ext cx="8890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68052</xdr:rowOff>
    </xdr:from>
    <xdr:to>
      <xdr:col>10</xdr:col>
      <xdr:colOff>165100</xdr:colOff>
      <xdr:row>76</xdr:row>
      <xdr:rowOff>169652</xdr:rowOff>
    </xdr:to>
    <xdr:sp macro="" textlink="">
      <xdr:nvSpPr>
        <xdr:cNvPr id="184" name="フローチャート: 判断 183"/>
        <xdr:cNvSpPr/>
      </xdr:nvSpPr>
      <xdr:spPr>
        <a:xfrm>
          <a:off x="1968500" y="1309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14729</xdr:rowOff>
    </xdr:from>
    <xdr:ext cx="469744" cy="259045"/>
    <xdr:sp macro="" textlink="">
      <xdr:nvSpPr>
        <xdr:cNvPr id="185" name="テキスト ボックス 184"/>
        <xdr:cNvSpPr txBox="1"/>
      </xdr:nvSpPr>
      <xdr:spPr>
        <a:xfrm>
          <a:off x="1784428" y="1287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45923</xdr:rowOff>
    </xdr:from>
    <xdr:to>
      <xdr:col>6</xdr:col>
      <xdr:colOff>38100</xdr:colOff>
      <xdr:row>76</xdr:row>
      <xdr:rowOff>147523</xdr:rowOff>
    </xdr:to>
    <xdr:sp macro="" textlink="">
      <xdr:nvSpPr>
        <xdr:cNvPr id="186" name="フローチャート: 判断 185"/>
        <xdr:cNvSpPr/>
      </xdr:nvSpPr>
      <xdr:spPr>
        <a:xfrm>
          <a:off x="1079500" y="1307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164051</xdr:rowOff>
    </xdr:from>
    <xdr:ext cx="469744" cy="259045"/>
    <xdr:sp macro="" textlink="">
      <xdr:nvSpPr>
        <xdr:cNvPr id="187" name="テキスト ボックス 186"/>
        <xdr:cNvSpPr txBox="1"/>
      </xdr:nvSpPr>
      <xdr:spPr>
        <a:xfrm>
          <a:off x="895428" y="12851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55524</xdr:rowOff>
    </xdr:from>
    <xdr:to>
      <xdr:col>24</xdr:col>
      <xdr:colOff>114300</xdr:colOff>
      <xdr:row>77</xdr:row>
      <xdr:rowOff>157124</xdr:rowOff>
    </xdr:to>
    <xdr:sp macro="" textlink="">
      <xdr:nvSpPr>
        <xdr:cNvPr id="193" name="楕円 192"/>
        <xdr:cNvSpPr/>
      </xdr:nvSpPr>
      <xdr:spPr>
        <a:xfrm>
          <a:off x="4584700" y="132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33951</xdr:rowOff>
    </xdr:from>
    <xdr:ext cx="469744" cy="259045"/>
    <xdr:sp macro="" textlink="">
      <xdr:nvSpPr>
        <xdr:cNvPr id="194" name="維持補修費該当値テキスト"/>
        <xdr:cNvSpPr txBox="1"/>
      </xdr:nvSpPr>
      <xdr:spPr>
        <a:xfrm>
          <a:off x="4686300" y="13235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70064</xdr:rowOff>
    </xdr:from>
    <xdr:to>
      <xdr:col>20</xdr:col>
      <xdr:colOff>38100</xdr:colOff>
      <xdr:row>78</xdr:row>
      <xdr:rowOff>214</xdr:rowOff>
    </xdr:to>
    <xdr:sp macro="" textlink="">
      <xdr:nvSpPr>
        <xdr:cNvPr id="195" name="楕円 194"/>
        <xdr:cNvSpPr/>
      </xdr:nvSpPr>
      <xdr:spPr>
        <a:xfrm>
          <a:off x="3746500" y="1327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162791</xdr:rowOff>
    </xdr:from>
    <xdr:ext cx="469744" cy="259045"/>
    <xdr:sp macro="" textlink="">
      <xdr:nvSpPr>
        <xdr:cNvPr id="196" name="テキスト ボックス 195"/>
        <xdr:cNvSpPr txBox="1"/>
      </xdr:nvSpPr>
      <xdr:spPr>
        <a:xfrm>
          <a:off x="3562428" y="1336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79573</xdr:rowOff>
    </xdr:from>
    <xdr:to>
      <xdr:col>15</xdr:col>
      <xdr:colOff>101600</xdr:colOff>
      <xdr:row>78</xdr:row>
      <xdr:rowOff>9723</xdr:rowOff>
    </xdr:to>
    <xdr:sp macro="" textlink="">
      <xdr:nvSpPr>
        <xdr:cNvPr id="197" name="楕円 196"/>
        <xdr:cNvSpPr/>
      </xdr:nvSpPr>
      <xdr:spPr>
        <a:xfrm>
          <a:off x="2857500" y="1328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850</xdr:rowOff>
    </xdr:from>
    <xdr:ext cx="469744" cy="259045"/>
    <xdr:sp macro="" textlink="">
      <xdr:nvSpPr>
        <xdr:cNvPr id="198" name="テキスト ボックス 197"/>
        <xdr:cNvSpPr txBox="1"/>
      </xdr:nvSpPr>
      <xdr:spPr>
        <a:xfrm>
          <a:off x="2673428" y="13373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77653</xdr:rowOff>
    </xdr:from>
    <xdr:to>
      <xdr:col>10</xdr:col>
      <xdr:colOff>165100</xdr:colOff>
      <xdr:row>78</xdr:row>
      <xdr:rowOff>7803</xdr:rowOff>
    </xdr:to>
    <xdr:sp macro="" textlink="">
      <xdr:nvSpPr>
        <xdr:cNvPr id="199" name="楕円 198"/>
        <xdr:cNvSpPr/>
      </xdr:nvSpPr>
      <xdr:spPr>
        <a:xfrm>
          <a:off x="1968500" y="1327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170380</xdr:rowOff>
    </xdr:from>
    <xdr:ext cx="469744" cy="259045"/>
    <xdr:sp macro="" textlink="">
      <xdr:nvSpPr>
        <xdr:cNvPr id="200" name="テキスト ボックス 199"/>
        <xdr:cNvSpPr txBox="1"/>
      </xdr:nvSpPr>
      <xdr:spPr>
        <a:xfrm>
          <a:off x="1784428" y="1337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46655</xdr:rowOff>
    </xdr:from>
    <xdr:to>
      <xdr:col>6</xdr:col>
      <xdr:colOff>38100</xdr:colOff>
      <xdr:row>77</xdr:row>
      <xdr:rowOff>148255</xdr:rowOff>
    </xdr:to>
    <xdr:sp macro="" textlink="">
      <xdr:nvSpPr>
        <xdr:cNvPr id="201" name="楕円 200"/>
        <xdr:cNvSpPr/>
      </xdr:nvSpPr>
      <xdr:spPr>
        <a:xfrm>
          <a:off x="1079500" y="1324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139382</xdr:rowOff>
    </xdr:from>
    <xdr:ext cx="469744" cy="259045"/>
    <xdr:sp macro="" textlink="">
      <xdr:nvSpPr>
        <xdr:cNvPr id="202" name="テキスト ボックス 201"/>
        <xdr:cNvSpPr txBox="1"/>
      </xdr:nvSpPr>
      <xdr:spPr>
        <a:xfrm>
          <a:off x="895428" y="1334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109893</xdr:rowOff>
    </xdr:from>
    <xdr:to>
      <xdr:col>24</xdr:col>
      <xdr:colOff>62865</xdr:colOff>
      <xdr:row>98</xdr:row>
      <xdr:rowOff>105778</xdr:rowOff>
    </xdr:to>
    <xdr:cxnSp macro="">
      <xdr:nvCxnSpPr>
        <xdr:cNvPr id="227" name="直線コネクタ 226"/>
        <xdr:cNvCxnSpPr/>
      </xdr:nvCxnSpPr>
      <xdr:spPr>
        <a:xfrm flipV="1">
          <a:off x="4633595" y="15540393"/>
          <a:ext cx="1270" cy="136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109605</xdr:rowOff>
    </xdr:from>
    <xdr:ext cx="534377" cy="259045"/>
    <xdr:sp macro="" textlink="">
      <xdr:nvSpPr>
        <xdr:cNvPr id="228" name="扶助費最小値テキスト"/>
        <xdr:cNvSpPr txBox="1"/>
      </xdr:nvSpPr>
      <xdr:spPr>
        <a:xfrm>
          <a:off x="4686300" y="1691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105778</xdr:rowOff>
    </xdr:from>
    <xdr:to>
      <xdr:col>24</xdr:col>
      <xdr:colOff>152400</xdr:colOff>
      <xdr:row>98</xdr:row>
      <xdr:rowOff>105778</xdr:rowOff>
    </xdr:to>
    <xdr:cxnSp macro="">
      <xdr:nvCxnSpPr>
        <xdr:cNvPr id="229" name="直線コネクタ 228"/>
        <xdr:cNvCxnSpPr/>
      </xdr:nvCxnSpPr>
      <xdr:spPr>
        <a:xfrm>
          <a:off x="4546600" y="16907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56570</xdr:rowOff>
    </xdr:from>
    <xdr:ext cx="599010" cy="259045"/>
    <xdr:sp macro="" textlink="">
      <xdr:nvSpPr>
        <xdr:cNvPr id="230" name="扶助費最大値テキスト"/>
        <xdr:cNvSpPr txBox="1"/>
      </xdr:nvSpPr>
      <xdr:spPr>
        <a:xfrm>
          <a:off x="4686300" y="15315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109893</xdr:rowOff>
    </xdr:from>
    <xdr:to>
      <xdr:col>24</xdr:col>
      <xdr:colOff>152400</xdr:colOff>
      <xdr:row>90</xdr:row>
      <xdr:rowOff>109893</xdr:rowOff>
    </xdr:to>
    <xdr:cxnSp macro="">
      <xdr:nvCxnSpPr>
        <xdr:cNvPr id="231" name="直線コネクタ 230"/>
        <xdr:cNvCxnSpPr/>
      </xdr:nvCxnSpPr>
      <xdr:spPr>
        <a:xfrm>
          <a:off x="4546600" y="1554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46368</xdr:rowOff>
    </xdr:from>
    <xdr:to>
      <xdr:col>24</xdr:col>
      <xdr:colOff>63500</xdr:colOff>
      <xdr:row>97</xdr:row>
      <xdr:rowOff>72213</xdr:rowOff>
    </xdr:to>
    <xdr:cxnSp macro="">
      <xdr:nvCxnSpPr>
        <xdr:cNvPr id="232" name="直線コネクタ 231"/>
        <xdr:cNvCxnSpPr/>
      </xdr:nvCxnSpPr>
      <xdr:spPr>
        <a:xfrm flipV="1">
          <a:off x="3797300" y="16677018"/>
          <a:ext cx="838200" cy="2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73462</xdr:rowOff>
    </xdr:from>
    <xdr:ext cx="599010" cy="259045"/>
    <xdr:sp macro="" textlink="">
      <xdr:nvSpPr>
        <xdr:cNvPr id="233" name="扶助費平均値テキスト"/>
        <xdr:cNvSpPr txBox="1"/>
      </xdr:nvSpPr>
      <xdr:spPr>
        <a:xfrm>
          <a:off x="4686300" y="161897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50585</xdr:rowOff>
    </xdr:from>
    <xdr:to>
      <xdr:col>24</xdr:col>
      <xdr:colOff>114300</xdr:colOff>
      <xdr:row>95</xdr:row>
      <xdr:rowOff>152185</xdr:rowOff>
    </xdr:to>
    <xdr:sp macro="" textlink="">
      <xdr:nvSpPr>
        <xdr:cNvPr id="234" name="フローチャート: 判断 233"/>
        <xdr:cNvSpPr/>
      </xdr:nvSpPr>
      <xdr:spPr>
        <a:xfrm>
          <a:off x="45847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72213</xdr:rowOff>
    </xdr:from>
    <xdr:to>
      <xdr:col>19</xdr:col>
      <xdr:colOff>177800</xdr:colOff>
      <xdr:row>97</xdr:row>
      <xdr:rowOff>135534</xdr:rowOff>
    </xdr:to>
    <xdr:cxnSp macro="">
      <xdr:nvCxnSpPr>
        <xdr:cNvPr id="235" name="直線コネクタ 234"/>
        <xdr:cNvCxnSpPr/>
      </xdr:nvCxnSpPr>
      <xdr:spPr>
        <a:xfrm flipV="1">
          <a:off x="2908300" y="16702863"/>
          <a:ext cx="889000" cy="6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76200</xdr:rowOff>
    </xdr:from>
    <xdr:to>
      <xdr:col>20</xdr:col>
      <xdr:colOff>38100</xdr:colOff>
      <xdr:row>96</xdr:row>
      <xdr:rowOff>6350</xdr:rowOff>
    </xdr:to>
    <xdr:sp macro="" textlink="">
      <xdr:nvSpPr>
        <xdr:cNvPr id="236" name="フローチャート: 判断 235"/>
        <xdr:cNvSpPr/>
      </xdr:nvSpPr>
      <xdr:spPr>
        <a:xfrm>
          <a:off x="3746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22877</xdr:rowOff>
    </xdr:from>
    <xdr:ext cx="599010" cy="259045"/>
    <xdr:sp macro="" textlink="">
      <xdr:nvSpPr>
        <xdr:cNvPr id="237" name="テキスト ボックス 236"/>
        <xdr:cNvSpPr txBox="1"/>
      </xdr:nvSpPr>
      <xdr:spPr>
        <a:xfrm>
          <a:off x="3497795" y="1613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135534</xdr:rowOff>
    </xdr:from>
    <xdr:to>
      <xdr:col>15</xdr:col>
      <xdr:colOff>50800</xdr:colOff>
      <xdr:row>97</xdr:row>
      <xdr:rowOff>157632</xdr:rowOff>
    </xdr:to>
    <xdr:cxnSp macro="">
      <xdr:nvCxnSpPr>
        <xdr:cNvPr id="238" name="直線コネクタ 237"/>
        <xdr:cNvCxnSpPr/>
      </xdr:nvCxnSpPr>
      <xdr:spPr>
        <a:xfrm flipV="1">
          <a:off x="2019300" y="16766184"/>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141732</xdr:rowOff>
    </xdr:from>
    <xdr:to>
      <xdr:col>15</xdr:col>
      <xdr:colOff>101600</xdr:colOff>
      <xdr:row>96</xdr:row>
      <xdr:rowOff>71882</xdr:rowOff>
    </xdr:to>
    <xdr:sp macro="" textlink="">
      <xdr:nvSpPr>
        <xdr:cNvPr id="239" name="フローチャート: 判断 238"/>
        <xdr:cNvSpPr/>
      </xdr:nvSpPr>
      <xdr:spPr>
        <a:xfrm>
          <a:off x="2857500" y="1642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88409</xdr:rowOff>
    </xdr:from>
    <xdr:ext cx="599010" cy="259045"/>
    <xdr:sp macro="" textlink="">
      <xdr:nvSpPr>
        <xdr:cNvPr id="240" name="テキスト ボックス 239"/>
        <xdr:cNvSpPr txBox="1"/>
      </xdr:nvSpPr>
      <xdr:spPr>
        <a:xfrm>
          <a:off x="2608795" y="16204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157632</xdr:rowOff>
    </xdr:from>
    <xdr:to>
      <xdr:col>10</xdr:col>
      <xdr:colOff>114300</xdr:colOff>
      <xdr:row>98</xdr:row>
      <xdr:rowOff>50254</xdr:rowOff>
    </xdr:to>
    <xdr:cxnSp macro="">
      <xdr:nvCxnSpPr>
        <xdr:cNvPr id="241" name="直線コネクタ 240"/>
        <xdr:cNvCxnSpPr/>
      </xdr:nvCxnSpPr>
      <xdr:spPr>
        <a:xfrm flipV="1">
          <a:off x="1130300" y="16788282"/>
          <a:ext cx="889000" cy="6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8052</xdr:rowOff>
    </xdr:from>
    <xdr:to>
      <xdr:col>10</xdr:col>
      <xdr:colOff>165100</xdr:colOff>
      <xdr:row>96</xdr:row>
      <xdr:rowOff>109652</xdr:rowOff>
    </xdr:to>
    <xdr:sp macro="" textlink="">
      <xdr:nvSpPr>
        <xdr:cNvPr id="242" name="フローチャート: 判断 241"/>
        <xdr:cNvSpPr/>
      </xdr:nvSpPr>
      <xdr:spPr>
        <a:xfrm>
          <a:off x="1968500" y="16467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126179</xdr:rowOff>
    </xdr:from>
    <xdr:ext cx="534377" cy="259045"/>
    <xdr:sp macro="" textlink="">
      <xdr:nvSpPr>
        <xdr:cNvPr id="243" name="テキスト ボックス 242"/>
        <xdr:cNvSpPr txBox="1"/>
      </xdr:nvSpPr>
      <xdr:spPr>
        <a:xfrm>
          <a:off x="1752111" y="16242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77572</xdr:rowOff>
    </xdr:from>
    <xdr:to>
      <xdr:col>6</xdr:col>
      <xdr:colOff>38100</xdr:colOff>
      <xdr:row>97</xdr:row>
      <xdr:rowOff>7722</xdr:rowOff>
    </xdr:to>
    <xdr:sp macro="" textlink="">
      <xdr:nvSpPr>
        <xdr:cNvPr id="244" name="フローチャート: 判断 243"/>
        <xdr:cNvSpPr/>
      </xdr:nvSpPr>
      <xdr:spPr>
        <a:xfrm>
          <a:off x="1079500" y="1653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24249</xdr:rowOff>
    </xdr:from>
    <xdr:ext cx="534377" cy="259045"/>
    <xdr:sp macro="" textlink="">
      <xdr:nvSpPr>
        <xdr:cNvPr id="245" name="テキスト ボックス 244"/>
        <xdr:cNvSpPr txBox="1"/>
      </xdr:nvSpPr>
      <xdr:spPr>
        <a:xfrm>
          <a:off x="863111" y="1631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167018</xdr:rowOff>
    </xdr:from>
    <xdr:to>
      <xdr:col>24</xdr:col>
      <xdr:colOff>114300</xdr:colOff>
      <xdr:row>97</xdr:row>
      <xdr:rowOff>97168</xdr:rowOff>
    </xdr:to>
    <xdr:sp macro="" textlink="">
      <xdr:nvSpPr>
        <xdr:cNvPr id="251" name="楕円 250"/>
        <xdr:cNvSpPr/>
      </xdr:nvSpPr>
      <xdr:spPr>
        <a:xfrm>
          <a:off x="4584700" y="1662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145445</xdr:rowOff>
    </xdr:from>
    <xdr:ext cx="534377" cy="259045"/>
    <xdr:sp macro="" textlink="">
      <xdr:nvSpPr>
        <xdr:cNvPr id="252" name="扶助費該当値テキスト"/>
        <xdr:cNvSpPr txBox="1"/>
      </xdr:nvSpPr>
      <xdr:spPr>
        <a:xfrm>
          <a:off x="4686300" y="1660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21413</xdr:rowOff>
    </xdr:from>
    <xdr:to>
      <xdr:col>20</xdr:col>
      <xdr:colOff>38100</xdr:colOff>
      <xdr:row>97</xdr:row>
      <xdr:rowOff>123013</xdr:rowOff>
    </xdr:to>
    <xdr:sp macro="" textlink="">
      <xdr:nvSpPr>
        <xdr:cNvPr id="253" name="楕円 252"/>
        <xdr:cNvSpPr/>
      </xdr:nvSpPr>
      <xdr:spPr>
        <a:xfrm>
          <a:off x="3746500" y="1665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114140</xdr:rowOff>
    </xdr:from>
    <xdr:ext cx="534377" cy="259045"/>
    <xdr:sp macro="" textlink="">
      <xdr:nvSpPr>
        <xdr:cNvPr id="254" name="テキスト ボックス 253"/>
        <xdr:cNvSpPr txBox="1"/>
      </xdr:nvSpPr>
      <xdr:spPr>
        <a:xfrm>
          <a:off x="3530111" y="1674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84734</xdr:rowOff>
    </xdr:from>
    <xdr:to>
      <xdr:col>15</xdr:col>
      <xdr:colOff>101600</xdr:colOff>
      <xdr:row>98</xdr:row>
      <xdr:rowOff>14884</xdr:rowOff>
    </xdr:to>
    <xdr:sp macro="" textlink="">
      <xdr:nvSpPr>
        <xdr:cNvPr id="255" name="楕円 254"/>
        <xdr:cNvSpPr/>
      </xdr:nvSpPr>
      <xdr:spPr>
        <a:xfrm>
          <a:off x="2857500" y="1671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6011</xdr:rowOff>
    </xdr:from>
    <xdr:ext cx="534377" cy="259045"/>
    <xdr:sp macro="" textlink="">
      <xdr:nvSpPr>
        <xdr:cNvPr id="256" name="テキスト ボックス 255"/>
        <xdr:cNvSpPr txBox="1"/>
      </xdr:nvSpPr>
      <xdr:spPr>
        <a:xfrm>
          <a:off x="2641111" y="1680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106832</xdr:rowOff>
    </xdr:from>
    <xdr:to>
      <xdr:col>10</xdr:col>
      <xdr:colOff>165100</xdr:colOff>
      <xdr:row>98</xdr:row>
      <xdr:rowOff>36982</xdr:rowOff>
    </xdr:to>
    <xdr:sp macro="" textlink="">
      <xdr:nvSpPr>
        <xdr:cNvPr id="257" name="楕円 256"/>
        <xdr:cNvSpPr/>
      </xdr:nvSpPr>
      <xdr:spPr>
        <a:xfrm>
          <a:off x="1968500" y="1673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28109</xdr:rowOff>
    </xdr:from>
    <xdr:ext cx="534377" cy="259045"/>
    <xdr:sp macro="" textlink="">
      <xdr:nvSpPr>
        <xdr:cNvPr id="258" name="テキスト ボックス 257"/>
        <xdr:cNvSpPr txBox="1"/>
      </xdr:nvSpPr>
      <xdr:spPr>
        <a:xfrm>
          <a:off x="1752111" y="1683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170904</xdr:rowOff>
    </xdr:from>
    <xdr:to>
      <xdr:col>6</xdr:col>
      <xdr:colOff>38100</xdr:colOff>
      <xdr:row>98</xdr:row>
      <xdr:rowOff>101054</xdr:rowOff>
    </xdr:to>
    <xdr:sp macro="" textlink="">
      <xdr:nvSpPr>
        <xdr:cNvPr id="259" name="楕円 258"/>
        <xdr:cNvSpPr/>
      </xdr:nvSpPr>
      <xdr:spPr>
        <a:xfrm>
          <a:off x="1079500" y="1680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92181</xdr:rowOff>
    </xdr:from>
    <xdr:ext cx="534377" cy="259045"/>
    <xdr:sp macro="" textlink="">
      <xdr:nvSpPr>
        <xdr:cNvPr id="260" name="テキスト ボックス 259"/>
        <xdr:cNvSpPr txBox="1"/>
      </xdr:nvSpPr>
      <xdr:spPr>
        <a:xfrm>
          <a:off x="863111" y="16894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3" name="テキスト ボックス 272"/>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9" name="テキスト ボックス 278"/>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1" name="テキスト ボックス 280"/>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3" name="テキスト ボックス 282"/>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31343</xdr:rowOff>
    </xdr:from>
    <xdr:to>
      <xdr:col>54</xdr:col>
      <xdr:colOff>189865</xdr:colOff>
      <xdr:row>39</xdr:row>
      <xdr:rowOff>99401</xdr:rowOff>
    </xdr:to>
    <xdr:cxnSp macro="">
      <xdr:nvCxnSpPr>
        <xdr:cNvPr id="287" name="直線コネクタ 286"/>
        <xdr:cNvCxnSpPr/>
      </xdr:nvCxnSpPr>
      <xdr:spPr>
        <a:xfrm flipV="1">
          <a:off x="10475595" y="5346293"/>
          <a:ext cx="1270" cy="1439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103228</xdr:rowOff>
    </xdr:from>
    <xdr:ext cx="469744" cy="259045"/>
    <xdr:sp macro="" textlink="">
      <xdr:nvSpPr>
        <xdr:cNvPr id="288" name="補助費等最小値テキスト"/>
        <xdr:cNvSpPr txBox="1"/>
      </xdr:nvSpPr>
      <xdr:spPr>
        <a:xfrm>
          <a:off x="10528300" y="678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99401</xdr:rowOff>
    </xdr:from>
    <xdr:to>
      <xdr:col>55</xdr:col>
      <xdr:colOff>88900</xdr:colOff>
      <xdr:row>39</xdr:row>
      <xdr:rowOff>99401</xdr:rowOff>
    </xdr:to>
    <xdr:cxnSp macro="">
      <xdr:nvCxnSpPr>
        <xdr:cNvPr id="289" name="直線コネクタ 288"/>
        <xdr:cNvCxnSpPr/>
      </xdr:nvCxnSpPr>
      <xdr:spPr>
        <a:xfrm>
          <a:off x="10388600" y="678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149470</xdr:rowOff>
    </xdr:from>
    <xdr:ext cx="534377" cy="259045"/>
    <xdr:sp macro="" textlink="">
      <xdr:nvSpPr>
        <xdr:cNvPr id="290" name="補助費等最大値テキスト"/>
        <xdr:cNvSpPr txBox="1"/>
      </xdr:nvSpPr>
      <xdr:spPr>
        <a:xfrm>
          <a:off x="10528300" y="51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31343</xdr:rowOff>
    </xdr:from>
    <xdr:to>
      <xdr:col>55</xdr:col>
      <xdr:colOff>88900</xdr:colOff>
      <xdr:row>31</xdr:row>
      <xdr:rowOff>31343</xdr:rowOff>
    </xdr:to>
    <xdr:cxnSp macro="">
      <xdr:nvCxnSpPr>
        <xdr:cNvPr id="291" name="直線コネクタ 290"/>
        <xdr:cNvCxnSpPr/>
      </xdr:nvCxnSpPr>
      <xdr:spPr>
        <a:xfrm>
          <a:off x="10388600" y="534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58612</xdr:rowOff>
    </xdr:from>
    <xdr:to>
      <xdr:col>55</xdr:col>
      <xdr:colOff>0</xdr:colOff>
      <xdr:row>36</xdr:row>
      <xdr:rowOff>97344</xdr:rowOff>
    </xdr:to>
    <xdr:cxnSp macro="">
      <xdr:nvCxnSpPr>
        <xdr:cNvPr id="292" name="直線コネクタ 291"/>
        <xdr:cNvCxnSpPr/>
      </xdr:nvCxnSpPr>
      <xdr:spPr>
        <a:xfrm>
          <a:off x="9639300" y="5887912"/>
          <a:ext cx="838200" cy="38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168339</xdr:rowOff>
    </xdr:from>
    <xdr:ext cx="534377" cy="259045"/>
    <xdr:sp macro="" textlink="">
      <xdr:nvSpPr>
        <xdr:cNvPr id="293" name="補助費等平均値テキスト"/>
        <xdr:cNvSpPr txBox="1"/>
      </xdr:nvSpPr>
      <xdr:spPr>
        <a:xfrm>
          <a:off x="10528300" y="5997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145462</xdr:rowOff>
    </xdr:from>
    <xdr:to>
      <xdr:col>55</xdr:col>
      <xdr:colOff>50800</xdr:colOff>
      <xdr:row>36</xdr:row>
      <xdr:rowOff>75612</xdr:rowOff>
    </xdr:to>
    <xdr:sp macro="" textlink="">
      <xdr:nvSpPr>
        <xdr:cNvPr id="294" name="フローチャート: 判断 293"/>
        <xdr:cNvSpPr/>
      </xdr:nvSpPr>
      <xdr:spPr>
        <a:xfrm>
          <a:off x="10426700" y="614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58612</xdr:rowOff>
    </xdr:from>
    <xdr:to>
      <xdr:col>50</xdr:col>
      <xdr:colOff>114300</xdr:colOff>
      <xdr:row>36</xdr:row>
      <xdr:rowOff>15440</xdr:rowOff>
    </xdr:to>
    <xdr:cxnSp macro="">
      <xdr:nvCxnSpPr>
        <xdr:cNvPr id="295" name="直線コネクタ 294"/>
        <xdr:cNvCxnSpPr/>
      </xdr:nvCxnSpPr>
      <xdr:spPr>
        <a:xfrm flipV="1">
          <a:off x="8750300" y="5887912"/>
          <a:ext cx="889000" cy="29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120610</xdr:rowOff>
    </xdr:from>
    <xdr:to>
      <xdr:col>50</xdr:col>
      <xdr:colOff>165100</xdr:colOff>
      <xdr:row>36</xdr:row>
      <xdr:rowOff>50760</xdr:rowOff>
    </xdr:to>
    <xdr:sp macro="" textlink="">
      <xdr:nvSpPr>
        <xdr:cNvPr id="296" name="フローチャート: 判断 295"/>
        <xdr:cNvSpPr/>
      </xdr:nvSpPr>
      <xdr:spPr>
        <a:xfrm>
          <a:off x="9588500" y="61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41887</xdr:rowOff>
    </xdr:from>
    <xdr:ext cx="534377" cy="259045"/>
    <xdr:sp macro="" textlink="">
      <xdr:nvSpPr>
        <xdr:cNvPr id="297" name="テキスト ボックス 296"/>
        <xdr:cNvSpPr txBox="1"/>
      </xdr:nvSpPr>
      <xdr:spPr>
        <a:xfrm>
          <a:off x="9372111" y="621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154722</xdr:rowOff>
    </xdr:from>
    <xdr:to>
      <xdr:col>45</xdr:col>
      <xdr:colOff>177800</xdr:colOff>
      <xdr:row>36</xdr:row>
      <xdr:rowOff>15440</xdr:rowOff>
    </xdr:to>
    <xdr:cxnSp macro="">
      <xdr:nvCxnSpPr>
        <xdr:cNvPr id="298" name="直線コネクタ 297"/>
        <xdr:cNvCxnSpPr/>
      </xdr:nvCxnSpPr>
      <xdr:spPr>
        <a:xfrm>
          <a:off x="7861300" y="6155472"/>
          <a:ext cx="889000" cy="32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120643</xdr:rowOff>
    </xdr:from>
    <xdr:to>
      <xdr:col>46</xdr:col>
      <xdr:colOff>38100</xdr:colOff>
      <xdr:row>36</xdr:row>
      <xdr:rowOff>50793</xdr:rowOff>
    </xdr:to>
    <xdr:sp macro="" textlink="">
      <xdr:nvSpPr>
        <xdr:cNvPr id="299" name="フローチャート: 判断 298"/>
        <xdr:cNvSpPr/>
      </xdr:nvSpPr>
      <xdr:spPr>
        <a:xfrm>
          <a:off x="8699500" y="612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67320</xdr:rowOff>
    </xdr:from>
    <xdr:ext cx="534377" cy="259045"/>
    <xdr:sp macro="" textlink="">
      <xdr:nvSpPr>
        <xdr:cNvPr id="300" name="テキスト ボックス 299"/>
        <xdr:cNvSpPr txBox="1"/>
      </xdr:nvSpPr>
      <xdr:spPr>
        <a:xfrm>
          <a:off x="8483111" y="589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154722</xdr:rowOff>
    </xdr:from>
    <xdr:to>
      <xdr:col>41</xdr:col>
      <xdr:colOff>50800</xdr:colOff>
      <xdr:row>36</xdr:row>
      <xdr:rowOff>37026</xdr:rowOff>
    </xdr:to>
    <xdr:cxnSp macro="">
      <xdr:nvCxnSpPr>
        <xdr:cNvPr id="301" name="直線コネクタ 300"/>
        <xdr:cNvCxnSpPr/>
      </xdr:nvCxnSpPr>
      <xdr:spPr>
        <a:xfrm flipV="1">
          <a:off x="6972300" y="6155472"/>
          <a:ext cx="889000" cy="5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127631</xdr:rowOff>
    </xdr:from>
    <xdr:to>
      <xdr:col>41</xdr:col>
      <xdr:colOff>101600</xdr:colOff>
      <xdr:row>36</xdr:row>
      <xdr:rowOff>57781</xdr:rowOff>
    </xdr:to>
    <xdr:sp macro="" textlink="">
      <xdr:nvSpPr>
        <xdr:cNvPr id="302" name="フローチャート: 判断 301"/>
        <xdr:cNvSpPr/>
      </xdr:nvSpPr>
      <xdr:spPr>
        <a:xfrm>
          <a:off x="7810500" y="612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48908</xdr:rowOff>
    </xdr:from>
    <xdr:ext cx="534377" cy="259045"/>
    <xdr:sp macro="" textlink="">
      <xdr:nvSpPr>
        <xdr:cNvPr id="303" name="テキスト ボックス 302"/>
        <xdr:cNvSpPr txBox="1"/>
      </xdr:nvSpPr>
      <xdr:spPr>
        <a:xfrm>
          <a:off x="7594111" y="622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127435</xdr:rowOff>
    </xdr:from>
    <xdr:to>
      <xdr:col>36</xdr:col>
      <xdr:colOff>165100</xdr:colOff>
      <xdr:row>36</xdr:row>
      <xdr:rowOff>57585</xdr:rowOff>
    </xdr:to>
    <xdr:sp macro="" textlink="">
      <xdr:nvSpPr>
        <xdr:cNvPr id="304" name="フローチャート: 判断 303"/>
        <xdr:cNvSpPr/>
      </xdr:nvSpPr>
      <xdr:spPr>
        <a:xfrm>
          <a:off x="6921500" y="612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74112</xdr:rowOff>
    </xdr:from>
    <xdr:ext cx="534377" cy="259045"/>
    <xdr:sp macro="" textlink="">
      <xdr:nvSpPr>
        <xdr:cNvPr id="305" name="テキスト ボックス 304"/>
        <xdr:cNvSpPr txBox="1"/>
      </xdr:nvSpPr>
      <xdr:spPr>
        <a:xfrm>
          <a:off x="6705111" y="590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46544</xdr:rowOff>
    </xdr:from>
    <xdr:to>
      <xdr:col>55</xdr:col>
      <xdr:colOff>50800</xdr:colOff>
      <xdr:row>36</xdr:row>
      <xdr:rowOff>148144</xdr:rowOff>
    </xdr:to>
    <xdr:sp macro="" textlink="">
      <xdr:nvSpPr>
        <xdr:cNvPr id="311" name="楕円 310"/>
        <xdr:cNvSpPr/>
      </xdr:nvSpPr>
      <xdr:spPr>
        <a:xfrm>
          <a:off x="10426700" y="621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24971</xdr:rowOff>
    </xdr:from>
    <xdr:ext cx="534377" cy="259045"/>
    <xdr:sp macro="" textlink="">
      <xdr:nvSpPr>
        <xdr:cNvPr id="312" name="補助費等該当値テキスト"/>
        <xdr:cNvSpPr txBox="1"/>
      </xdr:nvSpPr>
      <xdr:spPr>
        <a:xfrm>
          <a:off x="10528300" y="619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7812</xdr:rowOff>
    </xdr:from>
    <xdr:to>
      <xdr:col>50</xdr:col>
      <xdr:colOff>165100</xdr:colOff>
      <xdr:row>34</xdr:row>
      <xdr:rowOff>109412</xdr:rowOff>
    </xdr:to>
    <xdr:sp macro="" textlink="">
      <xdr:nvSpPr>
        <xdr:cNvPr id="313" name="楕円 312"/>
        <xdr:cNvSpPr/>
      </xdr:nvSpPr>
      <xdr:spPr>
        <a:xfrm>
          <a:off x="9588500" y="583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125939</xdr:rowOff>
    </xdr:from>
    <xdr:ext cx="534377" cy="259045"/>
    <xdr:sp macro="" textlink="">
      <xdr:nvSpPr>
        <xdr:cNvPr id="314" name="テキスト ボックス 313"/>
        <xdr:cNvSpPr txBox="1"/>
      </xdr:nvSpPr>
      <xdr:spPr>
        <a:xfrm>
          <a:off x="9372111" y="561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136090</xdr:rowOff>
    </xdr:from>
    <xdr:to>
      <xdr:col>46</xdr:col>
      <xdr:colOff>38100</xdr:colOff>
      <xdr:row>36</xdr:row>
      <xdr:rowOff>66240</xdr:rowOff>
    </xdr:to>
    <xdr:sp macro="" textlink="">
      <xdr:nvSpPr>
        <xdr:cNvPr id="315" name="楕円 314"/>
        <xdr:cNvSpPr/>
      </xdr:nvSpPr>
      <xdr:spPr>
        <a:xfrm>
          <a:off x="8699500" y="613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57367</xdr:rowOff>
    </xdr:from>
    <xdr:ext cx="534377" cy="259045"/>
    <xdr:sp macro="" textlink="">
      <xdr:nvSpPr>
        <xdr:cNvPr id="316" name="テキスト ボックス 315"/>
        <xdr:cNvSpPr txBox="1"/>
      </xdr:nvSpPr>
      <xdr:spPr>
        <a:xfrm>
          <a:off x="8483111" y="622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103922</xdr:rowOff>
    </xdr:from>
    <xdr:to>
      <xdr:col>41</xdr:col>
      <xdr:colOff>101600</xdr:colOff>
      <xdr:row>36</xdr:row>
      <xdr:rowOff>34072</xdr:rowOff>
    </xdr:to>
    <xdr:sp macro="" textlink="">
      <xdr:nvSpPr>
        <xdr:cNvPr id="317" name="楕円 316"/>
        <xdr:cNvSpPr/>
      </xdr:nvSpPr>
      <xdr:spPr>
        <a:xfrm>
          <a:off x="7810500" y="610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50599</xdr:rowOff>
    </xdr:from>
    <xdr:ext cx="534377" cy="259045"/>
    <xdr:sp macro="" textlink="">
      <xdr:nvSpPr>
        <xdr:cNvPr id="318" name="テキスト ボックス 317"/>
        <xdr:cNvSpPr txBox="1"/>
      </xdr:nvSpPr>
      <xdr:spPr>
        <a:xfrm>
          <a:off x="7594111" y="587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157676</xdr:rowOff>
    </xdr:from>
    <xdr:to>
      <xdr:col>36</xdr:col>
      <xdr:colOff>165100</xdr:colOff>
      <xdr:row>36</xdr:row>
      <xdr:rowOff>87826</xdr:rowOff>
    </xdr:to>
    <xdr:sp macro="" textlink="">
      <xdr:nvSpPr>
        <xdr:cNvPr id="319" name="楕円 318"/>
        <xdr:cNvSpPr/>
      </xdr:nvSpPr>
      <xdr:spPr>
        <a:xfrm>
          <a:off x="6921500" y="615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78953</xdr:rowOff>
    </xdr:from>
    <xdr:ext cx="534377" cy="259045"/>
    <xdr:sp macro="" textlink="">
      <xdr:nvSpPr>
        <xdr:cNvPr id="320" name="テキスト ボックス 319"/>
        <xdr:cNvSpPr txBox="1"/>
      </xdr:nvSpPr>
      <xdr:spPr>
        <a:xfrm>
          <a:off x="6705111" y="625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3" name="テキスト ボックス 332"/>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107772</xdr:rowOff>
    </xdr:from>
    <xdr:to>
      <xdr:col>54</xdr:col>
      <xdr:colOff>189865</xdr:colOff>
      <xdr:row>58</xdr:row>
      <xdr:rowOff>170904</xdr:rowOff>
    </xdr:to>
    <xdr:cxnSp macro="">
      <xdr:nvCxnSpPr>
        <xdr:cNvPr id="345" name="直線コネクタ 344"/>
        <xdr:cNvCxnSpPr/>
      </xdr:nvCxnSpPr>
      <xdr:spPr>
        <a:xfrm flipV="1">
          <a:off x="10475595" y="8680272"/>
          <a:ext cx="1270" cy="143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3281</xdr:rowOff>
    </xdr:from>
    <xdr:ext cx="534377" cy="259045"/>
    <xdr:sp macro="" textlink="">
      <xdr:nvSpPr>
        <xdr:cNvPr id="346" name="普通建設事業費最小値テキスト"/>
        <xdr:cNvSpPr txBox="1"/>
      </xdr:nvSpPr>
      <xdr:spPr>
        <a:xfrm>
          <a:off x="10528300" y="1011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170904</xdr:rowOff>
    </xdr:from>
    <xdr:to>
      <xdr:col>55</xdr:col>
      <xdr:colOff>88900</xdr:colOff>
      <xdr:row>58</xdr:row>
      <xdr:rowOff>170904</xdr:rowOff>
    </xdr:to>
    <xdr:cxnSp macro="">
      <xdr:nvCxnSpPr>
        <xdr:cNvPr id="347" name="直線コネクタ 346"/>
        <xdr:cNvCxnSpPr/>
      </xdr:nvCxnSpPr>
      <xdr:spPr>
        <a:xfrm>
          <a:off x="10388600" y="1011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54449</xdr:rowOff>
    </xdr:from>
    <xdr:ext cx="534377" cy="259045"/>
    <xdr:sp macro="" textlink="">
      <xdr:nvSpPr>
        <xdr:cNvPr id="348" name="普通建設事業費最大値テキスト"/>
        <xdr:cNvSpPr txBox="1"/>
      </xdr:nvSpPr>
      <xdr:spPr>
        <a:xfrm>
          <a:off x="10528300" y="845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107772</xdr:rowOff>
    </xdr:from>
    <xdr:to>
      <xdr:col>55</xdr:col>
      <xdr:colOff>88900</xdr:colOff>
      <xdr:row>50</xdr:row>
      <xdr:rowOff>107772</xdr:rowOff>
    </xdr:to>
    <xdr:cxnSp macro="">
      <xdr:nvCxnSpPr>
        <xdr:cNvPr id="349" name="直線コネクタ 348"/>
        <xdr:cNvCxnSpPr/>
      </xdr:nvCxnSpPr>
      <xdr:spPr>
        <a:xfrm>
          <a:off x="10388600" y="8680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4693</xdr:rowOff>
    </xdr:from>
    <xdr:to>
      <xdr:col>55</xdr:col>
      <xdr:colOff>0</xdr:colOff>
      <xdr:row>58</xdr:row>
      <xdr:rowOff>151949</xdr:rowOff>
    </xdr:to>
    <xdr:cxnSp macro="">
      <xdr:nvCxnSpPr>
        <xdr:cNvPr id="350" name="直線コネクタ 349"/>
        <xdr:cNvCxnSpPr/>
      </xdr:nvCxnSpPr>
      <xdr:spPr>
        <a:xfrm flipV="1">
          <a:off x="9639300" y="9948793"/>
          <a:ext cx="838200" cy="14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167250</xdr:rowOff>
    </xdr:from>
    <xdr:ext cx="534377" cy="259045"/>
    <xdr:sp macro="" textlink="">
      <xdr:nvSpPr>
        <xdr:cNvPr id="351" name="普通建設事業費平均値テキスト"/>
        <xdr:cNvSpPr txBox="1"/>
      </xdr:nvSpPr>
      <xdr:spPr>
        <a:xfrm>
          <a:off x="10528300" y="9425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144373</xdr:rowOff>
    </xdr:from>
    <xdr:to>
      <xdr:col>55</xdr:col>
      <xdr:colOff>50800</xdr:colOff>
      <xdr:row>56</xdr:row>
      <xdr:rowOff>74523</xdr:rowOff>
    </xdr:to>
    <xdr:sp macro="" textlink="">
      <xdr:nvSpPr>
        <xdr:cNvPr id="352" name="フローチャート: 判断 351"/>
        <xdr:cNvSpPr/>
      </xdr:nvSpPr>
      <xdr:spPr>
        <a:xfrm>
          <a:off x="10426700" y="957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53766</xdr:rowOff>
    </xdr:from>
    <xdr:to>
      <xdr:col>50</xdr:col>
      <xdr:colOff>114300</xdr:colOff>
      <xdr:row>58</xdr:row>
      <xdr:rowOff>151949</xdr:rowOff>
    </xdr:to>
    <xdr:cxnSp macro="">
      <xdr:nvCxnSpPr>
        <xdr:cNvPr id="353" name="直線コネクタ 352"/>
        <xdr:cNvCxnSpPr/>
      </xdr:nvCxnSpPr>
      <xdr:spPr>
        <a:xfrm>
          <a:off x="8750300" y="9997866"/>
          <a:ext cx="889000" cy="9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5175</xdr:rowOff>
    </xdr:from>
    <xdr:to>
      <xdr:col>50</xdr:col>
      <xdr:colOff>165100</xdr:colOff>
      <xdr:row>56</xdr:row>
      <xdr:rowOff>106775</xdr:rowOff>
    </xdr:to>
    <xdr:sp macro="" textlink="">
      <xdr:nvSpPr>
        <xdr:cNvPr id="354" name="フローチャート: 判断 353"/>
        <xdr:cNvSpPr/>
      </xdr:nvSpPr>
      <xdr:spPr>
        <a:xfrm>
          <a:off x="9588500" y="96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123302</xdr:rowOff>
    </xdr:from>
    <xdr:ext cx="534377" cy="259045"/>
    <xdr:sp macro="" textlink="">
      <xdr:nvSpPr>
        <xdr:cNvPr id="355" name="テキスト ボックス 354"/>
        <xdr:cNvSpPr txBox="1"/>
      </xdr:nvSpPr>
      <xdr:spPr>
        <a:xfrm>
          <a:off x="9372111" y="938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18504</xdr:rowOff>
    </xdr:from>
    <xdr:to>
      <xdr:col>45</xdr:col>
      <xdr:colOff>177800</xdr:colOff>
      <xdr:row>58</xdr:row>
      <xdr:rowOff>53766</xdr:rowOff>
    </xdr:to>
    <xdr:cxnSp macro="">
      <xdr:nvCxnSpPr>
        <xdr:cNvPr id="356" name="直線コネクタ 355"/>
        <xdr:cNvCxnSpPr/>
      </xdr:nvCxnSpPr>
      <xdr:spPr>
        <a:xfrm>
          <a:off x="7861300" y="9962604"/>
          <a:ext cx="889000" cy="3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91186</xdr:rowOff>
    </xdr:from>
    <xdr:to>
      <xdr:col>46</xdr:col>
      <xdr:colOff>38100</xdr:colOff>
      <xdr:row>56</xdr:row>
      <xdr:rowOff>21336</xdr:rowOff>
    </xdr:to>
    <xdr:sp macro="" textlink="">
      <xdr:nvSpPr>
        <xdr:cNvPr id="357" name="フローチャート: 判断 356"/>
        <xdr:cNvSpPr/>
      </xdr:nvSpPr>
      <xdr:spPr>
        <a:xfrm>
          <a:off x="8699500" y="952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37863</xdr:rowOff>
    </xdr:from>
    <xdr:ext cx="534377" cy="259045"/>
    <xdr:sp macro="" textlink="">
      <xdr:nvSpPr>
        <xdr:cNvPr id="358" name="テキスト ボックス 357"/>
        <xdr:cNvSpPr txBox="1"/>
      </xdr:nvSpPr>
      <xdr:spPr>
        <a:xfrm>
          <a:off x="8483111" y="929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18504</xdr:rowOff>
    </xdr:from>
    <xdr:to>
      <xdr:col>41</xdr:col>
      <xdr:colOff>50800</xdr:colOff>
      <xdr:row>58</xdr:row>
      <xdr:rowOff>40545</xdr:rowOff>
    </xdr:to>
    <xdr:cxnSp macro="">
      <xdr:nvCxnSpPr>
        <xdr:cNvPr id="359" name="直線コネクタ 358"/>
        <xdr:cNvCxnSpPr/>
      </xdr:nvCxnSpPr>
      <xdr:spPr>
        <a:xfrm flipV="1">
          <a:off x="6972300" y="9962604"/>
          <a:ext cx="889000" cy="2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77222</xdr:rowOff>
    </xdr:from>
    <xdr:to>
      <xdr:col>41</xdr:col>
      <xdr:colOff>101600</xdr:colOff>
      <xdr:row>56</xdr:row>
      <xdr:rowOff>7372</xdr:rowOff>
    </xdr:to>
    <xdr:sp macro="" textlink="">
      <xdr:nvSpPr>
        <xdr:cNvPr id="360" name="フローチャート: 判断 359"/>
        <xdr:cNvSpPr/>
      </xdr:nvSpPr>
      <xdr:spPr>
        <a:xfrm>
          <a:off x="7810500" y="950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23899</xdr:rowOff>
    </xdr:from>
    <xdr:ext cx="534377" cy="259045"/>
    <xdr:sp macro="" textlink="">
      <xdr:nvSpPr>
        <xdr:cNvPr id="361" name="テキスト ボックス 360"/>
        <xdr:cNvSpPr txBox="1"/>
      </xdr:nvSpPr>
      <xdr:spPr>
        <a:xfrm>
          <a:off x="7594111" y="928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152203</xdr:rowOff>
    </xdr:from>
    <xdr:to>
      <xdr:col>36</xdr:col>
      <xdr:colOff>165100</xdr:colOff>
      <xdr:row>56</xdr:row>
      <xdr:rowOff>82353</xdr:rowOff>
    </xdr:to>
    <xdr:sp macro="" textlink="">
      <xdr:nvSpPr>
        <xdr:cNvPr id="362" name="フローチャート: 判断 361"/>
        <xdr:cNvSpPr/>
      </xdr:nvSpPr>
      <xdr:spPr>
        <a:xfrm>
          <a:off x="6921500" y="95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98880</xdr:rowOff>
    </xdr:from>
    <xdr:ext cx="534377" cy="259045"/>
    <xdr:sp macro="" textlink="">
      <xdr:nvSpPr>
        <xdr:cNvPr id="363" name="テキスト ボックス 362"/>
        <xdr:cNvSpPr txBox="1"/>
      </xdr:nvSpPr>
      <xdr:spPr>
        <a:xfrm>
          <a:off x="6705111" y="935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125343</xdr:rowOff>
    </xdr:from>
    <xdr:to>
      <xdr:col>55</xdr:col>
      <xdr:colOff>50800</xdr:colOff>
      <xdr:row>58</xdr:row>
      <xdr:rowOff>55493</xdr:rowOff>
    </xdr:to>
    <xdr:sp macro="" textlink="">
      <xdr:nvSpPr>
        <xdr:cNvPr id="369" name="楕円 368"/>
        <xdr:cNvSpPr/>
      </xdr:nvSpPr>
      <xdr:spPr>
        <a:xfrm>
          <a:off x="10426700" y="989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103770</xdr:rowOff>
    </xdr:from>
    <xdr:ext cx="534377" cy="259045"/>
    <xdr:sp macro="" textlink="">
      <xdr:nvSpPr>
        <xdr:cNvPr id="370" name="普通建設事業費該当値テキスト"/>
        <xdr:cNvSpPr txBox="1"/>
      </xdr:nvSpPr>
      <xdr:spPr>
        <a:xfrm>
          <a:off x="10528300" y="987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101149</xdr:rowOff>
    </xdr:from>
    <xdr:to>
      <xdr:col>50</xdr:col>
      <xdr:colOff>165100</xdr:colOff>
      <xdr:row>59</xdr:row>
      <xdr:rowOff>31299</xdr:rowOff>
    </xdr:to>
    <xdr:sp macro="" textlink="">
      <xdr:nvSpPr>
        <xdr:cNvPr id="371" name="楕円 370"/>
        <xdr:cNvSpPr/>
      </xdr:nvSpPr>
      <xdr:spPr>
        <a:xfrm>
          <a:off x="9588500" y="1004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22426</xdr:rowOff>
    </xdr:from>
    <xdr:ext cx="534377" cy="259045"/>
    <xdr:sp macro="" textlink="">
      <xdr:nvSpPr>
        <xdr:cNvPr id="372" name="テキスト ボックス 371"/>
        <xdr:cNvSpPr txBox="1"/>
      </xdr:nvSpPr>
      <xdr:spPr>
        <a:xfrm>
          <a:off x="9372111" y="1013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2966</xdr:rowOff>
    </xdr:from>
    <xdr:to>
      <xdr:col>46</xdr:col>
      <xdr:colOff>38100</xdr:colOff>
      <xdr:row>58</xdr:row>
      <xdr:rowOff>104566</xdr:rowOff>
    </xdr:to>
    <xdr:sp macro="" textlink="">
      <xdr:nvSpPr>
        <xdr:cNvPr id="373" name="楕円 372"/>
        <xdr:cNvSpPr/>
      </xdr:nvSpPr>
      <xdr:spPr>
        <a:xfrm>
          <a:off x="8699500" y="9947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95693</xdr:rowOff>
    </xdr:from>
    <xdr:ext cx="534377" cy="259045"/>
    <xdr:sp macro="" textlink="">
      <xdr:nvSpPr>
        <xdr:cNvPr id="374" name="テキスト ボックス 373"/>
        <xdr:cNvSpPr txBox="1"/>
      </xdr:nvSpPr>
      <xdr:spPr>
        <a:xfrm>
          <a:off x="8483111" y="10039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139154</xdr:rowOff>
    </xdr:from>
    <xdr:to>
      <xdr:col>41</xdr:col>
      <xdr:colOff>101600</xdr:colOff>
      <xdr:row>58</xdr:row>
      <xdr:rowOff>69304</xdr:rowOff>
    </xdr:to>
    <xdr:sp macro="" textlink="">
      <xdr:nvSpPr>
        <xdr:cNvPr id="375" name="楕円 374"/>
        <xdr:cNvSpPr/>
      </xdr:nvSpPr>
      <xdr:spPr>
        <a:xfrm>
          <a:off x="7810500" y="991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60431</xdr:rowOff>
    </xdr:from>
    <xdr:ext cx="534377" cy="259045"/>
    <xdr:sp macro="" textlink="">
      <xdr:nvSpPr>
        <xdr:cNvPr id="376" name="テキスト ボックス 375"/>
        <xdr:cNvSpPr txBox="1"/>
      </xdr:nvSpPr>
      <xdr:spPr>
        <a:xfrm>
          <a:off x="7594111" y="1000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161195</xdr:rowOff>
    </xdr:from>
    <xdr:to>
      <xdr:col>36</xdr:col>
      <xdr:colOff>165100</xdr:colOff>
      <xdr:row>58</xdr:row>
      <xdr:rowOff>91345</xdr:rowOff>
    </xdr:to>
    <xdr:sp macro="" textlink="">
      <xdr:nvSpPr>
        <xdr:cNvPr id="377" name="楕円 376"/>
        <xdr:cNvSpPr/>
      </xdr:nvSpPr>
      <xdr:spPr>
        <a:xfrm>
          <a:off x="6921500" y="99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82472</xdr:rowOff>
    </xdr:from>
    <xdr:ext cx="534377" cy="259045"/>
    <xdr:sp macro="" textlink="">
      <xdr:nvSpPr>
        <xdr:cNvPr id="378" name="テキスト ボックス 377"/>
        <xdr:cNvSpPr txBox="1"/>
      </xdr:nvSpPr>
      <xdr:spPr>
        <a:xfrm>
          <a:off x="6705111" y="1002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30125</xdr:rowOff>
    </xdr:from>
    <xdr:to>
      <xdr:col>54</xdr:col>
      <xdr:colOff>189865</xdr:colOff>
      <xdr:row>79</xdr:row>
      <xdr:rowOff>34964</xdr:rowOff>
    </xdr:to>
    <xdr:cxnSp macro="">
      <xdr:nvCxnSpPr>
        <xdr:cNvPr id="402" name="直線コネクタ 401"/>
        <xdr:cNvCxnSpPr/>
      </xdr:nvCxnSpPr>
      <xdr:spPr>
        <a:xfrm flipV="1">
          <a:off x="10475595" y="12031625"/>
          <a:ext cx="1270" cy="1547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38791</xdr:rowOff>
    </xdr:from>
    <xdr:ext cx="378565" cy="259045"/>
    <xdr:sp macro="" textlink="">
      <xdr:nvSpPr>
        <xdr:cNvPr id="403" name="普通建設事業費 （ うち新規整備　）最小値テキスト"/>
        <xdr:cNvSpPr txBox="1"/>
      </xdr:nvSpPr>
      <xdr:spPr>
        <a:xfrm>
          <a:off x="10528300" y="13583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34964</xdr:rowOff>
    </xdr:from>
    <xdr:to>
      <xdr:col>55</xdr:col>
      <xdr:colOff>88900</xdr:colOff>
      <xdr:row>79</xdr:row>
      <xdr:rowOff>34964</xdr:rowOff>
    </xdr:to>
    <xdr:cxnSp macro="">
      <xdr:nvCxnSpPr>
        <xdr:cNvPr id="404" name="直線コネクタ 403"/>
        <xdr:cNvCxnSpPr/>
      </xdr:nvCxnSpPr>
      <xdr:spPr>
        <a:xfrm>
          <a:off x="10388600" y="1357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148252</xdr:rowOff>
    </xdr:from>
    <xdr:ext cx="534377" cy="259045"/>
    <xdr:sp macro="" textlink="">
      <xdr:nvSpPr>
        <xdr:cNvPr id="405" name="普通建設事業費 （ うち新規整備　）最大値テキスト"/>
        <xdr:cNvSpPr txBox="1"/>
      </xdr:nvSpPr>
      <xdr:spPr>
        <a:xfrm>
          <a:off x="10528300" y="1180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30125</xdr:rowOff>
    </xdr:from>
    <xdr:to>
      <xdr:col>55</xdr:col>
      <xdr:colOff>88900</xdr:colOff>
      <xdr:row>70</xdr:row>
      <xdr:rowOff>30125</xdr:rowOff>
    </xdr:to>
    <xdr:cxnSp macro="">
      <xdr:nvCxnSpPr>
        <xdr:cNvPr id="406" name="直線コネクタ 405"/>
        <xdr:cNvCxnSpPr/>
      </xdr:nvCxnSpPr>
      <xdr:spPr>
        <a:xfrm>
          <a:off x="10388600" y="1203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99924</xdr:rowOff>
    </xdr:from>
    <xdr:to>
      <xdr:col>55</xdr:col>
      <xdr:colOff>0</xdr:colOff>
      <xdr:row>78</xdr:row>
      <xdr:rowOff>147740</xdr:rowOff>
    </xdr:to>
    <xdr:cxnSp macro="">
      <xdr:nvCxnSpPr>
        <xdr:cNvPr id="407" name="直線コネクタ 406"/>
        <xdr:cNvCxnSpPr/>
      </xdr:nvCxnSpPr>
      <xdr:spPr>
        <a:xfrm flipV="1">
          <a:off x="9639300" y="13473024"/>
          <a:ext cx="838200" cy="4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100423</xdr:rowOff>
    </xdr:from>
    <xdr:ext cx="534377" cy="259045"/>
    <xdr:sp macro="" textlink="">
      <xdr:nvSpPr>
        <xdr:cNvPr id="408" name="普通建設事業費 （ うち新規整備　）平均値テキスト"/>
        <xdr:cNvSpPr txBox="1"/>
      </xdr:nvSpPr>
      <xdr:spPr>
        <a:xfrm>
          <a:off x="10528300" y="12959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77546</xdr:rowOff>
    </xdr:from>
    <xdr:to>
      <xdr:col>55</xdr:col>
      <xdr:colOff>50800</xdr:colOff>
      <xdr:row>77</xdr:row>
      <xdr:rowOff>7696</xdr:rowOff>
    </xdr:to>
    <xdr:sp macro="" textlink="">
      <xdr:nvSpPr>
        <xdr:cNvPr id="409" name="フローチャート: 判断 408"/>
        <xdr:cNvSpPr/>
      </xdr:nvSpPr>
      <xdr:spPr>
        <a:xfrm>
          <a:off x="10426700" y="1310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91808</xdr:rowOff>
    </xdr:from>
    <xdr:to>
      <xdr:col>50</xdr:col>
      <xdr:colOff>114300</xdr:colOff>
      <xdr:row>78</xdr:row>
      <xdr:rowOff>147740</xdr:rowOff>
    </xdr:to>
    <xdr:cxnSp macro="">
      <xdr:nvCxnSpPr>
        <xdr:cNvPr id="410" name="直線コネクタ 409"/>
        <xdr:cNvCxnSpPr/>
      </xdr:nvCxnSpPr>
      <xdr:spPr>
        <a:xfrm>
          <a:off x="8750300" y="13464908"/>
          <a:ext cx="889000" cy="5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17690</xdr:rowOff>
    </xdr:from>
    <xdr:to>
      <xdr:col>50</xdr:col>
      <xdr:colOff>165100</xdr:colOff>
      <xdr:row>76</xdr:row>
      <xdr:rowOff>119290</xdr:rowOff>
    </xdr:to>
    <xdr:sp macro="" textlink="">
      <xdr:nvSpPr>
        <xdr:cNvPr id="411" name="フローチャート: 判断 410"/>
        <xdr:cNvSpPr/>
      </xdr:nvSpPr>
      <xdr:spPr>
        <a:xfrm>
          <a:off x="9588500" y="130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135818</xdr:rowOff>
    </xdr:from>
    <xdr:ext cx="534377" cy="259045"/>
    <xdr:sp macro="" textlink="">
      <xdr:nvSpPr>
        <xdr:cNvPr id="412" name="テキスト ボックス 411"/>
        <xdr:cNvSpPr txBox="1"/>
      </xdr:nvSpPr>
      <xdr:spPr>
        <a:xfrm>
          <a:off x="9372111" y="1282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71958</xdr:rowOff>
    </xdr:from>
    <xdr:to>
      <xdr:col>45</xdr:col>
      <xdr:colOff>177800</xdr:colOff>
      <xdr:row>78</xdr:row>
      <xdr:rowOff>91808</xdr:rowOff>
    </xdr:to>
    <xdr:cxnSp macro="">
      <xdr:nvCxnSpPr>
        <xdr:cNvPr id="413" name="直線コネクタ 412"/>
        <xdr:cNvCxnSpPr/>
      </xdr:nvCxnSpPr>
      <xdr:spPr>
        <a:xfrm>
          <a:off x="7861300" y="13445058"/>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162623</xdr:rowOff>
    </xdr:from>
    <xdr:to>
      <xdr:col>46</xdr:col>
      <xdr:colOff>38100</xdr:colOff>
      <xdr:row>75</xdr:row>
      <xdr:rowOff>92773</xdr:rowOff>
    </xdr:to>
    <xdr:sp macro="" textlink="">
      <xdr:nvSpPr>
        <xdr:cNvPr id="414" name="フローチャート: 判断 413"/>
        <xdr:cNvSpPr/>
      </xdr:nvSpPr>
      <xdr:spPr>
        <a:xfrm>
          <a:off x="8699500" y="1284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109300</xdr:rowOff>
    </xdr:from>
    <xdr:ext cx="534377" cy="259045"/>
    <xdr:sp macro="" textlink="">
      <xdr:nvSpPr>
        <xdr:cNvPr id="415" name="テキスト ボックス 414"/>
        <xdr:cNvSpPr txBox="1"/>
      </xdr:nvSpPr>
      <xdr:spPr>
        <a:xfrm>
          <a:off x="8483111" y="1262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128791</xdr:rowOff>
    </xdr:from>
    <xdr:to>
      <xdr:col>41</xdr:col>
      <xdr:colOff>101600</xdr:colOff>
      <xdr:row>75</xdr:row>
      <xdr:rowOff>58941</xdr:rowOff>
    </xdr:to>
    <xdr:sp macro="" textlink="">
      <xdr:nvSpPr>
        <xdr:cNvPr id="416" name="フローチャート: 判断 415"/>
        <xdr:cNvSpPr/>
      </xdr:nvSpPr>
      <xdr:spPr>
        <a:xfrm>
          <a:off x="7810500" y="1281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75468</xdr:rowOff>
    </xdr:from>
    <xdr:ext cx="534377" cy="259045"/>
    <xdr:sp macro="" textlink="">
      <xdr:nvSpPr>
        <xdr:cNvPr id="417" name="テキスト ボックス 416"/>
        <xdr:cNvSpPr txBox="1"/>
      </xdr:nvSpPr>
      <xdr:spPr>
        <a:xfrm>
          <a:off x="7594111" y="12591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49124</xdr:rowOff>
    </xdr:from>
    <xdr:to>
      <xdr:col>55</xdr:col>
      <xdr:colOff>50800</xdr:colOff>
      <xdr:row>78</xdr:row>
      <xdr:rowOff>150724</xdr:rowOff>
    </xdr:to>
    <xdr:sp macro="" textlink="">
      <xdr:nvSpPr>
        <xdr:cNvPr id="423" name="楕円 422"/>
        <xdr:cNvSpPr/>
      </xdr:nvSpPr>
      <xdr:spPr>
        <a:xfrm>
          <a:off x="10426700" y="1342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135501</xdr:rowOff>
    </xdr:from>
    <xdr:ext cx="469744" cy="259045"/>
    <xdr:sp macro="" textlink="">
      <xdr:nvSpPr>
        <xdr:cNvPr id="424" name="普通建設事業費 （ うち新規整備　）該当値テキスト"/>
        <xdr:cNvSpPr txBox="1"/>
      </xdr:nvSpPr>
      <xdr:spPr>
        <a:xfrm>
          <a:off x="10528300" y="13337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96940</xdr:rowOff>
    </xdr:from>
    <xdr:to>
      <xdr:col>50</xdr:col>
      <xdr:colOff>165100</xdr:colOff>
      <xdr:row>79</xdr:row>
      <xdr:rowOff>27090</xdr:rowOff>
    </xdr:to>
    <xdr:sp macro="" textlink="">
      <xdr:nvSpPr>
        <xdr:cNvPr id="425" name="楕円 424"/>
        <xdr:cNvSpPr/>
      </xdr:nvSpPr>
      <xdr:spPr>
        <a:xfrm>
          <a:off x="9588500" y="134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18217</xdr:rowOff>
    </xdr:from>
    <xdr:ext cx="469744" cy="259045"/>
    <xdr:sp macro="" textlink="">
      <xdr:nvSpPr>
        <xdr:cNvPr id="426" name="テキスト ボックス 425"/>
        <xdr:cNvSpPr txBox="1"/>
      </xdr:nvSpPr>
      <xdr:spPr>
        <a:xfrm>
          <a:off x="9404428" y="135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41008</xdr:rowOff>
    </xdr:from>
    <xdr:to>
      <xdr:col>46</xdr:col>
      <xdr:colOff>38100</xdr:colOff>
      <xdr:row>78</xdr:row>
      <xdr:rowOff>142608</xdr:rowOff>
    </xdr:to>
    <xdr:sp macro="" textlink="">
      <xdr:nvSpPr>
        <xdr:cNvPr id="427" name="楕円 426"/>
        <xdr:cNvSpPr/>
      </xdr:nvSpPr>
      <xdr:spPr>
        <a:xfrm>
          <a:off x="8699500" y="134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133735</xdr:rowOff>
    </xdr:from>
    <xdr:ext cx="469744" cy="259045"/>
    <xdr:sp macro="" textlink="">
      <xdr:nvSpPr>
        <xdr:cNvPr id="428" name="テキスト ボックス 427"/>
        <xdr:cNvSpPr txBox="1"/>
      </xdr:nvSpPr>
      <xdr:spPr>
        <a:xfrm>
          <a:off x="8515428" y="1350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21158</xdr:rowOff>
    </xdr:from>
    <xdr:to>
      <xdr:col>41</xdr:col>
      <xdr:colOff>101600</xdr:colOff>
      <xdr:row>78</xdr:row>
      <xdr:rowOff>122758</xdr:rowOff>
    </xdr:to>
    <xdr:sp macro="" textlink="">
      <xdr:nvSpPr>
        <xdr:cNvPr id="429" name="楕円 428"/>
        <xdr:cNvSpPr/>
      </xdr:nvSpPr>
      <xdr:spPr>
        <a:xfrm>
          <a:off x="7810500" y="1339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113885</xdr:rowOff>
    </xdr:from>
    <xdr:ext cx="469744" cy="259045"/>
    <xdr:sp macro="" textlink="">
      <xdr:nvSpPr>
        <xdr:cNvPr id="430" name="テキスト ボックス 429"/>
        <xdr:cNvSpPr txBox="1"/>
      </xdr:nvSpPr>
      <xdr:spPr>
        <a:xfrm>
          <a:off x="7626428" y="13486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4" name="テキスト ボックス 443"/>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6" name="テキスト ボックス 445"/>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8" name="テキスト ボックス 447"/>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0" name="テキスト ボックス 449"/>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135356</xdr:rowOff>
    </xdr:from>
    <xdr:to>
      <xdr:col>54</xdr:col>
      <xdr:colOff>189865</xdr:colOff>
      <xdr:row>97</xdr:row>
      <xdr:rowOff>133071</xdr:rowOff>
    </xdr:to>
    <xdr:cxnSp macro="">
      <xdr:nvCxnSpPr>
        <xdr:cNvPr id="452" name="直線コネクタ 451"/>
        <xdr:cNvCxnSpPr/>
      </xdr:nvCxnSpPr>
      <xdr:spPr>
        <a:xfrm flipV="1">
          <a:off x="10475595" y="15565856"/>
          <a:ext cx="1270" cy="1197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136898</xdr:rowOff>
    </xdr:from>
    <xdr:ext cx="469744" cy="259045"/>
    <xdr:sp macro="" textlink="">
      <xdr:nvSpPr>
        <xdr:cNvPr id="453" name="普通建設事業費 （ うち更新整備　）最小値テキスト"/>
        <xdr:cNvSpPr txBox="1"/>
      </xdr:nvSpPr>
      <xdr:spPr>
        <a:xfrm>
          <a:off x="10528300" y="16767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133071</xdr:rowOff>
    </xdr:from>
    <xdr:to>
      <xdr:col>55</xdr:col>
      <xdr:colOff>88900</xdr:colOff>
      <xdr:row>97</xdr:row>
      <xdr:rowOff>133071</xdr:rowOff>
    </xdr:to>
    <xdr:cxnSp macro="">
      <xdr:nvCxnSpPr>
        <xdr:cNvPr id="454" name="直線コネクタ 453"/>
        <xdr:cNvCxnSpPr/>
      </xdr:nvCxnSpPr>
      <xdr:spPr>
        <a:xfrm>
          <a:off x="10388600" y="1676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82033</xdr:rowOff>
    </xdr:from>
    <xdr:ext cx="534377" cy="259045"/>
    <xdr:sp macro="" textlink="">
      <xdr:nvSpPr>
        <xdr:cNvPr id="455" name="普通建設事業費 （ うち更新整備　）最大値テキスト"/>
        <xdr:cNvSpPr txBox="1"/>
      </xdr:nvSpPr>
      <xdr:spPr>
        <a:xfrm>
          <a:off x="10528300" y="1534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135356</xdr:rowOff>
    </xdr:from>
    <xdr:to>
      <xdr:col>55</xdr:col>
      <xdr:colOff>88900</xdr:colOff>
      <xdr:row>90</xdr:row>
      <xdr:rowOff>135356</xdr:rowOff>
    </xdr:to>
    <xdr:cxnSp macro="">
      <xdr:nvCxnSpPr>
        <xdr:cNvPr id="456" name="直線コネクタ 455"/>
        <xdr:cNvCxnSpPr/>
      </xdr:nvCxnSpPr>
      <xdr:spPr>
        <a:xfrm>
          <a:off x="10388600" y="1556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129710</xdr:rowOff>
    </xdr:from>
    <xdr:to>
      <xdr:col>55</xdr:col>
      <xdr:colOff>0</xdr:colOff>
      <xdr:row>96</xdr:row>
      <xdr:rowOff>70571</xdr:rowOff>
    </xdr:to>
    <xdr:cxnSp macro="">
      <xdr:nvCxnSpPr>
        <xdr:cNvPr id="457" name="直線コネクタ 456"/>
        <xdr:cNvCxnSpPr/>
      </xdr:nvCxnSpPr>
      <xdr:spPr>
        <a:xfrm flipV="1">
          <a:off x="9639300" y="16417460"/>
          <a:ext cx="838200" cy="11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55518</xdr:rowOff>
    </xdr:from>
    <xdr:ext cx="534377" cy="259045"/>
    <xdr:sp macro="" textlink="">
      <xdr:nvSpPr>
        <xdr:cNvPr id="458" name="普通建設事業費 （ うち更新整備　）平均値テキスト"/>
        <xdr:cNvSpPr txBox="1"/>
      </xdr:nvSpPr>
      <xdr:spPr>
        <a:xfrm>
          <a:off x="10528300" y="16171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32641</xdr:rowOff>
    </xdr:from>
    <xdr:to>
      <xdr:col>55</xdr:col>
      <xdr:colOff>50800</xdr:colOff>
      <xdr:row>95</xdr:row>
      <xdr:rowOff>134241</xdr:rowOff>
    </xdr:to>
    <xdr:sp macro="" textlink="">
      <xdr:nvSpPr>
        <xdr:cNvPr id="459" name="フローチャート: 判断 458"/>
        <xdr:cNvSpPr/>
      </xdr:nvSpPr>
      <xdr:spPr>
        <a:xfrm>
          <a:off x="10426700" y="1632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14176</xdr:rowOff>
    </xdr:from>
    <xdr:to>
      <xdr:col>50</xdr:col>
      <xdr:colOff>114300</xdr:colOff>
      <xdr:row>96</xdr:row>
      <xdr:rowOff>70571</xdr:rowOff>
    </xdr:to>
    <xdr:cxnSp macro="">
      <xdr:nvCxnSpPr>
        <xdr:cNvPr id="460" name="直線コネクタ 459"/>
        <xdr:cNvCxnSpPr/>
      </xdr:nvCxnSpPr>
      <xdr:spPr>
        <a:xfrm>
          <a:off x="8750300" y="16473376"/>
          <a:ext cx="889000" cy="5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76738</xdr:rowOff>
    </xdr:from>
    <xdr:to>
      <xdr:col>50</xdr:col>
      <xdr:colOff>165100</xdr:colOff>
      <xdr:row>96</xdr:row>
      <xdr:rowOff>6888</xdr:rowOff>
    </xdr:to>
    <xdr:sp macro="" textlink="">
      <xdr:nvSpPr>
        <xdr:cNvPr id="461" name="フローチャート: 判断 460"/>
        <xdr:cNvSpPr/>
      </xdr:nvSpPr>
      <xdr:spPr>
        <a:xfrm>
          <a:off x="9588500" y="1636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23415</xdr:rowOff>
    </xdr:from>
    <xdr:ext cx="534377" cy="259045"/>
    <xdr:sp macro="" textlink="">
      <xdr:nvSpPr>
        <xdr:cNvPr id="462" name="テキスト ボックス 461"/>
        <xdr:cNvSpPr txBox="1"/>
      </xdr:nvSpPr>
      <xdr:spPr>
        <a:xfrm>
          <a:off x="9372111" y="1613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14176</xdr:rowOff>
    </xdr:from>
    <xdr:to>
      <xdr:col>45</xdr:col>
      <xdr:colOff>177800</xdr:colOff>
      <xdr:row>96</xdr:row>
      <xdr:rowOff>78618</xdr:rowOff>
    </xdr:to>
    <xdr:cxnSp macro="">
      <xdr:nvCxnSpPr>
        <xdr:cNvPr id="463" name="直線コネクタ 462"/>
        <xdr:cNvCxnSpPr/>
      </xdr:nvCxnSpPr>
      <xdr:spPr>
        <a:xfrm flipV="1">
          <a:off x="7861300" y="16473376"/>
          <a:ext cx="889000" cy="6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85060</xdr:rowOff>
    </xdr:from>
    <xdr:to>
      <xdr:col>46</xdr:col>
      <xdr:colOff>38100</xdr:colOff>
      <xdr:row>96</xdr:row>
      <xdr:rowOff>15210</xdr:rowOff>
    </xdr:to>
    <xdr:sp macro="" textlink="">
      <xdr:nvSpPr>
        <xdr:cNvPr id="464" name="フローチャート: 判断 463"/>
        <xdr:cNvSpPr/>
      </xdr:nvSpPr>
      <xdr:spPr>
        <a:xfrm>
          <a:off x="8699500" y="163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31737</xdr:rowOff>
    </xdr:from>
    <xdr:ext cx="534377" cy="259045"/>
    <xdr:sp macro="" textlink="">
      <xdr:nvSpPr>
        <xdr:cNvPr id="465" name="テキスト ボックス 464"/>
        <xdr:cNvSpPr txBox="1"/>
      </xdr:nvSpPr>
      <xdr:spPr>
        <a:xfrm>
          <a:off x="8483111" y="1614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98044</xdr:rowOff>
    </xdr:from>
    <xdr:to>
      <xdr:col>41</xdr:col>
      <xdr:colOff>101600</xdr:colOff>
      <xdr:row>96</xdr:row>
      <xdr:rowOff>28194</xdr:rowOff>
    </xdr:to>
    <xdr:sp macro="" textlink="">
      <xdr:nvSpPr>
        <xdr:cNvPr id="466" name="フローチャート: 判断 465"/>
        <xdr:cNvSpPr/>
      </xdr:nvSpPr>
      <xdr:spPr>
        <a:xfrm>
          <a:off x="7810500" y="163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44721</xdr:rowOff>
    </xdr:from>
    <xdr:ext cx="534377" cy="259045"/>
    <xdr:sp macro="" textlink="">
      <xdr:nvSpPr>
        <xdr:cNvPr id="467" name="テキスト ボックス 466"/>
        <xdr:cNvSpPr txBox="1"/>
      </xdr:nvSpPr>
      <xdr:spPr>
        <a:xfrm>
          <a:off x="7594111" y="161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78910</xdr:rowOff>
    </xdr:from>
    <xdr:to>
      <xdr:col>55</xdr:col>
      <xdr:colOff>50800</xdr:colOff>
      <xdr:row>96</xdr:row>
      <xdr:rowOff>9060</xdr:rowOff>
    </xdr:to>
    <xdr:sp macro="" textlink="">
      <xdr:nvSpPr>
        <xdr:cNvPr id="473" name="楕円 472"/>
        <xdr:cNvSpPr/>
      </xdr:nvSpPr>
      <xdr:spPr>
        <a:xfrm>
          <a:off x="10426700" y="1636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57337</xdr:rowOff>
    </xdr:from>
    <xdr:ext cx="534377" cy="259045"/>
    <xdr:sp macro="" textlink="">
      <xdr:nvSpPr>
        <xdr:cNvPr id="474" name="普通建設事業費 （ うち更新整備　）該当値テキスト"/>
        <xdr:cNvSpPr txBox="1"/>
      </xdr:nvSpPr>
      <xdr:spPr>
        <a:xfrm>
          <a:off x="10528300" y="163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19771</xdr:rowOff>
    </xdr:from>
    <xdr:to>
      <xdr:col>50</xdr:col>
      <xdr:colOff>165100</xdr:colOff>
      <xdr:row>96</xdr:row>
      <xdr:rowOff>121371</xdr:rowOff>
    </xdr:to>
    <xdr:sp macro="" textlink="">
      <xdr:nvSpPr>
        <xdr:cNvPr id="475" name="楕円 474"/>
        <xdr:cNvSpPr/>
      </xdr:nvSpPr>
      <xdr:spPr>
        <a:xfrm>
          <a:off x="9588500" y="1647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112498</xdr:rowOff>
    </xdr:from>
    <xdr:ext cx="534377" cy="259045"/>
    <xdr:sp macro="" textlink="">
      <xdr:nvSpPr>
        <xdr:cNvPr id="476" name="テキスト ボックス 475"/>
        <xdr:cNvSpPr txBox="1"/>
      </xdr:nvSpPr>
      <xdr:spPr>
        <a:xfrm>
          <a:off x="9372111" y="165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134826</xdr:rowOff>
    </xdr:from>
    <xdr:to>
      <xdr:col>46</xdr:col>
      <xdr:colOff>38100</xdr:colOff>
      <xdr:row>96</xdr:row>
      <xdr:rowOff>64976</xdr:rowOff>
    </xdr:to>
    <xdr:sp macro="" textlink="">
      <xdr:nvSpPr>
        <xdr:cNvPr id="477" name="楕円 476"/>
        <xdr:cNvSpPr/>
      </xdr:nvSpPr>
      <xdr:spPr>
        <a:xfrm>
          <a:off x="8699500" y="16422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56103</xdr:rowOff>
    </xdr:from>
    <xdr:ext cx="534377" cy="259045"/>
    <xdr:sp macro="" textlink="">
      <xdr:nvSpPr>
        <xdr:cNvPr id="478" name="テキスト ボックス 477"/>
        <xdr:cNvSpPr txBox="1"/>
      </xdr:nvSpPr>
      <xdr:spPr>
        <a:xfrm>
          <a:off x="8483111" y="1651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27818</xdr:rowOff>
    </xdr:from>
    <xdr:to>
      <xdr:col>41</xdr:col>
      <xdr:colOff>101600</xdr:colOff>
      <xdr:row>96</xdr:row>
      <xdr:rowOff>129418</xdr:rowOff>
    </xdr:to>
    <xdr:sp macro="" textlink="">
      <xdr:nvSpPr>
        <xdr:cNvPr id="479" name="楕円 478"/>
        <xdr:cNvSpPr/>
      </xdr:nvSpPr>
      <xdr:spPr>
        <a:xfrm>
          <a:off x="7810500" y="1648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120545</xdr:rowOff>
    </xdr:from>
    <xdr:ext cx="534377" cy="259045"/>
    <xdr:sp macro="" textlink="">
      <xdr:nvSpPr>
        <xdr:cNvPr id="480" name="テキスト ボックス 479"/>
        <xdr:cNvSpPr txBox="1"/>
      </xdr:nvSpPr>
      <xdr:spPr>
        <a:xfrm>
          <a:off x="7594111" y="1657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2" name="テキスト ボックス 49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0" name="テキスト ボックス 49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2" name="テキスト ボックス 50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28143</xdr:rowOff>
    </xdr:from>
    <xdr:to>
      <xdr:col>85</xdr:col>
      <xdr:colOff>126364</xdr:colOff>
      <xdr:row>39</xdr:row>
      <xdr:rowOff>98878</xdr:rowOff>
    </xdr:to>
    <xdr:cxnSp macro="">
      <xdr:nvCxnSpPr>
        <xdr:cNvPr id="506" name="直線コネクタ 505"/>
        <xdr:cNvCxnSpPr/>
      </xdr:nvCxnSpPr>
      <xdr:spPr>
        <a:xfrm flipV="1">
          <a:off x="16317595" y="5171643"/>
          <a:ext cx="1269" cy="1613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108471</xdr:rowOff>
    </xdr:from>
    <xdr:ext cx="249299" cy="259045"/>
    <xdr:sp macro="" textlink="">
      <xdr:nvSpPr>
        <xdr:cNvPr id="507" name="災害復旧事業費最小値テキスト"/>
        <xdr:cNvSpPr txBox="1"/>
      </xdr:nvSpPr>
      <xdr:spPr>
        <a:xfrm>
          <a:off x="16370300" y="6795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8" name="直線コネクタ 50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146270</xdr:rowOff>
    </xdr:from>
    <xdr:ext cx="534377" cy="259045"/>
    <xdr:sp macro="" textlink="">
      <xdr:nvSpPr>
        <xdr:cNvPr id="509" name="災害復旧事業費最大値テキスト"/>
        <xdr:cNvSpPr txBox="1"/>
      </xdr:nvSpPr>
      <xdr:spPr>
        <a:xfrm>
          <a:off x="16370300" y="494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28143</xdr:rowOff>
    </xdr:from>
    <xdr:to>
      <xdr:col>86</xdr:col>
      <xdr:colOff>25400</xdr:colOff>
      <xdr:row>30</xdr:row>
      <xdr:rowOff>28143</xdr:rowOff>
    </xdr:to>
    <xdr:cxnSp macro="">
      <xdr:nvCxnSpPr>
        <xdr:cNvPr id="510" name="直線コネクタ 509"/>
        <xdr:cNvCxnSpPr/>
      </xdr:nvCxnSpPr>
      <xdr:spPr>
        <a:xfrm>
          <a:off x="16230600" y="5171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71087</xdr:rowOff>
    </xdr:from>
    <xdr:to>
      <xdr:col>85</xdr:col>
      <xdr:colOff>127000</xdr:colOff>
      <xdr:row>39</xdr:row>
      <xdr:rowOff>94993</xdr:rowOff>
    </xdr:to>
    <xdr:cxnSp macro="">
      <xdr:nvCxnSpPr>
        <xdr:cNvPr id="511" name="直線コネクタ 510"/>
        <xdr:cNvCxnSpPr/>
      </xdr:nvCxnSpPr>
      <xdr:spPr>
        <a:xfrm flipV="1">
          <a:off x="15481300" y="6757637"/>
          <a:ext cx="838200" cy="2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25921</xdr:rowOff>
    </xdr:from>
    <xdr:ext cx="469744" cy="259045"/>
    <xdr:sp macro="" textlink="">
      <xdr:nvSpPr>
        <xdr:cNvPr id="512" name="災害復旧事業費平均値テキスト"/>
        <xdr:cNvSpPr txBox="1"/>
      </xdr:nvSpPr>
      <xdr:spPr>
        <a:xfrm>
          <a:off x="16370300" y="6541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3044</xdr:rowOff>
    </xdr:from>
    <xdr:to>
      <xdr:col>85</xdr:col>
      <xdr:colOff>177800</xdr:colOff>
      <xdr:row>39</xdr:row>
      <xdr:rowOff>104644</xdr:rowOff>
    </xdr:to>
    <xdr:sp macro="" textlink="">
      <xdr:nvSpPr>
        <xdr:cNvPr id="513" name="フローチャート: 判断 512"/>
        <xdr:cNvSpPr/>
      </xdr:nvSpPr>
      <xdr:spPr>
        <a:xfrm>
          <a:off x="16268700" y="668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90355</xdr:rowOff>
    </xdr:from>
    <xdr:to>
      <xdr:col>81</xdr:col>
      <xdr:colOff>50800</xdr:colOff>
      <xdr:row>39</xdr:row>
      <xdr:rowOff>94993</xdr:rowOff>
    </xdr:to>
    <xdr:cxnSp macro="">
      <xdr:nvCxnSpPr>
        <xdr:cNvPr id="514" name="直線コネクタ 513"/>
        <xdr:cNvCxnSpPr/>
      </xdr:nvCxnSpPr>
      <xdr:spPr>
        <a:xfrm>
          <a:off x="14592300" y="6776905"/>
          <a:ext cx="889000" cy="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3436</xdr:rowOff>
    </xdr:from>
    <xdr:to>
      <xdr:col>81</xdr:col>
      <xdr:colOff>101600</xdr:colOff>
      <xdr:row>39</xdr:row>
      <xdr:rowOff>105036</xdr:rowOff>
    </xdr:to>
    <xdr:sp macro="" textlink="">
      <xdr:nvSpPr>
        <xdr:cNvPr id="515" name="フローチャート: 判断 514"/>
        <xdr:cNvSpPr/>
      </xdr:nvSpPr>
      <xdr:spPr>
        <a:xfrm>
          <a:off x="15430500" y="668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121563</xdr:rowOff>
    </xdr:from>
    <xdr:ext cx="469744" cy="259045"/>
    <xdr:sp macro="" textlink="">
      <xdr:nvSpPr>
        <xdr:cNvPr id="516" name="テキスト ボックス 515"/>
        <xdr:cNvSpPr txBox="1"/>
      </xdr:nvSpPr>
      <xdr:spPr>
        <a:xfrm>
          <a:off x="15246428" y="646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72982</xdr:rowOff>
    </xdr:from>
    <xdr:to>
      <xdr:col>76</xdr:col>
      <xdr:colOff>114300</xdr:colOff>
      <xdr:row>39</xdr:row>
      <xdr:rowOff>90355</xdr:rowOff>
    </xdr:to>
    <xdr:cxnSp macro="">
      <xdr:nvCxnSpPr>
        <xdr:cNvPr id="517" name="直線コネクタ 516"/>
        <xdr:cNvCxnSpPr/>
      </xdr:nvCxnSpPr>
      <xdr:spPr>
        <a:xfrm>
          <a:off x="13703300" y="6759532"/>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14507</xdr:rowOff>
    </xdr:from>
    <xdr:to>
      <xdr:col>76</xdr:col>
      <xdr:colOff>165100</xdr:colOff>
      <xdr:row>39</xdr:row>
      <xdr:rowOff>116107</xdr:rowOff>
    </xdr:to>
    <xdr:sp macro="" textlink="">
      <xdr:nvSpPr>
        <xdr:cNvPr id="518" name="フローチャート: 判断 517"/>
        <xdr:cNvSpPr/>
      </xdr:nvSpPr>
      <xdr:spPr>
        <a:xfrm>
          <a:off x="14541500" y="670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132634</xdr:rowOff>
    </xdr:from>
    <xdr:ext cx="469744" cy="259045"/>
    <xdr:sp macro="" textlink="">
      <xdr:nvSpPr>
        <xdr:cNvPr id="519" name="テキスト ボックス 518"/>
        <xdr:cNvSpPr txBox="1"/>
      </xdr:nvSpPr>
      <xdr:spPr>
        <a:xfrm>
          <a:off x="14357428" y="6476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72982</xdr:rowOff>
    </xdr:from>
    <xdr:to>
      <xdr:col>71</xdr:col>
      <xdr:colOff>177800</xdr:colOff>
      <xdr:row>39</xdr:row>
      <xdr:rowOff>78729</xdr:rowOff>
    </xdr:to>
    <xdr:cxnSp macro="">
      <xdr:nvCxnSpPr>
        <xdr:cNvPr id="520" name="直線コネクタ 519"/>
        <xdr:cNvCxnSpPr/>
      </xdr:nvCxnSpPr>
      <xdr:spPr>
        <a:xfrm flipV="1">
          <a:off x="12814300" y="6759532"/>
          <a:ext cx="8890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16564</xdr:rowOff>
    </xdr:from>
    <xdr:to>
      <xdr:col>72</xdr:col>
      <xdr:colOff>38100</xdr:colOff>
      <xdr:row>39</xdr:row>
      <xdr:rowOff>118164</xdr:rowOff>
    </xdr:to>
    <xdr:sp macro="" textlink="">
      <xdr:nvSpPr>
        <xdr:cNvPr id="521" name="フローチャート: 判断 520"/>
        <xdr:cNvSpPr/>
      </xdr:nvSpPr>
      <xdr:spPr>
        <a:xfrm>
          <a:off x="13652500" y="67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134691</xdr:rowOff>
    </xdr:from>
    <xdr:ext cx="378565" cy="259045"/>
    <xdr:sp macro="" textlink="">
      <xdr:nvSpPr>
        <xdr:cNvPr id="522" name="テキスト ボックス 521"/>
        <xdr:cNvSpPr txBox="1"/>
      </xdr:nvSpPr>
      <xdr:spPr>
        <a:xfrm>
          <a:off x="13514017" y="6478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15650</xdr:rowOff>
    </xdr:from>
    <xdr:to>
      <xdr:col>67</xdr:col>
      <xdr:colOff>101600</xdr:colOff>
      <xdr:row>39</xdr:row>
      <xdr:rowOff>117250</xdr:rowOff>
    </xdr:to>
    <xdr:sp macro="" textlink="">
      <xdr:nvSpPr>
        <xdr:cNvPr id="523" name="フローチャート: 判断 522"/>
        <xdr:cNvSpPr/>
      </xdr:nvSpPr>
      <xdr:spPr>
        <a:xfrm>
          <a:off x="12763500" y="670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133777</xdr:rowOff>
    </xdr:from>
    <xdr:ext cx="378565" cy="259045"/>
    <xdr:sp macro="" textlink="">
      <xdr:nvSpPr>
        <xdr:cNvPr id="524" name="テキスト ボックス 523"/>
        <xdr:cNvSpPr txBox="1"/>
      </xdr:nvSpPr>
      <xdr:spPr>
        <a:xfrm>
          <a:off x="12625017" y="647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20287</xdr:rowOff>
    </xdr:from>
    <xdr:to>
      <xdr:col>85</xdr:col>
      <xdr:colOff>177800</xdr:colOff>
      <xdr:row>39</xdr:row>
      <xdr:rowOff>121887</xdr:rowOff>
    </xdr:to>
    <xdr:sp macro="" textlink="">
      <xdr:nvSpPr>
        <xdr:cNvPr id="530" name="楕円 529"/>
        <xdr:cNvSpPr/>
      </xdr:nvSpPr>
      <xdr:spPr>
        <a:xfrm>
          <a:off x="16268700" y="670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152921</xdr:rowOff>
    </xdr:from>
    <xdr:ext cx="378565" cy="259045"/>
    <xdr:sp macro="" textlink="">
      <xdr:nvSpPr>
        <xdr:cNvPr id="531" name="災害復旧事業費該当値テキスト"/>
        <xdr:cNvSpPr txBox="1"/>
      </xdr:nvSpPr>
      <xdr:spPr>
        <a:xfrm>
          <a:off x="16370300" y="6668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44193</xdr:rowOff>
    </xdr:from>
    <xdr:to>
      <xdr:col>81</xdr:col>
      <xdr:colOff>101600</xdr:colOff>
      <xdr:row>39</xdr:row>
      <xdr:rowOff>145793</xdr:rowOff>
    </xdr:to>
    <xdr:sp macro="" textlink="">
      <xdr:nvSpPr>
        <xdr:cNvPr id="532" name="楕円 531"/>
        <xdr:cNvSpPr/>
      </xdr:nvSpPr>
      <xdr:spPr>
        <a:xfrm>
          <a:off x="15430500" y="673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136920</xdr:rowOff>
    </xdr:from>
    <xdr:ext cx="378565" cy="259045"/>
    <xdr:sp macro="" textlink="">
      <xdr:nvSpPr>
        <xdr:cNvPr id="533" name="テキスト ボックス 532"/>
        <xdr:cNvSpPr txBox="1"/>
      </xdr:nvSpPr>
      <xdr:spPr>
        <a:xfrm>
          <a:off x="15292017" y="6823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39555</xdr:rowOff>
    </xdr:from>
    <xdr:to>
      <xdr:col>76</xdr:col>
      <xdr:colOff>165100</xdr:colOff>
      <xdr:row>39</xdr:row>
      <xdr:rowOff>141155</xdr:rowOff>
    </xdr:to>
    <xdr:sp macro="" textlink="">
      <xdr:nvSpPr>
        <xdr:cNvPr id="534" name="楕円 533"/>
        <xdr:cNvSpPr/>
      </xdr:nvSpPr>
      <xdr:spPr>
        <a:xfrm>
          <a:off x="14541500" y="672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132282</xdr:rowOff>
    </xdr:from>
    <xdr:ext cx="378565" cy="259045"/>
    <xdr:sp macro="" textlink="">
      <xdr:nvSpPr>
        <xdr:cNvPr id="535" name="テキスト ボックス 534"/>
        <xdr:cNvSpPr txBox="1"/>
      </xdr:nvSpPr>
      <xdr:spPr>
        <a:xfrm>
          <a:off x="14403017" y="6818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22182</xdr:rowOff>
    </xdr:from>
    <xdr:to>
      <xdr:col>72</xdr:col>
      <xdr:colOff>38100</xdr:colOff>
      <xdr:row>39</xdr:row>
      <xdr:rowOff>123782</xdr:rowOff>
    </xdr:to>
    <xdr:sp macro="" textlink="">
      <xdr:nvSpPr>
        <xdr:cNvPr id="536" name="楕円 535"/>
        <xdr:cNvSpPr/>
      </xdr:nvSpPr>
      <xdr:spPr>
        <a:xfrm>
          <a:off x="13652500" y="670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114909</xdr:rowOff>
    </xdr:from>
    <xdr:ext cx="378565" cy="259045"/>
    <xdr:sp macro="" textlink="">
      <xdr:nvSpPr>
        <xdr:cNvPr id="537" name="テキスト ボックス 536"/>
        <xdr:cNvSpPr txBox="1"/>
      </xdr:nvSpPr>
      <xdr:spPr>
        <a:xfrm>
          <a:off x="13514017" y="6801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27929</xdr:rowOff>
    </xdr:from>
    <xdr:to>
      <xdr:col>67</xdr:col>
      <xdr:colOff>101600</xdr:colOff>
      <xdr:row>39</xdr:row>
      <xdr:rowOff>129529</xdr:rowOff>
    </xdr:to>
    <xdr:sp macro="" textlink="">
      <xdr:nvSpPr>
        <xdr:cNvPr id="538" name="楕円 537"/>
        <xdr:cNvSpPr/>
      </xdr:nvSpPr>
      <xdr:spPr>
        <a:xfrm>
          <a:off x="12763500" y="671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120656</xdr:rowOff>
    </xdr:from>
    <xdr:ext cx="378565" cy="259045"/>
    <xdr:sp macro="" textlink="">
      <xdr:nvSpPr>
        <xdr:cNvPr id="539" name="テキスト ボックス 538"/>
        <xdr:cNvSpPr txBox="1"/>
      </xdr:nvSpPr>
      <xdr:spPr>
        <a:xfrm>
          <a:off x="12625017" y="6807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9" name="テキスト ボックス 598"/>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00" name="直線コネクタ 59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01" name="テキスト ボックス 600"/>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2" name="直線コネクタ 60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3" name="テキスト ボックス 60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4" name="直線コネクタ 60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5" name="テキスト ボックス 60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6" name="直線コネクタ 60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7" name="テキスト ボックス 60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8" name="直線コネクタ 60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9" name="テキスト ボックス 608"/>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0" name="直線コネクタ 60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1" name="テキスト ボックス 610"/>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156257</xdr:rowOff>
    </xdr:from>
    <xdr:to>
      <xdr:col>85</xdr:col>
      <xdr:colOff>126364</xdr:colOff>
      <xdr:row>78</xdr:row>
      <xdr:rowOff>66156</xdr:rowOff>
    </xdr:to>
    <xdr:cxnSp macro="">
      <xdr:nvCxnSpPr>
        <xdr:cNvPr id="615" name="直線コネクタ 614"/>
        <xdr:cNvCxnSpPr/>
      </xdr:nvCxnSpPr>
      <xdr:spPr>
        <a:xfrm flipV="1">
          <a:off x="16317595" y="11986307"/>
          <a:ext cx="1269" cy="1452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69983</xdr:rowOff>
    </xdr:from>
    <xdr:ext cx="534377" cy="259045"/>
    <xdr:sp macro="" textlink="">
      <xdr:nvSpPr>
        <xdr:cNvPr id="616" name="公債費最小値テキスト"/>
        <xdr:cNvSpPr txBox="1"/>
      </xdr:nvSpPr>
      <xdr:spPr>
        <a:xfrm>
          <a:off x="16370300" y="134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66156</xdr:rowOff>
    </xdr:from>
    <xdr:to>
      <xdr:col>86</xdr:col>
      <xdr:colOff>25400</xdr:colOff>
      <xdr:row>78</xdr:row>
      <xdr:rowOff>66156</xdr:rowOff>
    </xdr:to>
    <xdr:cxnSp macro="">
      <xdr:nvCxnSpPr>
        <xdr:cNvPr id="617" name="直線コネクタ 616"/>
        <xdr:cNvCxnSpPr/>
      </xdr:nvCxnSpPr>
      <xdr:spPr>
        <a:xfrm>
          <a:off x="16230600" y="13439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102934</xdr:rowOff>
    </xdr:from>
    <xdr:ext cx="534377" cy="259045"/>
    <xdr:sp macro="" textlink="">
      <xdr:nvSpPr>
        <xdr:cNvPr id="618" name="公債費最大値テキスト"/>
        <xdr:cNvSpPr txBox="1"/>
      </xdr:nvSpPr>
      <xdr:spPr>
        <a:xfrm>
          <a:off x="16370300" y="117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156257</xdr:rowOff>
    </xdr:from>
    <xdr:to>
      <xdr:col>86</xdr:col>
      <xdr:colOff>25400</xdr:colOff>
      <xdr:row>69</xdr:row>
      <xdr:rowOff>156257</xdr:rowOff>
    </xdr:to>
    <xdr:cxnSp macro="">
      <xdr:nvCxnSpPr>
        <xdr:cNvPr id="619" name="直線コネクタ 618"/>
        <xdr:cNvCxnSpPr/>
      </xdr:nvCxnSpPr>
      <xdr:spPr>
        <a:xfrm>
          <a:off x="16230600" y="11986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141986</xdr:rowOff>
    </xdr:from>
    <xdr:to>
      <xdr:col>85</xdr:col>
      <xdr:colOff>127000</xdr:colOff>
      <xdr:row>74</xdr:row>
      <xdr:rowOff>20273</xdr:rowOff>
    </xdr:to>
    <xdr:cxnSp macro="">
      <xdr:nvCxnSpPr>
        <xdr:cNvPr id="620" name="直線コネクタ 619"/>
        <xdr:cNvCxnSpPr/>
      </xdr:nvCxnSpPr>
      <xdr:spPr>
        <a:xfrm flipV="1">
          <a:off x="15481300" y="12657836"/>
          <a:ext cx="838200" cy="49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139368</xdr:rowOff>
    </xdr:from>
    <xdr:ext cx="534377" cy="259045"/>
    <xdr:sp macro="" textlink="">
      <xdr:nvSpPr>
        <xdr:cNvPr id="621" name="公債費平均値テキスト"/>
        <xdr:cNvSpPr txBox="1"/>
      </xdr:nvSpPr>
      <xdr:spPr>
        <a:xfrm>
          <a:off x="16370300" y="12655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160941</xdr:rowOff>
    </xdr:from>
    <xdr:to>
      <xdr:col>85</xdr:col>
      <xdr:colOff>177800</xdr:colOff>
      <xdr:row>74</xdr:row>
      <xdr:rowOff>91091</xdr:rowOff>
    </xdr:to>
    <xdr:sp macro="" textlink="">
      <xdr:nvSpPr>
        <xdr:cNvPr id="622" name="フローチャート: 判断 621"/>
        <xdr:cNvSpPr/>
      </xdr:nvSpPr>
      <xdr:spPr>
        <a:xfrm>
          <a:off x="16268700" y="126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20273</xdr:rowOff>
    </xdr:from>
    <xdr:to>
      <xdr:col>81</xdr:col>
      <xdr:colOff>50800</xdr:colOff>
      <xdr:row>74</xdr:row>
      <xdr:rowOff>29548</xdr:rowOff>
    </xdr:to>
    <xdr:cxnSp macro="">
      <xdr:nvCxnSpPr>
        <xdr:cNvPr id="623" name="直線コネクタ 622"/>
        <xdr:cNvCxnSpPr/>
      </xdr:nvCxnSpPr>
      <xdr:spPr>
        <a:xfrm flipV="1">
          <a:off x="14592300" y="12707573"/>
          <a:ext cx="889000" cy="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148662</xdr:rowOff>
    </xdr:from>
    <xdr:to>
      <xdr:col>81</xdr:col>
      <xdr:colOff>101600</xdr:colOff>
      <xdr:row>74</xdr:row>
      <xdr:rowOff>78812</xdr:rowOff>
    </xdr:to>
    <xdr:sp macro="" textlink="">
      <xdr:nvSpPr>
        <xdr:cNvPr id="624" name="フローチャート: 判断 623"/>
        <xdr:cNvSpPr/>
      </xdr:nvSpPr>
      <xdr:spPr>
        <a:xfrm>
          <a:off x="15430500" y="12664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69939</xdr:rowOff>
    </xdr:from>
    <xdr:ext cx="534377" cy="259045"/>
    <xdr:sp macro="" textlink="">
      <xdr:nvSpPr>
        <xdr:cNvPr id="625" name="テキスト ボックス 624"/>
        <xdr:cNvSpPr txBox="1"/>
      </xdr:nvSpPr>
      <xdr:spPr>
        <a:xfrm>
          <a:off x="15214111" y="1275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129968</xdr:rowOff>
    </xdr:from>
    <xdr:to>
      <xdr:col>76</xdr:col>
      <xdr:colOff>114300</xdr:colOff>
      <xdr:row>74</xdr:row>
      <xdr:rowOff>29548</xdr:rowOff>
    </xdr:to>
    <xdr:cxnSp macro="">
      <xdr:nvCxnSpPr>
        <xdr:cNvPr id="626" name="直線コネクタ 625"/>
        <xdr:cNvCxnSpPr/>
      </xdr:nvCxnSpPr>
      <xdr:spPr>
        <a:xfrm>
          <a:off x="13703300" y="12645818"/>
          <a:ext cx="889000" cy="7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143078</xdr:rowOff>
    </xdr:from>
    <xdr:to>
      <xdr:col>76</xdr:col>
      <xdr:colOff>165100</xdr:colOff>
      <xdr:row>74</xdr:row>
      <xdr:rowOff>73228</xdr:rowOff>
    </xdr:to>
    <xdr:sp macro="" textlink="">
      <xdr:nvSpPr>
        <xdr:cNvPr id="627" name="フローチャート: 判断 626"/>
        <xdr:cNvSpPr/>
      </xdr:nvSpPr>
      <xdr:spPr>
        <a:xfrm>
          <a:off x="14541500" y="1265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89755</xdr:rowOff>
    </xdr:from>
    <xdr:ext cx="534377" cy="259045"/>
    <xdr:sp macro="" textlink="">
      <xdr:nvSpPr>
        <xdr:cNvPr id="628" name="テキスト ボックス 627"/>
        <xdr:cNvSpPr txBox="1"/>
      </xdr:nvSpPr>
      <xdr:spPr>
        <a:xfrm>
          <a:off x="14325111" y="1243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129968</xdr:rowOff>
    </xdr:from>
    <xdr:to>
      <xdr:col>71</xdr:col>
      <xdr:colOff>177800</xdr:colOff>
      <xdr:row>73</xdr:row>
      <xdr:rowOff>157237</xdr:rowOff>
    </xdr:to>
    <xdr:cxnSp macro="">
      <xdr:nvCxnSpPr>
        <xdr:cNvPr id="629" name="直線コネクタ 628"/>
        <xdr:cNvCxnSpPr/>
      </xdr:nvCxnSpPr>
      <xdr:spPr>
        <a:xfrm flipV="1">
          <a:off x="12814300" y="12645818"/>
          <a:ext cx="889000" cy="2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70873</xdr:rowOff>
    </xdr:from>
    <xdr:to>
      <xdr:col>72</xdr:col>
      <xdr:colOff>38100</xdr:colOff>
      <xdr:row>74</xdr:row>
      <xdr:rowOff>1023</xdr:rowOff>
    </xdr:to>
    <xdr:sp macro="" textlink="">
      <xdr:nvSpPr>
        <xdr:cNvPr id="630" name="フローチャート: 判断 629"/>
        <xdr:cNvSpPr/>
      </xdr:nvSpPr>
      <xdr:spPr>
        <a:xfrm>
          <a:off x="13652500" y="1258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17550</xdr:rowOff>
    </xdr:from>
    <xdr:ext cx="534377" cy="259045"/>
    <xdr:sp macro="" textlink="">
      <xdr:nvSpPr>
        <xdr:cNvPr id="631" name="テキスト ボックス 630"/>
        <xdr:cNvSpPr txBox="1"/>
      </xdr:nvSpPr>
      <xdr:spPr>
        <a:xfrm>
          <a:off x="13436111" y="1236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56472</xdr:rowOff>
    </xdr:from>
    <xdr:to>
      <xdr:col>67</xdr:col>
      <xdr:colOff>101600</xdr:colOff>
      <xdr:row>73</xdr:row>
      <xdr:rowOff>158072</xdr:rowOff>
    </xdr:to>
    <xdr:sp macro="" textlink="">
      <xdr:nvSpPr>
        <xdr:cNvPr id="632" name="フローチャート: 判断 631"/>
        <xdr:cNvSpPr/>
      </xdr:nvSpPr>
      <xdr:spPr>
        <a:xfrm>
          <a:off x="12763500" y="1257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3149</xdr:rowOff>
    </xdr:from>
    <xdr:ext cx="534377" cy="259045"/>
    <xdr:sp macro="" textlink="">
      <xdr:nvSpPr>
        <xdr:cNvPr id="633" name="テキスト ボックス 632"/>
        <xdr:cNvSpPr txBox="1"/>
      </xdr:nvSpPr>
      <xdr:spPr>
        <a:xfrm>
          <a:off x="12547111" y="1234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91186</xdr:rowOff>
    </xdr:from>
    <xdr:to>
      <xdr:col>85</xdr:col>
      <xdr:colOff>177800</xdr:colOff>
      <xdr:row>74</xdr:row>
      <xdr:rowOff>21336</xdr:rowOff>
    </xdr:to>
    <xdr:sp macro="" textlink="">
      <xdr:nvSpPr>
        <xdr:cNvPr id="639" name="楕円 638"/>
        <xdr:cNvSpPr/>
      </xdr:nvSpPr>
      <xdr:spPr>
        <a:xfrm>
          <a:off x="16268700" y="1260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114063</xdr:rowOff>
    </xdr:from>
    <xdr:ext cx="534377" cy="259045"/>
    <xdr:sp macro="" textlink="">
      <xdr:nvSpPr>
        <xdr:cNvPr id="640" name="公債費該当値テキスト"/>
        <xdr:cNvSpPr txBox="1"/>
      </xdr:nvSpPr>
      <xdr:spPr>
        <a:xfrm>
          <a:off x="16370300" y="1245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140923</xdr:rowOff>
    </xdr:from>
    <xdr:to>
      <xdr:col>81</xdr:col>
      <xdr:colOff>101600</xdr:colOff>
      <xdr:row>74</xdr:row>
      <xdr:rowOff>71073</xdr:rowOff>
    </xdr:to>
    <xdr:sp macro="" textlink="">
      <xdr:nvSpPr>
        <xdr:cNvPr id="641" name="楕円 640"/>
        <xdr:cNvSpPr/>
      </xdr:nvSpPr>
      <xdr:spPr>
        <a:xfrm>
          <a:off x="15430500" y="1265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87600</xdr:rowOff>
    </xdr:from>
    <xdr:ext cx="534377" cy="259045"/>
    <xdr:sp macro="" textlink="">
      <xdr:nvSpPr>
        <xdr:cNvPr id="642" name="テキスト ボックス 641"/>
        <xdr:cNvSpPr txBox="1"/>
      </xdr:nvSpPr>
      <xdr:spPr>
        <a:xfrm>
          <a:off x="15214111" y="12432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150198</xdr:rowOff>
    </xdr:from>
    <xdr:to>
      <xdr:col>76</xdr:col>
      <xdr:colOff>165100</xdr:colOff>
      <xdr:row>74</xdr:row>
      <xdr:rowOff>80348</xdr:rowOff>
    </xdr:to>
    <xdr:sp macro="" textlink="">
      <xdr:nvSpPr>
        <xdr:cNvPr id="643" name="楕円 642"/>
        <xdr:cNvSpPr/>
      </xdr:nvSpPr>
      <xdr:spPr>
        <a:xfrm>
          <a:off x="14541500" y="1266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71475</xdr:rowOff>
    </xdr:from>
    <xdr:ext cx="534377" cy="259045"/>
    <xdr:sp macro="" textlink="">
      <xdr:nvSpPr>
        <xdr:cNvPr id="644" name="テキスト ボックス 643"/>
        <xdr:cNvSpPr txBox="1"/>
      </xdr:nvSpPr>
      <xdr:spPr>
        <a:xfrm>
          <a:off x="14325111" y="1275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79168</xdr:rowOff>
    </xdr:from>
    <xdr:to>
      <xdr:col>72</xdr:col>
      <xdr:colOff>38100</xdr:colOff>
      <xdr:row>74</xdr:row>
      <xdr:rowOff>9318</xdr:rowOff>
    </xdr:to>
    <xdr:sp macro="" textlink="">
      <xdr:nvSpPr>
        <xdr:cNvPr id="645" name="楕円 644"/>
        <xdr:cNvSpPr/>
      </xdr:nvSpPr>
      <xdr:spPr>
        <a:xfrm>
          <a:off x="13652500" y="1259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445</xdr:rowOff>
    </xdr:from>
    <xdr:ext cx="534377" cy="259045"/>
    <xdr:sp macro="" textlink="">
      <xdr:nvSpPr>
        <xdr:cNvPr id="646" name="テキスト ボックス 645"/>
        <xdr:cNvSpPr txBox="1"/>
      </xdr:nvSpPr>
      <xdr:spPr>
        <a:xfrm>
          <a:off x="13436111" y="1268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106437</xdr:rowOff>
    </xdr:from>
    <xdr:to>
      <xdr:col>67</xdr:col>
      <xdr:colOff>101600</xdr:colOff>
      <xdr:row>74</xdr:row>
      <xdr:rowOff>36587</xdr:rowOff>
    </xdr:to>
    <xdr:sp macro="" textlink="">
      <xdr:nvSpPr>
        <xdr:cNvPr id="647" name="楕円 646"/>
        <xdr:cNvSpPr/>
      </xdr:nvSpPr>
      <xdr:spPr>
        <a:xfrm>
          <a:off x="12763500" y="1262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27714</xdr:rowOff>
    </xdr:from>
    <xdr:ext cx="534377" cy="259045"/>
    <xdr:sp macro="" textlink="">
      <xdr:nvSpPr>
        <xdr:cNvPr id="648" name="テキスト ボックス 647"/>
        <xdr:cNvSpPr txBox="1"/>
      </xdr:nvSpPr>
      <xdr:spPr>
        <a:xfrm>
          <a:off x="12547111" y="1271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2" name="テキスト ボックス 661"/>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4" name="テキスト ボックス 663"/>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6" name="テキスト ボックス 665"/>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8" name="テキスト ボックス 66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163337</xdr:rowOff>
    </xdr:from>
    <xdr:to>
      <xdr:col>85</xdr:col>
      <xdr:colOff>126364</xdr:colOff>
      <xdr:row>98</xdr:row>
      <xdr:rowOff>125847</xdr:rowOff>
    </xdr:to>
    <xdr:cxnSp macro="">
      <xdr:nvCxnSpPr>
        <xdr:cNvPr id="670" name="直線コネクタ 669"/>
        <xdr:cNvCxnSpPr/>
      </xdr:nvCxnSpPr>
      <xdr:spPr>
        <a:xfrm flipV="1">
          <a:off x="16317595" y="15765287"/>
          <a:ext cx="1269" cy="1162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129674</xdr:rowOff>
    </xdr:from>
    <xdr:ext cx="378565" cy="259045"/>
    <xdr:sp macro="" textlink="">
      <xdr:nvSpPr>
        <xdr:cNvPr id="671" name="積立金最小値テキスト"/>
        <xdr:cNvSpPr txBox="1"/>
      </xdr:nvSpPr>
      <xdr:spPr>
        <a:xfrm>
          <a:off x="16370300" y="16931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125847</xdr:rowOff>
    </xdr:from>
    <xdr:to>
      <xdr:col>86</xdr:col>
      <xdr:colOff>25400</xdr:colOff>
      <xdr:row>98</xdr:row>
      <xdr:rowOff>125847</xdr:rowOff>
    </xdr:to>
    <xdr:cxnSp macro="">
      <xdr:nvCxnSpPr>
        <xdr:cNvPr id="672" name="直線コネクタ 671"/>
        <xdr:cNvCxnSpPr/>
      </xdr:nvCxnSpPr>
      <xdr:spPr>
        <a:xfrm>
          <a:off x="16230600" y="1692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110014</xdr:rowOff>
    </xdr:from>
    <xdr:ext cx="534377" cy="259045"/>
    <xdr:sp macro="" textlink="">
      <xdr:nvSpPr>
        <xdr:cNvPr id="673" name="積立金最大値テキスト"/>
        <xdr:cNvSpPr txBox="1"/>
      </xdr:nvSpPr>
      <xdr:spPr>
        <a:xfrm>
          <a:off x="16370300" y="1554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163337</xdr:rowOff>
    </xdr:from>
    <xdr:to>
      <xdr:col>86</xdr:col>
      <xdr:colOff>25400</xdr:colOff>
      <xdr:row>91</xdr:row>
      <xdr:rowOff>163337</xdr:rowOff>
    </xdr:to>
    <xdr:cxnSp macro="">
      <xdr:nvCxnSpPr>
        <xdr:cNvPr id="674" name="直線コネクタ 673"/>
        <xdr:cNvCxnSpPr/>
      </xdr:nvCxnSpPr>
      <xdr:spPr>
        <a:xfrm>
          <a:off x="16230600" y="1576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18222</xdr:rowOff>
    </xdr:from>
    <xdr:to>
      <xdr:col>85</xdr:col>
      <xdr:colOff>127000</xdr:colOff>
      <xdr:row>98</xdr:row>
      <xdr:rowOff>34041</xdr:rowOff>
    </xdr:to>
    <xdr:cxnSp macro="">
      <xdr:nvCxnSpPr>
        <xdr:cNvPr id="675" name="直線コネクタ 674"/>
        <xdr:cNvCxnSpPr/>
      </xdr:nvCxnSpPr>
      <xdr:spPr>
        <a:xfrm flipV="1">
          <a:off x="15481300" y="16820322"/>
          <a:ext cx="8382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25550</xdr:rowOff>
    </xdr:from>
    <xdr:ext cx="469744" cy="259045"/>
    <xdr:sp macro="" textlink="">
      <xdr:nvSpPr>
        <xdr:cNvPr id="676" name="積立金平均値テキスト"/>
        <xdr:cNvSpPr txBox="1"/>
      </xdr:nvSpPr>
      <xdr:spPr>
        <a:xfrm>
          <a:off x="16370300" y="16484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2673</xdr:rowOff>
    </xdr:from>
    <xdr:to>
      <xdr:col>85</xdr:col>
      <xdr:colOff>177800</xdr:colOff>
      <xdr:row>97</xdr:row>
      <xdr:rowOff>104273</xdr:rowOff>
    </xdr:to>
    <xdr:sp macro="" textlink="">
      <xdr:nvSpPr>
        <xdr:cNvPr id="677" name="フローチャート: 判断 676"/>
        <xdr:cNvSpPr/>
      </xdr:nvSpPr>
      <xdr:spPr>
        <a:xfrm>
          <a:off x="16268700" y="1663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34041</xdr:rowOff>
    </xdr:from>
    <xdr:to>
      <xdr:col>81</xdr:col>
      <xdr:colOff>50800</xdr:colOff>
      <xdr:row>98</xdr:row>
      <xdr:rowOff>35916</xdr:rowOff>
    </xdr:to>
    <xdr:cxnSp macro="">
      <xdr:nvCxnSpPr>
        <xdr:cNvPr id="678" name="直線コネクタ 677"/>
        <xdr:cNvCxnSpPr/>
      </xdr:nvCxnSpPr>
      <xdr:spPr>
        <a:xfrm flipV="1">
          <a:off x="14592300" y="16836141"/>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139740</xdr:rowOff>
    </xdr:from>
    <xdr:to>
      <xdr:col>81</xdr:col>
      <xdr:colOff>101600</xdr:colOff>
      <xdr:row>97</xdr:row>
      <xdr:rowOff>69890</xdr:rowOff>
    </xdr:to>
    <xdr:sp macro="" textlink="">
      <xdr:nvSpPr>
        <xdr:cNvPr id="679" name="フローチャート: 判断 678"/>
        <xdr:cNvSpPr/>
      </xdr:nvSpPr>
      <xdr:spPr>
        <a:xfrm>
          <a:off x="15430500" y="165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86417</xdr:rowOff>
    </xdr:from>
    <xdr:ext cx="469744" cy="259045"/>
    <xdr:sp macro="" textlink="">
      <xdr:nvSpPr>
        <xdr:cNvPr id="680" name="テキスト ボックス 679"/>
        <xdr:cNvSpPr txBox="1"/>
      </xdr:nvSpPr>
      <xdr:spPr>
        <a:xfrm>
          <a:off x="15246428" y="163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35916</xdr:rowOff>
    </xdr:from>
    <xdr:to>
      <xdr:col>76</xdr:col>
      <xdr:colOff>114300</xdr:colOff>
      <xdr:row>98</xdr:row>
      <xdr:rowOff>82093</xdr:rowOff>
    </xdr:to>
    <xdr:cxnSp macro="">
      <xdr:nvCxnSpPr>
        <xdr:cNvPr id="681" name="直線コネクタ 680"/>
        <xdr:cNvCxnSpPr/>
      </xdr:nvCxnSpPr>
      <xdr:spPr>
        <a:xfrm flipV="1">
          <a:off x="13703300" y="16838016"/>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121362</xdr:rowOff>
    </xdr:from>
    <xdr:to>
      <xdr:col>76</xdr:col>
      <xdr:colOff>165100</xdr:colOff>
      <xdr:row>97</xdr:row>
      <xdr:rowOff>51512</xdr:rowOff>
    </xdr:to>
    <xdr:sp macro="" textlink="">
      <xdr:nvSpPr>
        <xdr:cNvPr id="682" name="フローチャート: 判断 681"/>
        <xdr:cNvSpPr/>
      </xdr:nvSpPr>
      <xdr:spPr>
        <a:xfrm>
          <a:off x="14541500" y="1658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68039</xdr:rowOff>
    </xdr:from>
    <xdr:ext cx="469744" cy="259045"/>
    <xdr:sp macro="" textlink="">
      <xdr:nvSpPr>
        <xdr:cNvPr id="683" name="テキスト ボックス 682"/>
        <xdr:cNvSpPr txBox="1"/>
      </xdr:nvSpPr>
      <xdr:spPr>
        <a:xfrm>
          <a:off x="14357428" y="1635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70252</xdr:rowOff>
    </xdr:from>
    <xdr:to>
      <xdr:col>71</xdr:col>
      <xdr:colOff>177800</xdr:colOff>
      <xdr:row>98</xdr:row>
      <xdr:rowOff>82093</xdr:rowOff>
    </xdr:to>
    <xdr:cxnSp macro="">
      <xdr:nvCxnSpPr>
        <xdr:cNvPr id="684" name="直線コネクタ 683"/>
        <xdr:cNvCxnSpPr/>
      </xdr:nvCxnSpPr>
      <xdr:spPr>
        <a:xfrm>
          <a:off x="12814300" y="16872352"/>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40391</xdr:rowOff>
    </xdr:from>
    <xdr:to>
      <xdr:col>72</xdr:col>
      <xdr:colOff>38100</xdr:colOff>
      <xdr:row>96</xdr:row>
      <xdr:rowOff>141991</xdr:rowOff>
    </xdr:to>
    <xdr:sp macro="" textlink="">
      <xdr:nvSpPr>
        <xdr:cNvPr id="685" name="フローチャート: 判断 684"/>
        <xdr:cNvSpPr/>
      </xdr:nvSpPr>
      <xdr:spPr>
        <a:xfrm>
          <a:off x="13652500" y="1649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158518</xdr:rowOff>
    </xdr:from>
    <xdr:ext cx="469744" cy="259045"/>
    <xdr:sp macro="" textlink="">
      <xdr:nvSpPr>
        <xdr:cNvPr id="686" name="テキスト ボックス 685"/>
        <xdr:cNvSpPr txBox="1"/>
      </xdr:nvSpPr>
      <xdr:spPr>
        <a:xfrm>
          <a:off x="13468428" y="16274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159217</xdr:rowOff>
    </xdr:from>
    <xdr:to>
      <xdr:col>67</xdr:col>
      <xdr:colOff>101600</xdr:colOff>
      <xdr:row>96</xdr:row>
      <xdr:rowOff>89367</xdr:rowOff>
    </xdr:to>
    <xdr:sp macro="" textlink="">
      <xdr:nvSpPr>
        <xdr:cNvPr id="687" name="フローチャート: 判断 686"/>
        <xdr:cNvSpPr/>
      </xdr:nvSpPr>
      <xdr:spPr>
        <a:xfrm>
          <a:off x="12763500" y="1644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105894</xdr:rowOff>
    </xdr:from>
    <xdr:ext cx="469744" cy="259045"/>
    <xdr:sp macro="" textlink="">
      <xdr:nvSpPr>
        <xdr:cNvPr id="688" name="テキスト ボックス 687"/>
        <xdr:cNvSpPr txBox="1"/>
      </xdr:nvSpPr>
      <xdr:spPr>
        <a:xfrm>
          <a:off x="12579428" y="16222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138872</xdr:rowOff>
    </xdr:from>
    <xdr:to>
      <xdr:col>85</xdr:col>
      <xdr:colOff>177800</xdr:colOff>
      <xdr:row>98</xdr:row>
      <xdr:rowOff>69022</xdr:rowOff>
    </xdr:to>
    <xdr:sp macro="" textlink="">
      <xdr:nvSpPr>
        <xdr:cNvPr id="694" name="楕円 693"/>
        <xdr:cNvSpPr/>
      </xdr:nvSpPr>
      <xdr:spPr>
        <a:xfrm>
          <a:off x="16268700" y="1676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53799</xdr:rowOff>
    </xdr:from>
    <xdr:ext cx="469744" cy="259045"/>
    <xdr:sp macro="" textlink="">
      <xdr:nvSpPr>
        <xdr:cNvPr id="695" name="積立金該当値テキスト"/>
        <xdr:cNvSpPr txBox="1"/>
      </xdr:nvSpPr>
      <xdr:spPr>
        <a:xfrm>
          <a:off x="16370300" y="1668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154691</xdr:rowOff>
    </xdr:from>
    <xdr:to>
      <xdr:col>81</xdr:col>
      <xdr:colOff>101600</xdr:colOff>
      <xdr:row>98</xdr:row>
      <xdr:rowOff>84841</xdr:rowOff>
    </xdr:to>
    <xdr:sp macro="" textlink="">
      <xdr:nvSpPr>
        <xdr:cNvPr id="696" name="楕円 695"/>
        <xdr:cNvSpPr/>
      </xdr:nvSpPr>
      <xdr:spPr>
        <a:xfrm>
          <a:off x="15430500" y="1678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75968</xdr:rowOff>
    </xdr:from>
    <xdr:ext cx="469744" cy="259045"/>
    <xdr:sp macro="" textlink="">
      <xdr:nvSpPr>
        <xdr:cNvPr id="697" name="テキスト ボックス 696"/>
        <xdr:cNvSpPr txBox="1"/>
      </xdr:nvSpPr>
      <xdr:spPr>
        <a:xfrm>
          <a:off x="15246428" y="1687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156566</xdr:rowOff>
    </xdr:from>
    <xdr:to>
      <xdr:col>76</xdr:col>
      <xdr:colOff>165100</xdr:colOff>
      <xdr:row>98</xdr:row>
      <xdr:rowOff>86716</xdr:rowOff>
    </xdr:to>
    <xdr:sp macro="" textlink="">
      <xdr:nvSpPr>
        <xdr:cNvPr id="698" name="楕円 697"/>
        <xdr:cNvSpPr/>
      </xdr:nvSpPr>
      <xdr:spPr>
        <a:xfrm>
          <a:off x="14541500" y="1678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77843</xdr:rowOff>
    </xdr:from>
    <xdr:ext cx="469744" cy="259045"/>
    <xdr:sp macro="" textlink="">
      <xdr:nvSpPr>
        <xdr:cNvPr id="699" name="テキスト ボックス 698"/>
        <xdr:cNvSpPr txBox="1"/>
      </xdr:nvSpPr>
      <xdr:spPr>
        <a:xfrm>
          <a:off x="14357428" y="1687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31293</xdr:rowOff>
    </xdr:from>
    <xdr:to>
      <xdr:col>72</xdr:col>
      <xdr:colOff>38100</xdr:colOff>
      <xdr:row>98</xdr:row>
      <xdr:rowOff>132893</xdr:rowOff>
    </xdr:to>
    <xdr:sp macro="" textlink="">
      <xdr:nvSpPr>
        <xdr:cNvPr id="700" name="楕円 699"/>
        <xdr:cNvSpPr/>
      </xdr:nvSpPr>
      <xdr:spPr>
        <a:xfrm>
          <a:off x="13652500" y="1683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124020</xdr:rowOff>
    </xdr:from>
    <xdr:ext cx="469744" cy="259045"/>
    <xdr:sp macro="" textlink="">
      <xdr:nvSpPr>
        <xdr:cNvPr id="701" name="テキスト ボックス 700"/>
        <xdr:cNvSpPr txBox="1"/>
      </xdr:nvSpPr>
      <xdr:spPr>
        <a:xfrm>
          <a:off x="13468428" y="16926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19452</xdr:rowOff>
    </xdr:from>
    <xdr:to>
      <xdr:col>67</xdr:col>
      <xdr:colOff>101600</xdr:colOff>
      <xdr:row>98</xdr:row>
      <xdr:rowOff>121052</xdr:rowOff>
    </xdr:to>
    <xdr:sp macro="" textlink="">
      <xdr:nvSpPr>
        <xdr:cNvPr id="702" name="楕円 701"/>
        <xdr:cNvSpPr/>
      </xdr:nvSpPr>
      <xdr:spPr>
        <a:xfrm>
          <a:off x="12763500" y="168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112179</xdr:rowOff>
    </xdr:from>
    <xdr:ext cx="469744" cy="259045"/>
    <xdr:sp macro="" textlink="">
      <xdr:nvSpPr>
        <xdr:cNvPr id="703" name="テキスト ボックス 702"/>
        <xdr:cNvSpPr txBox="1"/>
      </xdr:nvSpPr>
      <xdr:spPr>
        <a:xfrm>
          <a:off x="12579428" y="1691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7" name="テキスト ボックス 71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9" name="テキスト ボックス 71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1" name="テキスト ボックス 72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141224</xdr:rowOff>
    </xdr:from>
    <xdr:to>
      <xdr:col>116</xdr:col>
      <xdr:colOff>62864</xdr:colOff>
      <xdr:row>39</xdr:row>
      <xdr:rowOff>44450</xdr:rowOff>
    </xdr:to>
    <xdr:cxnSp macro="">
      <xdr:nvCxnSpPr>
        <xdr:cNvPr id="727" name="直線コネクタ 726"/>
        <xdr:cNvCxnSpPr/>
      </xdr:nvCxnSpPr>
      <xdr:spPr>
        <a:xfrm flipV="1">
          <a:off x="22159595" y="5456174"/>
          <a:ext cx="1269" cy="127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87901</xdr:rowOff>
    </xdr:from>
    <xdr:ext cx="534377" cy="259045"/>
    <xdr:sp macro="" textlink="">
      <xdr:nvSpPr>
        <xdr:cNvPr id="730" name="投資及び出資金最大値テキスト"/>
        <xdr:cNvSpPr txBox="1"/>
      </xdr:nvSpPr>
      <xdr:spPr>
        <a:xfrm>
          <a:off x="22212300" y="523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141224</xdr:rowOff>
    </xdr:from>
    <xdr:to>
      <xdr:col>116</xdr:col>
      <xdr:colOff>152400</xdr:colOff>
      <xdr:row>31</xdr:row>
      <xdr:rowOff>141224</xdr:rowOff>
    </xdr:to>
    <xdr:cxnSp macro="">
      <xdr:nvCxnSpPr>
        <xdr:cNvPr id="731" name="直線コネクタ 730"/>
        <xdr:cNvCxnSpPr/>
      </xdr:nvCxnSpPr>
      <xdr:spPr>
        <a:xfrm>
          <a:off x="22072600" y="5456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55372</xdr:rowOff>
    </xdr:from>
    <xdr:to>
      <xdr:col>116</xdr:col>
      <xdr:colOff>63500</xdr:colOff>
      <xdr:row>38</xdr:row>
      <xdr:rowOff>67310</xdr:rowOff>
    </xdr:to>
    <xdr:cxnSp macro="">
      <xdr:nvCxnSpPr>
        <xdr:cNvPr id="732" name="直線コネクタ 731"/>
        <xdr:cNvCxnSpPr/>
      </xdr:nvCxnSpPr>
      <xdr:spPr>
        <a:xfrm>
          <a:off x="21323300" y="6570472"/>
          <a:ext cx="838200" cy="1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113301</xdr:rowOff>
    </xdr:from>
    <xdr:ext cx="469744" cy="259045"/>
    <xdr:sp macro="" textlink="">
      <xdr:nvSpPr>
        <xdr:cNvPr id="733" name="投資及び出資金平均値テキスト"/>
        <xdr:cNvSpPr txBox="1"/>
      </xdr:nvSpPr>
      <xdr:spPr>
        <a:xfrm>
          <a:off x="22212300" y="6285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90424</xdr:rowOff>
    </xdr:from>
    <xdr:to>
      <xdr:col>116</xdr:col>
      <xdr:colOff>114300</xdr:colOff>
      <xdr:row>38</xdr:row>
      <xdr:rowOff>20574</xdr:rowOff>
    </xdr:to>
    <xdr:sp macro="" textlink="">
      <xdr:nvSpPr>
        <xdr:cNvPr id="734" name="フローチャート: 判断 733"/>
        <xdr:cNvSpPr/>
      </xdr:nvSpPr>
      <xdr:spPr>
        <a:xfrm>
          <a:off x="22110700" y="6434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53213</xdr:rowOff>
    </xdr:from>
    <xdr:to>
      <xdr:col>111</xdr:col>
      <xdr:colOff>177800</xdr:colOff>
      <xdr:row>38</xdr:row>
      <xdr:rowOff>55372</xdr:rowOff>
    </xdr:to>
    <xdr:cxnSp macro="">
      <xdr:nvCxnSpPr>
        <xdr:cNvPr id="735" name="直線コネクタ 734"/>
        <xdr:cNvCxnSpPr/>
      </xdr:nvCxnSpPr>
      <xdr:spPr>
        <a:xfrm>
          <a:off x="20434300" y="6568313"/>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94107</xdr:rowOff>
    </xdr:from>
    <xdr:to>
      <xdr:col>112</xdr:col>
      <xdr:colOff>38100</xdr:colOff>
      <xdr:row>38</xdr:row>
      <xdr:rowOff>24257</xdr:rowOff>
    </xdr:to>
    <xdr:sp macro="" textlink="">
      <xdr:nvSpPr>
        <xdr:cNvPr id="736" name="フローチャート: 判断 735"/>
        <xdr:cNvSpPr/>
      </xdr:nvSpPr>
      <xdr:spPr>
        <a:xfrm>
          <a:off x="21272500" y="64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40784</xdr:rowOff>
    </xdr:from>
    <xdr:ext cx="469744" cy="259045"/>
    <xdr:sp macro="" textlink="">
      <xdr:nvSpPr>
        <xdr:cNvPr id="737" name="テキスト ボックス 736"/>
        <xdr:cNvSpPr txBox="1"/>
      </xdr:nvSpPr>
      <xdr:spPr>
        <a:xfrm>
          <a:off x="21088428" y="62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53213</xdr:rowOff>
    </xdr:from>
    <xdr:to>
      <xdr:col>107</xdr:col>
      <xdr:colOff>50800</xdr:colOff>
      <xdr:row>38</xdr:row>
      <xdr:rowOff>61214</xdr:rowOff>
    </xdr:to>
    <xdr:cxnSp macro="">
      <xdr:nvCxnSpPr>
        <xdr:cNvPr id="738" name="直線コネクタ 737"/>
        <xdr:cNvCxnSpPr/>
      </xdr:nvCxnSpPr>
      <xdr:spPr>
        <a:xfrm flipV="1">
          <a:off x="19545300" y="6568313"/>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103378</xdr:rowOff>
    </xdr:from>
    <xdr:to>
      <xdr:col>107</xdr:col>
      <xdr:colOff>101600</xdr:colOff>
      <xdr:row>38</xdr:row>
      <xdr:rowOff>33528</xdr:rowOff>
    </xdr:to>
    <xdr:sp macro="" textlink="">
      <xdr:nvSpPr>
        <xdr:cNvPr id="739" name="フローチャート: 判断 738"/>
        <xdr:cNvSpPr/>
      </xdr:nvSpPr>
      <xdr:spPr>
        <a:xfrm>
          <a:off x="20383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50055</xdr:rowOff>
    </xdr:from>
    <xdr:ext cx="469744" cy="259045"/>
    <xdr:sp macro="" textlink="">
      <xdr:nvSpPr>
        <xdr:cNvPr id="740" name="テキスト ボックス 739"/>
        <xdr:cNvSpPr txBox="1"/>
      </xdr:nvSpPr>
      <xdr:spPr>
        <a:xfrm>
          <a:off x="20199428" y="622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32385</xdr:rowOff>
    </xdr:from>
    <xdr:to>
      <xdr:col>102</xdr:col>
      <xdr:colOff>114300</xdr:colOff>
      <xdr:row>38</xdr:row>
      <xdr:rowOff>61214</xdr:rowOff>
    </xdr:to>
    <xdr:cxnSp macro="">
      <xdr:nvCxnSpPr>
        <xdr:cNvPr id="741" name="直線コネクタ 740"/>
        <xdr:cNvCxnSpPr/>
      </xdr:nvCxnSpPr>
      <xdr:spPr>
        <a:xfrm>
          <a:off x="18656300" y="6547485"/>
          <a:ext cx="8890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88392</xdr:rowOff>
    </xdr:from>
    <xdr:to>
      <xdr:col>102</xdr:col>
      <xdr:colOff>165100</xdr:colOff>
      <xdr:row>38</xdr:row>
      <xdr:rowOff>18542</xdr:rowOff>
    </xdr:to>
    <xdr:sp macro="" textlink="">
      <xdr:nvSpPr>
        <xdr:cNvPr id="742" name="フローチャート: 判断 741"/>
        <xdr:cNvSpPr/>
      </xdr:nvSpPr>
      <xdr:spPr>
        <a:xfrm>
          <a:off x="19494500" y="6432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35069</xdr:rowOff>
    </xdr:from>
    <xdr:ext cx="469744" cy="259045"/>
    <xdr:sp macro="" textlink="">
      <xdr:nvSpPr>
        <xdr:cNvPr id="743" name="テキスト ボックス 742"/>
        <xdr:cNvSpPr txBox="1"/>
      </xdr:nvSpPr>
      <xdr:spPr>
        <a:xfrm>
          <a:off x="19310428" y="620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163576</xdr:rowOff>
    </xdr:from>
    <xdr:to>
      <xdr:col>98</xdr:col>
      <xdr:colOff>38100</xdr:colOff>
      <xdr:row>38</xdr:row>
      <xdr:rowOff>93726</xdr:rowOff>
    </xdr:to>
    <xdr:sp macro="" textlink="">
      <xdr:nvSpPr>
        <xdr:cNvPr id="744" name="フローチャート: 判断 743"/>
        <xdr:cNvSpPr/>
      </xdr:nvSpPr>
      <xdr:spPr>
        <a:xfrm>
          <a:off x="18605500" y="650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84853</xdr:rowOff>
    </xdr:from>
    <xdr:ext cx="469744" cy="259045"/>
    <xdr:sp macro="" textlink="">
      <xdr:nvSpPr>
        <xdr:cNvPr id="745" name="テキスト ボックス 744"/>
        <xdr:cNvSpPr txBox="1"/>
      </xdr:nvSpPr>
      <xdr:spPr>
        <a:xfrm>
          <a:off x="18421428" y="659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xdr:rowOff>
    </xdr:from>
    <xdr:to>
      <xdr:col>116</xdr:col>
      <xdr:colOff>114300</xdr:colOff>
      <xdr:row>38</xdr:row>
      <xdr:rowOff>118110</xdr:rowOff>
    </xdr:to>
    <xdr:sp macro="" textlink="">
      <xdr:nvSpPr>
        <xdr:cNvPr id="751" name="楕円 750"/>
        <xdr:cNvSpPr/>
      </xdr:nvSpPr>
      <xdr:spPr>
        <a:xfrm>
          <a:off x="22110700" y="653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166387</xdr:rowOff>
    </xdr:from>
    <xdr:ext cx="469744" cy="259045"/>
    <xdr:sp macro="" textlink="">
      <xdr:nvSpPr>
        <xdr:cNvPr id="752" name="投資及び出資金該当値テキスト"/>
        <xdr:cNvSpPr txBox="1"/>
      </xdr:nvSpPr>
      <xdr:spPr>
        <a:xfrm>
          <a:off x="22212300"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4572</xdr:rowOff>
    </xdr:from>
    <xdr:to>
      <xdr:col>112</xdr:col>
      <xdr:colOff>38100</xdr:colOff>
      <xdr:row>38</xdr:row>
      <xdr:rowOff>106172</xdr:rowOff>
    </xdr:to>
    <xdr:sp macro="" textlink="">
      <xdr:nvSpPr>
        <xdr:cNvPr id="753" name="楕円 752"/>
        <xdr:cNvSpPr/>
      </xdr:nvSpPr>
      <xdr:spPr>
        <a:xfrm>
          <a:off x="21272500" y="651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97299</xdr:rowOff>
    </xdr:from>
    <xdr:ext cx="469744" cy="259045"/>
    <xdr:sp macro="" textlink="">
      <xdr:nvSpPr>
        <xdr:cNvPr id="754" name="テキスト ボックス 753"/>
        <xdr:cNvSpPr txBox="1"/>
      </xdr:nvSpPr>
      <xdr:spPr>
        <a:xfrm>
          <a:off x="21088428" y="661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2413</xdr:rowOff>
    </xdr:from>
    <xdr:to>
      <xdr:col>107</xdr:col>
      <xdr:colOff>101600</xdr:colOff>
      <xdr:row>38</xdr:row>
      <xdr:rowOff>104013</xdr:rowOff>
    </xdr:to>
    <xdr:sp macro="" textlink="">
      <xdr:nvSpPr>
        <xdr:cNvPr id="755" name="楕円 754"/>
        <xdr:cNvSpPr/>
      </xdr:nvSpPr>
      <xdr:spPr>
        <a:xfrm>
          <a:off x="20383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95140</xdr:rowOff>
    </xdr:from>
    <xdr:ext cx="469744" cy="259045"/>
    <xdr:sp macro="" textlink="">
      <xdr:nvSpPr>
        <xdr:cNvPr id="756" name="テキスト ボックス 755"/>
        <xdr:cNvSpPr txBox="1"/>
      </xdr:nvSpPr>
      <xdr:spPr>
        <a:xfrm>
          <a:off x="20199428" y="66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10414</xdr:rowOff>
    </xdr:from>
    <xdr:to>
      <xdr:col>102</xdr:col>
      <xdr:colOff>165100</xdr:colOff>
      <xdr:row>38</xdr:row>
      <xdr:rowOff>112014</xdr:rowOff>
    </xdr:to>
    <xdr:sp macro="" textlink="">
      <xdr:nvSpPr>
        <xdr:cNvPr id="757" name="楕円 756"/>
        <xdr:cNvSpPr/>
      </xdr:nvSpPr>
      <xdr:spPr>
        <a:xfrm>
          <a:off x="19494500" y="652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103141</xdr:rowOff>
    </xdr:from>
    <xdr:ext cx="469744" cy="259045"/>
    <xdr:sp macro="" textlink="">
      <xdr:nvSpPr>
        <xdr:cNvPr id="758" name="テキスト ボックス 757"/>
        <xdr:cNvSpPr txBox="1"/>
      </xdr:nvSpPr>
      <xdr:spPr>
        <a:xfrm>
          <a:off x="19310428" y="661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153035</xdr:rowOff>
    </xdr:from>
    <xdr:to>
      <xdr:col>98</xdr:col>
      <xdr:colOff>38100</xdr:colOff>
      <xdr:row>38</xdr:row>
      <xdr:rowOff>83185</xdr:rowOff>
    </xdr:to>
    <xdr:sp macro="" textlink="">
      <xdr:nvSpPr>
        <xdr:cNvPr id="759" name="楕円 758"/>
        <xdr:cNvSpPr/>
      </xdr:nvSpPr>
      <xdr:spPr>
        <a:xfrm>
          <a:off x="18605500" y="64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99712</xdr:rowOff>
    </xdr:from>
    <xdr:ext cx="469744" cy="259045"/>
    <xdr:sp macro="" textlink="">
      <xdr:nvSpPr>
        <xdr:cNvPr id="760" name="テキスト ボックス 759"/>
        <xdr:cNvSpPr txBox="1"/>
      </xdr:nvSpPr>
      <xdr:spPr>
        <a:xfrm>
          <a:off x="18421428" y="6271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165074</xdr:rowOff>
    </xdr:from>
    <xdr:to>
      <xdr:col>116</xdr:col>
      <xdr:colOff>62864</xdr:colOff>
      <xdr:row>59</xdr:row>
      <xdr:rowOff>42469</xdr:rowOff>
    </xdr:to>
    <xdr:cxnSp macro="">
      <xdr:nvCxnSpPr>
        <xdr:cNvPr id="784" name="直線コネクタ 783"/>
        <xdr:cNvCxnSpPr/>
      </xdr:nvCxnSpPr>
      <xdr:spPr>
        <a:xfrm flipV="1">
          <a:off x="22159595" y="8566124"/>
          <a:ext cx="1269" cy="1591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46296</xdr:rowOff>
    </xdr:from>
    <xdr:ext cx="313932" cy="259045"/>
    <xdr:sp macro="" textlink="">
      <xdr:nvSpPr>
        <xdr:cNvPr id="785" name="貸付金最小値テキスト"/>
        <xdr:cNvSpPr txBox="1"/>
      </xdr:nvSpPr>
      <xdr:spPr>
        <a:xfrm>
          <a:off x="22212300" y="101618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42469</xdr:rowOff>
    </xdr:from>
    <xdr:to>
      <xdr:col>116</xdr:col>
      <xdr:colOff>152400</xdr:colOff>
      <xdr:row>59</xdr:row>
      <xdr:rowOff>42469</xdr:rowOff>
    </xdr:to>
    <xdr:cxnSp macro="">
      <xdr:nvCxnSpPr>
        <xdr:cNvPr id="786" name="直線コネクタ 785"/>
        <xdr:cNvCxnSpPr/>
      </xdr:nvCxnSpPr>
      <xdr:spPr>
        <a:xfrm>
          <a:off x="22072600" y="1015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111751</xdr:rowOff>
    </xdr:from>
    <xdr:ext cx="534377" cy="259045"/>
    <xdr:sp macro="" textlink="">
      <xdr:nvSpPr>
        <xdr:cNvPr id="787" name="貸付金最大値テキスト"/>
        <xdr:cNvSpPr txBox="1"/>
      </xdr:nvSpPr>
      <xdr:spPr>
        <a:xfrm>
          <a:off x="22212300" y="834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165074</xdr:rowOff>
    </xdr:from>
    <xdr:to>
      <xdr:col>116</xdr:col>
      <xdr:colOff>152400</xdr:colOff>
      <xdr:row>49</xdr:row>
      <xdr:rowOff>165074</xdr:rowOff>
    </xdr:to>
    <xdr:cxnSp macro="">
      <xdr:nvCxnSpPr>
        <xdr:cNvPr id="788" name="直線コネクタ 787"/>
        <xdr:cNvCxnSpPr/>
      </xdr:nvCxnSpPr>
      <xdr:spPr>
        <a:xfrm>
          <a:off x="22072600" y="8566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34620</xdr:rowOff>
    </xdr:from>
    <xdr:to>
      <xdr:col>116</xdr:col>
      <xdr:colOff>63500</xdr:colOff>
      <xdr:row>58</xdr:row>
      <xdr:rowOff>36258</xdr:rowOff>
    </xdr:to>
    <xdr:cxnSp macro="">
      <xdr:nvCxnSpPr>
        <xdr:cNvPr id="789" name="直線コネクタ 788"/>
        <xdr:cNvCxnSpPr/>
      </xdr:nvCxnSpPr>
      <xdr:spPr>
        <a:xfrm flipV="1">
          <a:off x="21323300" y="9978720"/>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88422</xdr:rowOff>
    </xdr:from>
    <xdr:ext cx="469744" cy="259045"/>
    <xdr:sp macro="" textlink="">
      <xdr:nvSpPr>
        <xdr:cNvPr id="790" name="貸付金平均値テキスト"/>
        <xdr:cNvSpPr txBox="1"/>
      </xdr:nvSpPr>
      <xdr:spPr>
        <a:xfrm>
          <a:off x="22212300" y="9689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65545</xdr:rowOff>
    </xdr:from>
    <xdr:to>
      <xdr:col>116</xdr:col>
      <xdr:colOff>114300</xdr:colOff>
      <xdr:row>57</xdr:row>
      <xdr:rowOff>167145</xdr:rowOff>
    </xdr:to>
    <xdr:sp macro="" textlink="">
      <xdr:nvSpPr>
        <xdr:cNvPr id="791" name="フローチャート: 判断 790"/>
        <xdr:cNvSpPr/>
      </xdr:nvSpPr>
      <xdr:spPr>
        <a:xfrm>
          <a:off x="22110700" y="983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24981</xdr:rowOff>
    </xdr:from>
    <xdr:to>
      <xdr:col>111</xdr:col>
      <xdr:colOff>177800</xdr:colOff>
      <xdr:row>58</xdr:row>
      <xdr:rowOff>36258</xdr:rowOff>
    </xdr:to>
    <xdr:cxnSp macro="">
      <xdr:nvCxnSpPr>
        <xdr:cNvPr id="792" name="直線コネクタ 791"/>
        <xdr:cNvCxnSpPr/>
      </xdr:nvCxnSpPr>
      <xdr:spPr>
        <a:xfrm>
          <a:off x="20434300" y="9969081"/>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36246</xdr:rowOff>
    </xdr:from>
    <xdr:to>
      <xdr:col>112</xdr:col>
      <xdr:colOff>38100</xdr:colOff>
      <xdr:row>57</xdr:row>
      <xdr:rowOff>137846</xdr:rowOff>
    </xdr:to>
    <xdr:sp macro="" textlink="">
      <xdr:nvSpPr>
        <xdr:cNvPr id="793" name="フローチャート: 判断 792"/>
        <xdr:cNvSpPr/>
      </xdr:nvSpPr>
      <xdr:spPr>
        <a:xfrm>
          <a:off x="21272500" y="980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154373</xdr:rowOff>
    </xdr:from>
    <xdr:ext cx="469744" cy="259045"/>
    <xdr:sp macro="" textlink="">
      <xdr:nvSpPr>
        <xdr:cNvPr id="794" name="テキスト ボックス 793"/>
        <xdr:cNvSpPr txBox="1"/>
      </xdr:nvSpPr>
      <xdr:spPr>
        <a:xfrm>
          <a:off x="21088428" y="958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14351</xdr:rowOff>
    </xdr:from>
    <xdr:to>
      <xdr:col>107</xdr:col>
      <xdr:colOff>50800</xdr:colOff>
      <xdr:row>58</xdr:row>
      <xdr:rowOff>24981</xdr:rowOff>
    </xdr:to>
    <xdr:cxnSp macro="">
      <xdr:nvCxnSpPr>
        <xdr:cNvPr id="795" name="直線コネクタ 794"/>
        <xdr:cNvCxnSpPr/>
      </xdr:nvCxnSpPr>
      <xdr:spPr>
        <a:xfrm>
          <a:off x="19545300" y="9958451"/>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34074</xdr:rowOff>
    </xdr:from>
    <xdr:to>
      <xdr:col>107</xdr:col>
      <xdr:colOff>101600</xdr:colOff>
      <xdr:row>57</xdr:row>
      <xdr:rowOff>135674</xdr:rowOff>
    </xdr:to>
    <xdr:sp macro="" textlink="">
      <xdr:nvSpPr>
        <xdr:cNvPr id="796" name="フローチャート: 判断 795"/>
        <xdr:cNvSpPr/>
      </xdr:nvSpPr>
      <xdr:spPr>
        <a:xfrm>
          <a:off x="20383500" y="980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152201</xdr:rowOff>
    </xdr:from>
    <xdr:ext cx="469744" cy="259045"/>
    <xdr:sp macro="" textlink="">
      <xdr:nvSpPr>
        <xdr:cNvPr id="797" name="テキスト ボックス 796"/>
        <xdr:cNvSpPr txBox="1"/>
      </xdr:nvSpPr>
      <xdr:spPr>
        <a:xfrm>
          <a:off x="20199428" y="958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14351</xdr:rowOff>
    </xdr:from>
    <xdr:to>
      <xdr:col>102</xdr:col>
      <xdr:colOff>114300</xdr:colOff>
      <xdr:row>58</xdr:row>
      <xdr:rowOff>14884</xdr:rowOff>
    </xdr:to>
    <xdr:cxnSp macro="">
      <xdr:nvCxnSpPr>
        <xdr:cNvPr id="798" name="直線コネクタ 797"/>
        <xdr:cNvCxnSpPr/>
      </xdr:nvCxnSpPr>
      <xdr:spPr>
        <a:xfrm flipV="1">
          <a:off x="18656300" y="9958451"/>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158318</xdr:rowOff>
    </xdr:from>
    <xdr:to>
      <xdr:col>102</xdr:col>
      <xdr:colOff>165100</xdr:colOff>
      <xdr:row>57</xdr:row>
      <xdr:rowOff>88468</xdr:rowOff>
    </xdr:to>
    <xdr:sp macro="" textlink="">
      <xdr:nvSpPr>
        <xdr:cNvPr id="799" name="フローチャート: 判断 798"/>
        <xdr:cNvSpPr/>
      </xdr:nvSpPr>
      <xdr:spPr>
        <a:xfrm>
          <a:off x="19494500" y="9759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104995</xdr:rowOff>
    </xdr:from>
    <xdr:ext cx="469744" cy="259045"/>
    <xdr:sp macro="" textlink="">
      <xdr:nvSpPr>
        <xdr:cNvPr id="800" name="テキスト ボックス 799"/>
        <xdr:cNvSpPr txBox="1"/>
      </xdr:nvSpPr>
      <xdr:spPr>
        <a:xfrm>
          <a:off x="19310428" y="953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133744</xdr:rowOff>
    </xdr:from>
    <xdr:to>
      <xdr:col>98</xdr:col>
      <xdr:colOff>38100</xdr:colOff>
      <xdr:row>57</xdr:row>
      <xdr:rowOff>63894</xdr:rowOff>
    </xdr:to>
    <xdr:sp macro="" textlink="">
      <xdr:nvSpPr>
        <xdr:cNvPr id="801" name="フローチャート: 判断 800"/>
        <xdr:cNvSpPr/>
      </xdr:nvSpPr>
      <xdr:spPr>
        <a:xfrm>
          <a:off x="18605500" y="973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80421</xdr:rowOff>
    </xdr:from>
    <xdr:ext cx="469744" cy="259045"/>
    <xdr:sp macro="" textlink="">
      <xdr:nvSpPr>
        <xdr:cNvPr id="802" name="テキスト ボックス 801"/>
        <xdr:cNvSpPr txBox="1"/>
      </xdr:nvSpPr>
      <xdr:spPr>
        <a:xfrm>
          <a:off x="18421428" y="951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155270</xdr:rowOff>
    </xdr:from>
    <xdr:to>
      <xdr:col>116</xdr:col>
      <xdr:colOff>114300</xdr:colOff>
      <xdr:row>58</xdr:row>
      <xdr:rowOff>85420</xdr:rowOff>
    </xdr:to>
    <xdr:sp macro="" textlink="">
      <xdr:nvSpPr>
        <xdr:cNvPr id="808" name="楕円 807"/>
        <xdr:cNvSpPr/>
      </xdr:nvSpPr>
      <xdr:spPr>
        <a:xfrm>
          <a:off x="22110700" y="99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133697</xdr:rowOff>
    </xdr:from>
    <xdr:ext cx="469744" cy="259045"/>
    <xdr:sp macro="" textlink="">
      <xdr:nvSpPr>
        <xdr:cNvPr id="809" name="貸付金該当値テキスト"/>
        <xdr:cNvSpPr txBox="1"/>
      </xdr:nvSpPr>
      <xdr:spPr>
        <a:xfrm>
          <a:off x="22212300" y="990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156908</xdr:rowOff>
    </xdr:from>
    <xdr:to>
      <xdr:col>112</xdr:col>
      <xdr:colOff>38100</xdr:colOff>
      <xdr:row>58</xdr:row>
      <xdr:rowOff>87058</xdr:rowOff>
    </xdr:to>
    <xdr:sp macro="" textlink="">
      <xdr:nvSpPr>
        <xdr:cNvPr id="810" name="楕円 809"/>
        <xdr:cNvSpPr/>
      </xdr:nvSpPr>
      <xdr:spPr>
        <a:xfrm>
          <a:off x="21272500" y="992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78185</xdr:rowOff>
    </xdr:from>
    <xdr:ext cx="469744" cy="259045"/>
    <xdr:sp macro="" textlink="">
      <xdr:nvSpPr>
        <xdr:cNvPr id="811" name="テキスト ボックス 810"/>
        <xdr:cNvSpPr txBox="1"/>
      </xdr:nvSpPr>
      <xdr:spPr>
        <a:xfrm>
          <a:off x="21088428" y="10022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145631</xdr:rowOff>
    </xdr:from>
    <xdr:to>
      <xdr:col>107</xdr:col>
      <xdr:colOff>101600</xdr:colOff>
      <xdr:row>58</xdr:row>
      <xdr:rowOff>75781</xdr:rowOff>
    </xdr:to>
    <xdr:sp macro="" textlink="">
      <xdr:nvSpPr>
        <xdr:cNvPr id="812" name="楕円 811"/>
        <xdr:cNvSpPr/>
      </xdr:nvSpPr>
      <xdr:spPr>
        <a:xfrm>
          <a:off x="20383500" y="991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66908</xdr:rowOff>
    </xdr:from>
    <xdr:ext cx="469744" cy="259045"/>
    <xdr:sp macro="" textlink="">
      <xdr:nvSpPr>
        <xdr:cNvPr id="813" name="テキスト ボックス 812"/>
        <xdr:cNvSpPr txBox="1"/>
      </xdr:nvSpPr>
      <xdr:spPr>
        <a:xfrm>
          <a:off x="20199428" y="10011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135001</xdr:rowOff>
    </xdr:from>
    <xdr:to>
      <xdr:col>102</xdr:col>
      <xdr:colOff>165100</xdr:colOff>
      <xdr:row>58</xdr:row>
      <xdr:rowOff>65151</xdr:rowOff>
    </xdr:to>
    <xdr:sp macro="" textlink="">
      <xdr:nvSpPr>
        <xdr:cNvPr id="814" name="楕円 813"/>
        <xdr:cNvSpPr/>
      </xdr:nvSpPr>
      <xdr:spPr>
        <a:xfrm>
          <a:off x="19494500" y="990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56278</xdr:rowOff>
    </xdr:from>
    <xdr:ext cx="469744" cy="259045"/>
    <xdr:sp macro="" textlink="">
      <xdr:nvSpPr>
        <xdr:cNvPr id="815" name="テキスト ボックス 814"/>
        <xdr:cNvSpPr txBox="1"/>
      </xdr:nvSpPr>
      <xdr:spPr>
        <a:xfrm>
          <a:off x="19310428" y="10000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135534</xdr:rowOff>
    </xdr:from>
    <xdr:to>
      <xdr:col>98</xdr:col>
      <xdr:colOff>38100</xdr:colOff>
      <xdr:row>58</xdr:row>
      <xdr:rowOff>65684</xdr:rowOff>
    </xdr:to>
    <xdr:sp macro="" textlink="">
      <xdr:nvSpPr>
        <xdr:cNvPr id="816" name="楕円 815"/>
        <xdr:cNvSpPr/>
      </xdr:nvSpPr>
      <xdr:spPr>
        <a:xfrm>
          <a:off x="18605500" y="99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56811</xdr:rowOff>
    </xdr:from>
    <xdr:ext cx="469744" cy="259045"/>
    <xdr:sp macro="" textlink="">
      <xdr:nvSpPr>
        <xdr:cNvPr id="817" name="テキスト ボックス 816"/>
        <xdr:cNvSpPr txBox="1"/>
      </xdr:nvSpPr>
      <xdr:spPr>
        <a:xfrm>
          <a:off x="18421428" y="10000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8" name="テキスト ボックス 82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6" name="テキスト ボックス 835"/>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8" name="テキスト ボックス 837"/>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0" name="テキスト ボックス 839"/>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23571</xdr:rowOff>
    </xdr:from>
    <xdr:to>
      <xdr:col>116</xdr:col>
      <xdr:colOff>62864</xdr:colOff>
      <xdr:row>79</xdr:row>
      <xdr:rowOff>16681</xdr:rowOff>
    </xdr:to>
    <xdr:cxnSp macro="">
      <xdr:nvCxnSpPr>
        <xdr:cNvPr id="844" name="直線コネクタ 843"/>
        <xdr:cNvCxnSpPr/>
      </xdr:nvCxnSpPr>
      <xdr:spPr>
        <a:xfrm flipV="1">
          <a:off x="22159595" y="12196521"/>
          <a:ext cx="1269" cy="1364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20508</xdr:rowOff>
    </xdr:from>
    <xdr:ext cx="534377" cy="259045"/>
    <xdr:sp macro="" textlink="">
      <xdr:nvSpPr>
        <xdr:cNvPr id="845" name="繰出金最小値テキスト"/>
        <xdr:cNvSpPr txBox="1"/>
      </xdr:nvSpPr>
      <xdr:spPr>
        <a:xfrm>
          <a:off x="22212300" y="1356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16681</xdr:rowOff>
    </xdr:from>
    <xdr:to>
      <xdr:col>116</xdr:col>
      <xdr:colOff>152400</xdr:colOff>
      <xdr:row>79</xdr:row>
      <xdr:rowOff>16681</xdr:rowOff>
    </xdr:to>
    <xdr:cxnSp macro="">
      <xdr:nvCxnSpPr>
        <xdr:cNvPr id="846" name="直線コネクタ 845"/>
        <xdr:cNvCxnSpPr/>
      </xdr:nvCxnSpPr>
      <xdr:spPr>
        <a:xfrm>
          <a:off x="22072600" y="1356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141698</xdr:rowOff>
    </xdr:from>
    <xdr:ext cx="534377" cy="259045"/>
    <xdr:sp macro="" textlink="">
      <xdr:nvSpPr>
        <xdr:cNvPr id="847" name="繰出金最大値テキスト"/>
        <xdr:cNvSpPr txBox="1"/>
      </xdr:nvSpPr>
      <xdr:spPr>
        <a:xfrm>
          <a:off x="22212300" y="1197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23571</xdr:rowOff>
    </xdr:from>
    <xdr:to>
      <xdr:col>116</xdr:col>
      <xdr:colOff>152400</xdr:colOff>
      <xdr:row>71</xdr:row>
      <xdr:rowOff>23571</xdr:rowOff>
    </xdr:to>
    <xdr:cxnSp macro="">
      <xdr:nvCxnSpPr>
        <xdr:cNvPr id="848" name="直線コネクタ 847"/>
        <xdr:cNvCxnSpPr/>
      </xdr:nvCxnSpPr>
      <xdr:spPr>
        <a:xfrm>
          <a:off x="22072600" y="12196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86959</xdr:rowOff>
    </xdr:from>
    <xdr:to>
      <xdr:col>116</xdr:col>
      <xdr:colOff>63500</xdr:colOff>
      <xdr:row>76</xdr:row>
      <xdr:rowOff>112268</xdr:rowOff>
    </xdr:to>
    <xdr:cxnSp macro="">
      <xdr:nvCxnSpPr>
        <xdr:cNvPr id="849" name="直線コネクタ 848"/>
        <xdr:cNvCxnSpPr/>
      </xdr:nvCxnSpPr>
      <xdr:spPr>
        <a:xfrm>
          <a:off x="21323300" y="13117159"/>
          <a:ext cx="83820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47541</xdr:rowOff>
    </xdr:from>
    <xdr:ext cx="534377" cy="259045"/>
    <xdr:sp macro="" textlink="">
      <xdr:nvSpPr>
        <xdr:cNvPr id="850" name="繰出金平均値テキスト"/>
        <xdr:cNvSpPr txBox="1"/>
      </xdr:nvSpPr>
      <xdr:spPr>
        <a:xfrm>
          <a:off x="22212300" y="12906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24664</xdr:rowOff>
    </xdr:from>
    <xdr:to>
      <xdr:col>116</xdr:col>
      <xdr:colOff>114300</xdr:colOff>
      <xdr:row>76</xdr:row>
      <xdr:rowOff>126264</xdr:rowOff>
    </xdr:to>
    <xdr:sp macro="" textlink="">
      <xdr:nvSpPr>
        <xdr:cNvPr id="851" name="フローチャート: 判断 850"/>
        <xdr:cNvSpPr/>
      </xdr:nvSpPr>
      <xdr:spPr>
        <a:xfrm>
          <a:off x="22110700" y="13054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86959</xdr:rowOff>
    </xdr:from>
    <xdr:to>
      <xdr:col>111</xdr:col>
      <xdr:colOff>177800</xdr:colOff>
      <xdr:row>76</xdr:row>
      <xdr:rowOff>95221</xdr:rowOff>
    </xdr:to>
    <xdr:cxnSp macro="">
      <xdr:nvCxnSpPr>
        <xdr:cNvPr id="852" name="直線コネクタ 851"/>
        <xdr:cNvCxnSpPr/>
      </xdr:nvCxnSpPr>
      <xdr:spPr>
        <a:xfrm flipV="1">
          <a:off x="20434300" y="13117159"/>
          <a:ext cx="889000" cy="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31325</xdr:rowOff>
    </xdr:from>
    <xdr:to>
      <xdr:col>112</xdr:col>
      <xdr:colOff>38100</xdr:colOff>
      <xdr:row>76</xdr:row>
      <xdr:rowOff>132925</xdr:rowOff>
    </xdr:to>
    <xdr:sp macro="" textlink="">
      <xdr:nvSpPr>
        <xdr:cNvPr id="853" name="フローチャート: 判断 852"/>
        <xdr:cNvSpPr/>
      </xdr:nvSpPr>
      <xdr:spPr>
        <a:xfrm>
          <a:off x="21272500" y="1306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149452</xdr:rowOff>
    </xdr:from>
    <xdr:ext cx="534377" cy="259045"/>
    <xdr:sp macro="" textlink="">
      <xdr:nvSpPr>
        <xdr:cNvPr id="854" name="テキスト ボックス 853"/>
        <xdr:cNvSpPr txBox="1"/>
      </xdr:nvSpPr>
      <xdr:spPr>
        <a:xfrm>
          <a:off x="21056111" y="1283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95221</xdr:rowOff>
    </xdr:from>
    <xdr:to>
      <xdr:col>107</xdr:col>
      <xdr:colOff>50800</xdr:colOff>
      <xdr:row>76</xdr:row>
      <xdr:rowOff>145056</xdr:rowOff>
    </xdr:to>
    <xdr:cxnSp macro="">
      <xdr:nvCxnSpPr>
        <xdr:cNvPr id="855" name="直線コネクタ 854"/>
        <xdr:cNvCxnSpPr/>
      </xdr:nvCxnSpPr>
      <xdr:spPr>
        <a:xfrm flipV="1">
          <a:off x="19545300" y="13125421"/>
          <a:ext cx="889000" cy="4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35897</xdr:rowOff>
    </xdr:from>
    <xdr:to>
      <xdr:col>107</xdr:col>
      <xdr:colOff>101600</xdr:colOff>
      <xdr:row>76</xdr:row>
      <xdr:rowOff>137497</xdr:rowOff>
    </xdr:to>
    <xdr:sp macro="" textlink="">
      <xdr:nvSpPr>
        <xdr:cNvPr id="856" name="フローチャート: 判断 855"/>
        <xdr:cNvSpPr/>
      </xdr:nvSpPr>
      <xdr:spPr>
        <a:xfrm>
          <a:off x="20383500" y="1306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154025</xdr:rowOff>
    </xdr:from>
    <xdr:ext cx="534377" cy="259045"/>
    <xdr:sp macro="" textlink="">
      <xdr:nvSpPr>
        <xdr:cNvPr id="857" name="テキスト ボックス 856"/>
        <xdr:cNvSpPr txBox="1"/>
      </xdr:nvSpPr>
      <xdr:spPr>
        <a:xfrm>
          <a:off x="20167111" y="1284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145056</xdr:rowOff>
    </xdr:from>
    <xdr:to>
      <xdr:col>102</xdr:col>
      <xdr:colOff>114300</xdr:colOff>
      <xdr:row>77</xdr:row>
      <xdr:rowOff>13122</xdr:rowOff>
    </xdr:to>
    <xdr:cxnSp macro="">
      <xdr:nvCxnSpPr>
        <xdr:cNvPr id="858" name="直線コネクタ 857"/>
        <xdr:cNvCxnSpPr/>
      </xdr:nvCxnSpPr>
      <xdr:spPr>
        <a:xfrm flipV="1">
          <a:off x="18656300" y="13175256"/>
          <a:ext cx="889000" cy="3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117770</xdr:rowOff>
    </xdr:from>
    <xdr:to>
      <xdr:col>102</xdr:col>
      <xdr:colOff>165100</xdr:colOff>
      <xdr:row>77</xdr:row>
      <xdr:rowOff>47920</xdr:rowOff>
    </xdr:to>
    <xdr:sp macro="" textlink="">
      <xdr:nvSpPr>
        <xdr:cNvPr id="859" name="フローチャート: 判断 858"/>
        <xdr:cNvSpPr/>
      </xdr:nvSpPr>
      <xdr:spPr>
        <a:xfrm>
          <a:off x="19494500" y="1314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39047</xdr:rowOff>
    </xdr:from>
    <xdr:ext cx="534377" cy="259045"/>
    <xdr:sp macro="" textlink="">
      <xdr:nvSpPr>
        <xdr:cNvPr id="860" name="テキスト ボックス 859"/>
        <xdr:cNvSpPr txBox="1"/>
      </xdr:nvSpPr>
      <xdr:spPr>
        <a:xfrm>
          <a:off x="19278111" y="1324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148957</xdr:rowOff>
    </xdr:from>
    <xdr:to>
      <xdr:col>98</xdr:col>
      <xdr:colOff>38100</xdr:colOff>
      <xdr:row>77</xdr:row>
      <xdr:rowOff>79107</xdr:rowOff>
    </xdr:to>
    <xdr:sp macro="" textlink="">
      <xdr:nvSpPr>
        <xdr:cNvPr id="861" name="フローチャート: 判断 860"/>
        <xdr:cNvSpPr/>
      </xdr:nvSpPr>
      <xdr:spPr>
        <a:xfrm>
          <a:off x="18605500" y="1317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70234</xdr:rowOff>
    </xdr:from>
    <xdr:ext cx="534377" cy="259045"/>
    <xdr:sp macro="" textlink="">
      <xdr:nvSpPr>
        <xdr:cNvPr id="862" name="テキスト ボックス 861"/>
        <xdr:cNvSpPr txBox="1"/>
      </xdr:nvSpPr>
      <xdr:spPr>
        <a:xfrm>
          <a:off x="18389111" y="1327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61468</xdr:rowOff>
    </xdr:from>
    <xdr:to>
      <xdr:col>116</xdr:col>
      <xdr:colOff>114300</xdr:colOff>
      <xdr:row>76</xdr:row>
      <xdr:rowOff>163068</xdr:rowOff>
    </xdr:to>
    <xdr:sp macro="" textlink="">
      <xdr:nvSpPr>
        <xdr:cNvPr id="868" name="楕円 867"/>
        <xdr:cNvSpPr/>
      </xdr:nvSpPr>
      <xdr:spPr>
        <a:xfrm>
          <a:off x="22110700" y="1309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39895</xdr:rowOff>
    </xdr:from>
    <xdr:ext cx="534377" cy="259045"/>
    <xdr:sp macro="" textlink="">
      <xdr:nvSpPr>
        <xdr:cNvPr id="869" name="繰出金該当値テキスト"/>
        <xdr:cNvSpPr txBox="1"/>
      </xdr:nvSpPr>
      <xdr:spPr>
        <a:xfrm>
          <a:off x="22212300" y="1307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36159</xdr:rowOff>
    </xdr:from>
    <xdr:to>
      <xdr:col>112</xdr:col>
      <xdr:colOff>38100</xdr:colOff>
      <xdr:row>76</xdr:row>
      <xdr:rowOff>137759</xdr:rowOff>
    </xdr:to>
    <xdr:sp macro="" textlink="">
      <xdr:nvSpPr>
        <xdr:cNvPr id="870" name="楕円 869"/>
        <xdr:cNvSpPr/>
      </xdr:nvSpPr>
      <xdr:spPr>
        <a:xfrm>
          <a:off x="21272500" y="1306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128886</xdr:rowOff>
    </xdr:from>
    <xdr:ext cx="534377" cy="259045"/>
    <xdr:sp macro="" textlink="">
      <xdr:nvSpPr>
        <xdr:cNvPr id="871" name="テキスト ボックス 870"/>
        <xdr:cNvSpPr txBox="1"/>
      </xdr:nvSpPr>
      <xdr:spPr>
        <a:xfrm>
          <a:off x="21056111" y="1315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44421</xdr:rowOff>
    </xdr:from>
    <xdr:to>
      <xdr:col>107</xdr:col>
      <xdr:colOff>101600</xdr:colOff>
      <xdr:row>76</xdr:row>
      <xdr:rowOff>146021</xdr:rowOff>
    </xdr:to>
    <xdr:sp macro="" textlink="">
      <xdr:nvSpPr>
        <xdr:cNvPr id="872" name="楕円 871"/>
        <xdr:cNvSpPr/>
      </xdr:nvSpPr>
      <xdr:spPr>
        <a:xfrm>
          <a:off x="20383500" y="1307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137148</xdr:rowOff>
    </xdr:from>
    <xdr:ext cx="534377" cy="259045"/>
    <xdr:sp macro="" textlink="">
      <xdr:nvSpPr>
        <xdr:cNvPr id="873" name="テキスト ボックス 872"/>
        <xdr:cNvSpPr txBox="1"/>
      </xdr:nvSpPr>
      <xdr:spPr>
        <a:xfrm>
          <a:off x="20167111" y="1316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94256</xdr:rowOff>
    </xdr:from>
    <xdr:to>
      <xdr:col>102</xdr:col>
      <xdr:colOff>165100</xdr:colOff>
      <xdr:row>77</xdr:row>
      <xdr:rowOff>24406</xdr:rowOff>
    </xdr:to>
    <xdr:sp macro="" textlink="">
      <xdr:nvSpPr>
        <xdr:cNvPr id="874" name="楕円 873"/>
        <xdr:cNvSpPr/>
      </xdr:nvSpPr>
      <xdr:spPr>
        <a:xfrm>
          <a:off x="19494500" y="1312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40932</xdr:rowOff>
    </xdr:from>
    <xdr:ext cx="534377" cy="259045"/>
    <xdr:sp macro="" textlink="">
      <xdr:nvSpPr>
        <xdr:cNvPr id="875" name="テキスト ボックス 874"/>
        <xdr:cNvSpPr txBox="1"/>
      </xdr:nvSpPr>
      <xdr:spPr>
        <a:xfrm>
          <a:off x="19278111" y="1289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133772</xdr:rowOff>
    </xdr:from>
    <xdr:to>
      <xdr:col>98</xdr:col>
      <xdr:colOff>38100</xdr:colOff>
      <xdr:row>77</xdr:row>
      <xdr:rowOff>63922</xdr:rowOff>
    </xdr:to>
    <xdr:sp macro="" textlink="">
      <xdr:nvSpPr>
        <xdr:cNvPr id="876" name="楕円 875"/>
        <xdr:cNvSpPr/>
      </xdr:nvSpPr>
      <xdr:spPr>
        <a:xfrm>
          <a:off x="18605500" y="1316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80448</xdr:rowOff>
    </xdr:from>
    <xdr:ext cx="534377" cy="259045"/>
    <xdr:sp macro="" textlink="">
      <xdr:nvSpPr>
        <xdr:cNvPr id="877" name="テキスト ボックス 876"/>
        <xdr:cNvSpPr txBox="1"/>
      </xdr:nvSpPr>
      <xdr:spPr>
        <a:xfrm>
          <a:off x="18389111" y="1293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351,077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もっとも比重を占めている扶助費は一人あたり</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86,849</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円で、類似団体平均</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109,517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円を下回ってはいるが、毎年上昇傾向にあり、伸び率は類似団体を上回っている。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土地開発基金の廃止に伴う基金への償還金や大手企業への市税還付金など臨時的な</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要因により類似団体平均を上回ったが、平成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年度においては減少し、類似団体平均を下回っている。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扶助費の増や、老朽化した施設の更新による普通建設事業費の増は今後も</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想定さ</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れるため、事業の取捨選択を行い、健全な財政運営に努めていく。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408,739
403,157
100.82
146,755,455
143,499,055
3,036,158
81,800,506
174,193,729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45.5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20501</xdr:rowOff>
    </xdr:from>
    <xdr:to>
      <xdr:col>24</xdr:col>
      <xdr:colOff>62865</xdr:colOff>
      <xdr:row>38</xdr:row>
      <xdr:rowOff>156028</xdr:rowOff>
    </xdr:to>
    <xdr:cxnSp macro="">
      <xdr:nvCxnSpPr>
        <xdr:cNvPr id="58" name="直線コネクタ 57"/>
        <xdr:cNvCxnSpPr/>
      </xdr:nvCxnSpPr>
      <xdr:spPr>
        <a:xfrm flipV="1">
          <a:off x="4633595" y="5335451"/>
          <a:ext cx="127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159855</xdr:rowOff>
    </xdr:from>
    <xdr:ext cx="469744" cy="259045"/>
    <xdr:sp macro="" textlink="">
      <xdr:nvSpPr>
        <xdr:cNvPr id="59" name="議会費最小値テキスト"/>
        <xdr:cNvSpPr txBox="1"/>
      </xdr:nvSpPr>
      <xdr:spPr>
        <a:xfrm>
          <a:off x="4686300" y="6674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156028</xdr:rowOff>
    </xdr:from>
    <xdr:to>
      <xdr:col>24</xdr:col>
      <xdr:colOff>152400</xdr:colOff>
      <xdr:row>38</xdr:row>
      <xdr:rowOff>156028</xdr:rowOff>
    </xdr:to>
    <xdr:cxnSp macro="">
      <xdr:nvCxnSpPr>
        <xdr:cNvPr id="60" name="直線コネクタ 59"/>
        <xdr:cNvCxnSpPr/>
      </xdr:nvCxnSpPr>
      <xdr:spPr>
        <a:xfrm>
          <a:off x="4546600" y="667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138628</xdr:rowOff>
    </xdr:from>
    <xdr:ext cx="469744" cy="259045"/>
    <xdr:sp macro="" textlink="">
      <xdr:nvSpPr>
        <xdr:cNvPr id="61" name="議会費最大値テキスト"/>
        <xdr:cNvSpPr txBox="1"/>
      </xdr:nvSpPr>
      <xdr:spPr>
        <a:xfrm>
          <a:off x="4686300" y="511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20501</xdr:rowOff>
    </xdr:from>
    <xdr:to>
      <xdr:col>24</xdr:col>
      <xdr:colOff>152400</xdr:colOff>
      <xdr:row>31</xdr:row>
      <xdr:rowOff>20501</xdr:rowOff>
    </xdr:to>
    <xdr:cxnSp macro="">
      <xdr:nvCxnSpPr>
        <xdr:cNvPr id="62" name="直線コネクタ 61"/>
        <xdr:cNvCxnSpPr/>
      </xdr:nvCxnSpPr>
      <xdr:spPr>
        <a:xfrm>
          <a:off x="4546600" y="5335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30843</xdr:rowOff>
    </xdr:from>
    <xdr:to>
      <xdr:col>24</xdr:col>
      <xdr:colOff>63500</xdr:colOff>
      <xdr:row>34</xdr:row>
      <xdr:rowOff>31931</xdr:rowOff>
    </xdr:to>
    <xdr:cxnSp macro="">
      <xdr:nvCxnSpPr>
        <xdr:cNvPr id="63" name="直線コネクタ 62"/>
        <xdr:cNvCxnSpPr/>
      </xdr:nvCxnSpPr>
      <xdr:spPr>
        <a:xfrm flipV="1">
          <a:off x="3797300" y="5860143"/>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167476</xdr:rowOff>
    </xdr:from>
    <xdr:ext cx="469744" cy="259045"/>
    <xdr:sp macro="" textlink="">
      <xdr:nvSpPr>
        <xdr:cNvPr id="64" name="議会費平均値テキスト"/>
        <xdr:cNvSpPr txBox="1"/>
      </xdr:nvSpPr>
      <xdr:spPr>
        <a:xfrm>
          <a:off x="4686300" y="59967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17599</xdr:rowOff>
    </xdr:from>
    <xdr:to>
      <xdr:col>24</xdr:col>
      <xdr:colOff>114300</xdr:colOff>
      <xdr:row>35</xdr:row>
      <xdr:rowOff>119199</xdr:rowOff>
    </xdr:to>
    <xdr:sp macro="" textlink="">
      <xdr:nvSpPr>
        <xdr:cNvPr id="65" name="フローチャート: 判断 64"/>
        <xdr:cNvSpPr/>
      </xdr:nvSpPr>
      <xdr:spPr>
        <a:xfrm>
          <a:off x="45847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16147</xdr:rowOff>
    </xdr:from>
    <xdr:to>
      <xdr:col>19</xdr:col>
      <xdr:colOff>177800</xdr:colOff>
      <xdr:row>34</xdr:row>
      <xdr:rowOff>31931</xdr:rowOff>
    </xdr:to>
    <xdr:cxnSp macro="">
      <xdr:nvCxnSpPr>
        <xdr:cNvPr id="66" name="直線コネクタ 65"/>
        <xdr:cNvCxnSpPr/>
      </xdr:nvCxnSpPr>
      <xdr:spPr>
        <a:xfrm>
          <a:off x="2908300" y="5673997"/>
          <a:ext cx="889000" cy="18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17599</xdr:rowOff>
    </xdr:from>
    <xdr:to>
      <xdr:col>20</xdr:col>
      <xdr:colOff>38100</xdr:colOff>
      <xdr:row>35</xdr:row>
      <xdr:rowOff>119199</xdr:rowOff>
    </xdr:to>
    <xdr:sp macro="" textlink="">
      <xdr:nvSpPr>
        <xdr:cNvPr id="67" name="フローチャート: 判断 66"/>
        <xdr:cNvSpPr/>
      </xdr:nvSpPr>
      <xdr:spPr>
        <a:xfrm>
          <a:off x="3746500" y="60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110326</xdr:rowOff>
    </xdr:from>
    <xdr:ext cx="469744" cy="259045"/>
    <xdr:sp macro="" textlink="">
      <xdr:nvSpPr>
        <xdr:cNvPr id="68" name="テキスト ボックス 67"/>
        <xdr:cNvSpPr txBox="1"/>
      </xdr:nvSpPr>
      <xdr:spPr>
        <a:xfrm>
          <a:off x="3562428" y="611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16147</xdr:rowOff>
    </xdr:from>
    <xdr:to>
      <xdr:col>15</xdr:col>
      <xdr:colOff>50800</xdr:colOff>
      <xdr:row>33</xdr:row>
      <xdr:rowOff>108676</xdr:rowOff>
    </xdr:to>
    <xdr:cxnSp macro="">
      <xdr:nvCxnSpPr>
        <xdr:cNvPr id="69" name="直線コネクタ 68"/>
        <xdr:cNvCxnSpPr/>
      </xdr:nvCxnSpPr>
      <xdr:spPr>
        <a:xfrm flipV="1">
          <a:off x="2019300" y="5673997"/>
          <a:ext cx="889000" cy="9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51889</xdr:rowOff>
    </xdr:from>
    <xdr:to>
      <xdr:col>15</xdr:col>
      <xdr:colOff>101600</xdr:colOff>
      <xdr:row>34</xdr:row>
      <xdr:rowOff>153489</xdr:rowOff>
    </xdr:to>
    <xdr:sp macro="" textlink="">
      <xdr:nvSpPr>
        <xdr:cNvPr id="70" name="フローチャート: 判断 69"/>
        <xdr:cNvSpPr/>
      </xdr:nvSpPr>
      <xdr:spPr>
        <a:xfrm>
          <a:off x="2857500" y="588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144616</xdr:rowOff>
    </xdr:from>
    <xdr:ext cx="469744" cy="259045"/>
    <xdr:sp macro="" textlink="">
      <xdr:nvSpPr>
        <xdr:cNvPr id="71" name="テキスト ボックス 70"/>
        <xdr:cNvSpPr txBox="1"/>
      </xdr:nvSpPr>
      <xdr:spPr>
        <a:xfrm>
          <a:off x="2673428" y="597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108676</xdr:rowOff>
    </xdr:from>
    <xdr:to>
      <xdr:col>10</xdr:col>
      <xdr:colOff>114300</xdr:colOff>
      <xdr:row>33</xdr:row>
      <xdr:rowOff>151130</xdr:rowOff>
    </xdr:to>
    <xdr:cxnSp macro="">
      <xdr:nvCxnSpPr>
        <xdr:cNvPr id="72" name="直線コネクタ 71"/>
        <xdr:cNvCxnSpPr/>
      </xdr:nvCxnSpPr>
      <xdr:spPr>
        <a:xfrm flipV="1">
          <a:off x="1130300" y="576652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93254</xdr:rowOff>
    </xdr:from>
    <xdr:to>
      <xdr:col>10</xdr:col>
      <xdr:colOff>165100</xdr:colOff>
      <xdr:row>35</xdr:row>
      <xdr:rowOff>23404</xdr:rowOff>
    </xdr:to>
    <xdr:sp macro="" textlink="">
      <xdr:nvSpPr>
        <xdr:cNvPr id="73" name="フローチャート: 判断 72"/>
        <xdr:cNvSpPr/>
      </xdr:nvSpPr>
      <xdr:spPr>
        <a:xfrm>
          <a:off x="1968500" y="59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14531</xdr:rowOff>
    </xdr:from>
    <xdr:ext cx="469744" cy="259045"/>
    <xdr:sp macro="" textlink="">
      <xdr:nvSpPr>
        <xdr:cNvPr id="74" name="テキスト ボックス 73"/>
        <xdr:cNvSpPr txBox="1"/>
      </xdr:nvSpPr>
      <xdr:spPr>
        <a:xfrm>
          <a:off x="1784428" y="60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112849</xdr:rowOff>
    </xdr:from>
    <xdr:to>
      <xdr:col>6</xdr:col>
      <xdr:colOff>38100</xdr:colOff>
      <xdr:row>35</xdr:row>
      <xdr:rowOff>42999</xdr:rowOff>
    </xdr:to>
    <xdr:sp macro="" textlink="">
      <xdr:nvSpPr>
        <xdr:cNvPr id="75" name="フローチャート: 判断 74"/>
        <xdr:cNvSpPr/>
      </xdr:nvSpPr>
      <xdr:spPr>
        <a:xfrm>
          <a:off x="1079500" y="5942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34126</xdr:rowOff>
    </xdr:from>
    <xdr:ext cx="469744" cy="259045"/>
    <xdr:sp macro="" textlink="">
      <xdr:nvSpPr>
        <xdr:cNvPr id="76" name="テキスト ボックス 75"/>
        <xdr:cNvSpPr txBox="1"/>
      </xdr:nvSpPr>
      <xdr:spPr>
        <a:xfrm>
          <a:off x="895428" y="603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151493</xdr:rowOff>
    </xdr:from>
    <xdr:to>
      <xdr:col>24</xdr:col>
      <xdr:colOff>114300</xdr:colOff>
      <xdr:row>34</xdr:row>
      <xdr:rowOff>81643</xdr:rowOff>
    </xdr:to>
    <xdr:sp macro="" textlink="">
      <xdr:nvSpPr>
        <xdr:cNvPr id="82" name="楕円 81"/>
        <xdr:cNvSpPr/>
      </xdr:nvSpPr>
      <xdr:spPr>
        <a:xfrm>
          <a:off x="4584700" y="58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2920</xdr:rowOff>
    </xdr:from>
    <xdr:ext cx="469744" cy="259045"/>
    <xdr:sp macro="" textlink="">
      <xdr:nvSpPr>
        <xdr:cNvPr id="83" name="議会費該当値テキスト"/>
        <xdr:cNvSpPr txBox="1"/>
      </xdr:nvSpPr>
      <xdr:spPr>
        <a:xfrm>
          <a:off x="4686300" y="566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152581</xdr:rowOff>
    </xdr:from>
    <xdr:to>
      <xdr:col>20</xdr:col>
      <xdr:colOff>38100</xdr:colOff>
      <xdr:row>34</xdr:row>
      <xdr:rowOff>82731</xdr:rowOff>
    </xdr:to>
    <xdr:sp macro="" textlink="">
      <xdr:nvSpPr>
        <xdr:cNvPr id="84" name="楕円 83"/>
        <xdr:cNvSpPr/>
      </xdr:nvSpPr>
      <xdr:spPr>
        <a:xfrm>
          <a:off x="3746500" y="581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99258</xdr:rowOff>
    </xdr:from>
    <xdr:ext cx="469744" cy="259045"/>
    <xdr:sp macro="" textlink="">
      <xdr:nvSpPr>
        <xdr:cNvPr id="85" name="テキスト ボックス 84"/>
        <xdr:cNvSpPr txBox="1"/>
      </xdr:nvSpPr>
      <xdr:spPr>
        <a:xfrm>
          <a:off x="3562428" y="5585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136797</xdr:rowOff>
    </xdr:from>
    <xdr:to>
      <xdr:col>15</xdr:col>
      <xdr:colOff>101600</xdr:colOff>
      <xdr:row>33</xdr:row>
      <xdr:rowOff>66947</xdr:rowOff>
    </xdr:to>
    <xdr:sp macro="" textlink="">
      <xdr:nvSpPr>
        <xdr:cNvPr id="86" name="楕円 85"/>
        <xdr:cNvSpPr/>
      </xdr:nvSpPr>
      <xdr:spPr>
        <a:xfrm>
          <a:off x="2857500" y="562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83474</xdr:rowOff>
    </xdr:from>
    <xdr:ext cx="469744" cy="259045"/>
    <xdr:sp macro="" textlink="">
      <xdr:nvSpPr>
        <xdr:cNvPr id="87" name="テキスト ボックス 86"/>
        <xdr:cNvSpPr txBox="1"/>
      </xdr:nvSpPr>
      <xdr:spPr>
        <a:xfrm>
          <a:off x="2673428" y="539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57876</xdr:rowOff>
    </xdr:from>
    <xdr:to>
      <xdr:col>10</xdr:col>
      <xdr:colOff>165100</xdr:colOff>
      <xdr:row>33</xdr:row>
      <xdr:rowOff>159476</xdr:rowOff>
    </xdr:to>
    <xdr:sp macro="" textlink="">
      <xdr:nvSpPr>
        <xdr:cNvPr id="88" name="楕円 87"/>
        <xdr:cNvSpPr/>
      </xdr:nvSpPr>
      <xdr:spPr>
        <a:xfrm>
          <a:off x="1968500" y="571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4553</xdr:rowOff>
    </xdr:from>
    <xdr:ext cx="469744" cy="259045"/>
    <xdr:sp macro="" textlink="">
      <xdr:nvSpPr>
        <xdr:cNvPr id="89" name="テキスト ボックス 88"/>
        <xdr:cNvSpPr txBox="1"/>
      </xdr:nvSpPr>
      <xdr:spPr>
        <a:xfrm>
          <a:off x="1784428" y="549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100330</xdr:rowOff>
    </xdr:from>
    <xdr:to>
      <xdr:col>6</xdr:col>
      <xdr:colOff>38100</xdr:colOff>
      <xdr:row>34</xdr:row>
      <xdr:rowOff>30480</xdr:rowOff>
    </xdr:to>
    <xdr:sp macro="" textlink="">
      <xdr:nvSpPr>
        <xdr:cNvPr id="90" name="楕円 89"/>
        <xdr:cNvSpPr/>
      </xdr:nvSpPr>
      <xdr:spPr>
        <a:xfrm>
          <a:off x="1079500" y="57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47007</xdr:rowOff>
    </xdr:from>
    <xdr:ext cx="469744" cy="259045"/>
    <xdr:sp macro="" textlink="">
      <xdr:nvSpPr>
        <xdr:cNvPr id="91" name="テキスト ボックス 90"/>
        <xdr:cNvSpPr txBox="1"/>
      </xdr:nvSpPr>
      <xdr:spPr>
        <a:xfrm>
          <a:off x="895428" y="553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165368</xdr:rowOff>
    </xdr:from>
    <xdr:to>
      <xdr:col>24</xdr:col>
      <xdr:colOff>62865</xdr:colOff>
      <xdr:row>59</xdr:row>
      <xdr:rowOff>20175</xdr:rowOff>
    </xdr:to>
    <xdr:cxnSp macro="">
      <xdr:nvCxnSpPr>
        <xdr:cNvPr id="118" name="直線コネクタ 117"/>
        <xdr:cNvCxnSpPr/>
      </xdr:nvCxnSpPr>
      <xdr:spPr>
        <a:xfrm flipV="1">
          <a:off x="4633595" y="8737868"/>
          <a:ext cx="1270" cy="1397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24002</xdr:rowOff>
    </xdr:from>
    <xdr:ext cx="534377" cy="259045"/>
    <xdr:sp macro="" textlink="">
      <xdr:nvSpPr>
        <xdr:cNvPr id="119" name="総務費最小値テキスト"/>
        <xdr:cNvSpPr txBox="1"/>
      </xdr:nvSpPr>
      <xdr:spPr>
        <a:xfrm>
          <a:off x="4686300" y="1013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20175</xdr:rowOff>
    </xdr:from>
    <xdr:to>
      <xdr:col>24</xdr:col>
      <xdr:colOff>152400</xdr:colOff>
      <xdr:row>59</xdr:row>
      <xdr:rowOff>20175</xdr:rowOff>
    </xdr:to>
    <xdr:cxnSp macro="">
      <xdr:nvCxnSpPr>
        <xdr:cNvPr id="120" name="直線コネクタ 119"/>
        <xdr:cNvCxnSpPr/>
      </xdr:nvCxnSpPr>
      <xdr:spPr>
        <a:xfrm>
          <a:off x="4546600" y="10135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112045</xdr:rowOff>
    </xdr:from>
    <xdr:ext cx="534377" cy="259045"/>
    <xdr:sp macro="" textlink="">
      <xdr:nvSpPr>
        <xdr:cNvPr id="121" name="総務費最大値テキスト"/>
        <xdr:cNvSpPr txBox="1"/>
      </xdr:nvSpPr>
      <xdr:spPr>
        <a:xfrm>
          <a:off x="4686300" y="851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165368</xdr:rowOff>
    </xdr:from>
    <xdr:to>
      <xdr:col>24</xdr:col>
      <xdr:colOff>152400</xdr:colOff>
      <xdr:row>50</xdr:row>
      <xdr:rowOff>165368</xdr:rowOff>
    </xdr:to>
    <xdr:cxnSp macro="">
      <xdr:nvCxnSpPr>
        <xdr:cNvPr id="122" name="直線コネクタ 121"/>
        <xdr:cNvCxnSpPr/>
      </xdr:nvCxnSpPr>
      <xdr:spPr>
        <a:xfrm>
          <a:off x="4546600" y="8737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114913</xdr:rowOff>
    </xdr:from>
    <xdr:to>
      <xdr:col>24</xdr:col>
      <xdr:colOff>63500</xdr:colOff>
      <xdr:row>57</xdr:row>
      <xdr:rowOff>21742</xdr:rowOff>
    </xdr:to>
    <xdr:cxnSp macro="">
      <xdr:nvCxnSpPr>
        <xdr:cNvPr id="123" name="直線コネクタ 122"/>
        <xdr:cNvCxnSpPr/>
      </xdr:nvCxnSpPr>
      <xdr:spPr>
        <a:xfrm>
          <a:off x="3797300" y="9373213"/>
          <a:ext cx="838200" cy="42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99041</xdr:rowOff>
    </xdr:from>
    <xdr:ext cx="534377" cy="259045"/>
    <xdr:sp macro="" textlink="">
      <xdr:nvSpPr>
        <xdr:cNvPr id="124" name="総務費平均値テキスト"/>
        <xdr:cNvSpPr txBox="1"/>
      </xdr:nvSpPr>
      <xdr:spPr>
        <a:xfrm>
          <a:off x="4686300" y="95287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76164</xdr:rowOff>
    </xdr:from>
    <xdr:to>
      <xdr:col>24</xdr:col>
      <xdr:colOff>114300</xdr:colOff>
      <xdr:row>57</xdr:row>
      <xdr:rowOff>6314</xdr:rowOff>
    </xdr:to>
    <xdr:sp macro="" textlink="">
      <xdr:nvSpPr>
        <xdr:cNvPr id="125" name="フローチャート: 判断 124"/>
        <xdr:cNvSpPr/>
      </xdr:nvSpPr>
      <xdr:spPr>
        <a:xfrm>
          <a:off x="4584700" y="967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114913</xdr:rowOff>
    </xdr:from>
    <xdr:to>
      <xdr:col>19</xdr:col>
      <xdr:colOff>177800</xdr:colOff>
      <xdr:row>56</xdr:row>
      <xdr:rowOff>73275</xdr:rowOff>
    </xdr:to>
    <xdr:cxnSp macro="">
      <xdr:nvCxnSpPr>
        <xdr:cNvPr id="126" name="直線コネクタ 125"/>
        <xdr:cNvCxnSpPr/>
      </xdr:nvCxnSpPr>
      <xdr:spPr>
        <a:xfrm flipV="1">
          <a:off x="2908300" y="9373213"/>
          <a:ext cx="889000" cy="30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20973</xdr:rowOff>
    </xdr:from>
    <xdr:to>
      <xdr:col>20</xdr:col>
      <xdr:colOff>38100</xdr:colOff>
      <xdr:row>56</xdr:row>
      <xdr:rowOff>122573</xdr:rowOff>
    </xdr:to>
    <xdr:sp macro="" textlink="">
      <xdr:nvSpPr>
        <xdr:cNvPr id="127" name="フローチャート: 判断 126"/>
        <xdr:cNvSpPr/>
      </xdr:nvSpPr>
      <xdr:spPr>
        <a:xfrm>
          <a:off x="3746500" y="96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113700</xdr:rowOff>
    </xdr:from>
    <xdr:ext cx="534377" cy="259045"/>
    <xdr:sp macro="" textlink="">
      <xdr:nvSpPr>
        <xdr:cNvPr id="128" name="テキスト ボックス 127"/>
        <xdr:cNvSpPr txBox="1"/>
      </xdr:nvSpPr>
      <xdr:spPr>
        <a:xfrm>
          <a:off x="3530111" y="971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73275</xdr:rowOff>
    </xdr:from>
    <xdr:to>
      <xdr:col>15</xdr:col>
      <xdr:colOff>50800</xdr:colOff>
      <xdr:row>56</xdr:row>
      <xdr:rowOff>169549</xdr:rowOff>
    </xdr:to>
    <xdr:cxnSp macro="">
      <xdr:nvCxnSpPr>
        <xdr:cNvPr id="129" name="直線コネクタ 128"/>
        <xdr:cNvCxnSpPr/>
      </xdr:nvCxnSpPr>
      <xdr:spPr>
        <a:xfrm flipV="1">
          <a:off x="2019300" y="9674475"/>
          <a:ext cx="889000" cy="9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167996</xdr:rowOff>
    </xdr:from>
    <xdr:to>
      <xdr:col>15</xdr:col>
      <xdr:colOff>101600</xdr:colOff>
      <xdr:row>56</xdr:row>
      <xdr:rowOff>98146</xdr:rowOff>
    </xdr:to>
    <xdr:sp macro="" textlink="">
      <xdr:nvSpPr>
        <xdr:cNvPr id="130" name="フローチャート: 判断 129"/>
        <xdr:cNvSpPr/>
      </xdr:nvSpPr>
      <xdr:spPr>
        <a:xfrm>
          <a:off x="2857500" y="959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114673</xdr:rowOff>
    </xdr:from>
    <xdr:ext cx="534377" cy="259045"/>
    <xdr:sp macro="" textlink="">
      <xdr:nvSpPr>
        <xdr:cNvPr id="131" name="テキスト ボックス 130"/>
        <xdr:cNvSpPr txBox="1"/>
      </xdr:nvSpPr>
      <xdr:spPr>
        <a:xfrm>
          <a:off x="2641111" y="937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169549</xdr:rowOff>
    </xdr:from>
    <xdr:to>
      <xdr:col>10</xdr:col>
      <xdr:colOff>114300</xdr:colOff>
      <xdr:row>57</xdr:row>
      <xdr:rowOff>52538</xdr:rowOff>
    </xdr:to>
    <xdr:cxnSp macro="">
      <xdr:nvCxnSpPr>
        <xdr:cNvPr id="132" name="直線コネクタ 131"/>
        <xdr:cNvCxnSpPr/>
      </xdr:nvCxnSpPr>
      <xdr:spPr>
        <a:xfrm flipV="1">
          <a:off x="1130300" y="9770749"/>
          <a:ext cx="889000" cy="5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162346</xdr:rowOff>
    </xdr:from>
    <xdr:to>
      <xdr:col>10</xdr:col>
      <xdr:colOff>165100</xdr:colOff>
      <xdr:row>56</xdr:row>
      <xdr:rowOff>92496</xdr:rowOff>
    </xdr:to>
    <xdr:sp macro="" textlink="">
      <xdr:nvSpPr>
        <xdr:cNvPr id="133" name="フローチャート: 判断 132"/>
        <xdr:cNvSpPr/>
      </xdr:nvSpPr>
      <xdr:spPr>
        <a:xfrm>
          <a:off x="1968500" y="95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109023</xdr:rowOff>
    </xdr:from>
    <xdr:ext cx="534377" cy="259045"/>
    <xdr:sp macro="" textlink="">
      <xdr:nvSpPr>
        <xdr:cNvPr id="134" name="テキスト ボックス 133"/>
        <xdr:cNvSpPr txBox="1"/>
      </xdr:nvSpPr>
      <xdr:spPr>
        <a:xfrm>
          <a:off x="1752111" y="936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112152</xdr:rowOff>
    </xdr:from>
    <xdr:to>
      <xdr:col>6</xdr:col>
      <xdr:colOff>38100</xdr:colOff>
      <xdr:row>56</xdr:row>
      <xdr:rowOff>42302</xdr:rowOff>
    </xdr:to>
    <xdr:sp macro="" textlink="">
      <xdr:nvSpPr>
        <xdr:cNvPr id="135" name="フローチャート: 判断 134"/>
        <xdr:cNvSpPr/>
      </xdr:nvSpPr>
      <xdr:spPr>
        <a:xfrm>
          <a:off x="1079500" y="954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58829</xdr:rowOff>
    </xdr:from>
    <xdr:ext cx="534377" cy="259045"/>
    <xdr:sp macro="" textlink="">
      <xdr:nvSpPr>
        <xdr:cNvPr id="136" name="テキスト ボックス 135"/>
        <xdr:cNvSpPr txBox="1"/>
      </xdr:nvSpPr>
      <xdr:spPr>
        <a:xfrm>
          <a:off x="863111" y="9317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142392</xdr:rowOff>
    </xdr:from>
    <xdr:to>
      <xdr:col>24</xdr:col>
      <xdr:colOff>114300</xdr:colOff>
      <xdr:row>57</xdr:row>
      <xdr:rowOff>72542</xdr:rowOff>
    </xdr:to>
    <xdr:sp macro="" textlink="">
      <xdr:nvSpPr>
        <xdr:cNvPr id="142" name="楕円 141"/>
        <xdr:cNvSpPr/>
      </xdr:nvSpPr>
      <xdr:spPr>
        <a:xfrm>
          <a:off x="4584700" y="97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120819</xdr:rowOff>
    </xdr:from>
    <xdr:ext cx="534377" cy="259045"/>
    <xdr:sp macro="" textlink="">
      <xdr:nvSpPr>
        <xdr:cNvPr id="143" name="総務費該当値テキスト"/>
        <xdr:cNvSpPr txBox="1"/>
      </xdr:nvSpPr>
      <xdr:spPr>
        <a:xfrm>
          <a:off x="4686300" y="972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64113</xdr:rowOff>
    </xdr:from>
    <xdr:to>
      <xdr:col>20</xdr:col>
      <xdr:colOff>38100</xdr:colOff>
      <xdr:row>54</xdr:row>
      <xdr:rowOff>165713</xdr:rowOff>
    </xdr:to>
    <xdr:sp macro="" textlink="">
      <xdr:nvSpPr>
        <xdr:cNvPr id="144" name="楕円 143"/>
        <xdr:cNvSpPr/>
      </xdr:nvSpPr>
      <xdr:spPr>
        <a:xfrm>
          <a:off x="3746500" y="932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10790</xdr:rowOff>
    </xdr:from>
    <xdr:ext cx="534377" cy="259045"/>
    <xdr:sp macro="" textlink="">
      <xdr:nvSpPr>
        <xdr:cNvPr id="145" name="テキスト ボックス 144"/>
        <xdr:cNvSpPr txBox="1"/>
      </xdr:nvSpPr>
      <xdr:spPr>
        <a:xfrm>
          <a:off x="3530111" y="909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22475</xdr:rowOff>
    </xdr:from>
    <xdr:to>
      <xdr:col>15</xdr:col>
      <xdr:colOff>101600</xdr:colOff>
      <xdr:row>56</xdr:row>
      <xdr:rowOff>124075</xdr:rowOff>
    </xdr:to>
    <xdr:sp macro="" textlink="">
      <xdr:nvSpPr>
        <xdr:cNvPr id="146" name="楕円 145"/>
        <xdr:cNvSpPr/>
      </xdr:nvSpPr>
      <xdr:spPr>
        <a:xfrm>
          <a:off x="2857500" y="962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115202</xdr:rowOff>
    </xdr:from>
    <xdr:ext cx="534377" cy="259045"/>
    <xdr:sp macro="" textlink="">
      <xdr:nvSpPr>
        <xdr:cNvPr id="147" name="テキスト ボックス 146"/>
        <xdr:cNvSpPr txBox="1"/>
      </xdr:nvSpPr>
      <xdr:spPr>
        <a:xfrm>
          <a:off x="2641111" y="97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118749</xdr:rowOff>
    </xdr:from>
    <xdr:to>
      <xdr:col>10</xdr:col>
      <xdr:colOff>165100</xdr:colOff>
      <xdr:row>57</xdr:row>
      <xdr:rowOff>48899</xdr:rowOff>
    </xdr:to>
    <xdr:sp macro="" textlink="">
      <xdr:nvSpPr>
        <xdr:cNvPr id="148" name="楕円 147"/>
        <xdr:cNvSpPr/>
      </xdr:nvSpPr>
      <xdr:spPr>
        <a:xfrm>
          <a:off x="1968500" y="971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40026</xdr:rowOff>
    </xdr:from>
    <xdr:ext cx="534377" cy="259045"/>
    <xdr:sp macro="" textlink="">
      <xdr:nvSpPr>
        <xdr:cNvPr id="149" name="テキスト ボックス 148"/>
        <xdr:cNvSpPr txBox="1"/>
      </xdr:nvSpPr>
      <xdr:spPr>
        <a:xfrm>
          <a:off x="1752111" y="981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1738</xdr:rowOff>
    </xdr:from>
    <xdr:to>
      <xdr:col>6</xdr:col>
      <xdr:colOff>38100</xdr:colOff>
      <xdr:row>57</xdr:row>
      <xdr:rowOff>103338</xdr:rowOff>
    </xdr:to>
    <xdr:sp macro="" textlink="">
      <xdr:nvSpPr>
        <xdr:cNvPr id="150" name="楕円 149"/>
        <xdr:cNvSpPr/>
      </xdr:nvSpPr>
      <xdr:spPr>
        <a:xfrm>
          <a:off x="1079500" y="977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94465</xdr:rowOff>
    </xdr:from>
    <xdr:ext cx="534377" cy="259045"/>
    <xdr:sp macro="" textlink="">
      <xdr:nvSpPr>
        <xdr:cNvPr id="151" name="テキスト ボックス 150"/>
        <xdr:cNvSpPr txBox="1"/>
      </xdr:nvSpPr>
      <xdr:spPr>
        <a:xfrm>
          <a:off x="863111" y="98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2" name="テキスト ボックス 161"/>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4" name="テキスト ボックス 163"/>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131305</xdr:rowOff>
    </xdr:from>
    <xdr:to>
      <xdr:col>24</xdr:col>
      <xdr:colOff>62865</xdr:colOff>
      <xdr:row>79</xdr:row>
      <xdr:rowOff>71717</xdr:rowOff>
    </xdr:to>
    <xdr:cxnSp macro="">
      <xdr:nvCxnSpPr>
        <xdr:cNvPr id="176" name="直線コネクタ 175"/>
        <xdr:cNvCxnSpPr/>
      </xdr:nvCxnSpPr>
      <xdr:spPr>
        <a:xfrm flipV="1">
          <a:off x="4633595" y="12132805"/>
          <a:ext cx="1270" cy="148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75544</xdr:rowOff>
    </xdr:from>
    <xdr:ext cx="599010" cy="259045"/>
    <xdr:sp macro="" textlink="">
      <xdr:nvSpPr>
        <xdr:cNvPr id="177" name="民生費最小値テキスト"/>
        <xdr:cNvSpPr txBox="1"/>
      </xdr:nvSpPr>
      <xdr:spPr>
        <a:xfrm>
          <a:off x="4686300" y="1362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71717</xdr:rowOff>
    </xdr:from>
    <xdr:to>
      <xdr:col>24</xdr:col>
      <xdr:colOff>152400</xdr:colOff>
      <xdr:row>79</xdr:row>
      <xdr:rowOff>71717</xdr:rowOff>
    </xdr:to>
    <xdr:cxnSp macro="">
      <xdr:nvCxnSpPr>
        <xdr:cNvPr id="178" name="直線コネクタ 177"/>
        <xdr:cNvCxnSpPr/>
      </xdr:nvCxnSpPr>
      <xdr:spPr>
        <a:xfrm>
          <a:off x="4546600" y="1361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77982</xdr:rowOff>
    </xdr:from>
    <xdr:ext cx="599010" cy="259045"/>
    <xdr:sp macro="" textlink="">
      <xdr:nvSpPr>
        <xdr:cNvPr id="179" name="民生費最大値テキスト"/>
        <xdr:cNvSpPr txBox="1"/>
      </xdr:nvSpPr>
      <xdr:spPr>
        <a:xfrm>
          <a:off x="4686300" y="11908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234,661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131305</xdr:rowOff>
    </xdr:from>
    <xdr:to>
      <xdr:col>24</xdr:col>
      <xdr:colOff>152400</xdr:colOff>
      <xdr:row>70</xdr:row>
      <xdr:rowOff>131305</xdr:rowOff>
    </xdr:to>
    <xdr:cxnSp macro="">
      <xdr:nvCxnSpPr>
        <xdr:cNvPr id="180" name="直線コネクタ 179"/>
        <xdr:cNvCxnSpPr/>
      </xdr:nvCxnSpPr>
      <xdr:spPr>
        <a:xfrm>
          <a:off x="4546600" y="121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133922</xdr:rowOff>
    </xdr:from>
    <xdr:to>
      <xdr:col>24</xdr:col>
      <xdr:colOff>63500</xdr:colOff>
      <xdr:row>77</xdr:row>
      <xdr:rowOff>142773</xdr:rowOff>
    </xdr:to>
    <xdr:cxnSp macro="">
      <xdr:nvCxnSpPr>
        <xdr:cNvPr id="181" name="直線コネクタ 180"/>
        <xdr:cNvCxnSpPr/>
      </xdr:nvCxnSpPr>
      <xdr:spPr>
        <a:xfrm flipV="1">
          <a:off x="3797300" y="13335572"/>
          <a:ext cx="838200" cy="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162856</xdr:rowOff>
    </xdr:from>
    <xdr:ext cx="599010" cy="259045"/>
    <xdr:sp macro="" textlink="">
      <xdr:nvSpPr>
        <xdr:cNvPr id="182" name="民生費平均値テキスト"/>
        <xdr:cNvSpPr txBox="1"/>
      </xdr:nvSpPr>
      <xdr:spPr>
        <a:xfrm>
          <a:off x="4686300" y="128501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139979</xdr:rowOff>
    </xdr:from>
    <xdr:to>
      <xdr:col>24</xdr:col>
      <xdr:colOff>114300</xdr:colOff>
      <xdr:row>76</xdr:row>
      <xdr:rowOff>70129</xdr:rowOff>
    </xdr:to>
    <xdr:sp macro="" textlink="">
      <xdr:nvSpPr>
        <xdr:cNvPr id="183" name="フローチャート: 判断 182"/>
        <xdr:cNvSpPr/>
      </xdr:nvSpPr>
      <xdr:spPr>
        <a:xfrm>
          <a:off x="4584700" y="1299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142773</xdr:rowOff>
    </xdr:from>
    <xdr:to>
      <xdr:col>19</xdr:col>
      <xdr:colOff>177800</xdr:colOff>
      <xdr:row>78</xdr:row>
      <xdr:rowOff>53620</xdr:rowOff>
    </xdr:to>
    <xdr:cxnSp macro="">
      <xdr:nvCxnSpPr>
        <xdr:cNvPr id="184" name="直線コネクタ 183"/>
        <xdr:cNvCxnSpPr/>
      </xdr:nvCxnSpPr>
      <xdr:spPr>
        <a:xfrm flipV="1">
          <a:off x="2908300" y="13344423"/>
          <a:ext cx="889000" cy="8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152882</xdr:rowOff>
    </xdr:from>
    <xdr:to>
      <xdr:col>20</xdr:col>
      <xdr:colOff>38100</xdr:colOff>
      <xdr:row>76</xdr:row>
      <xdr:rowOff>83032</xdr:rowOff>
    </xdr:to>
    <xdr:sp macro="" textlink="">
      <xdr:nvSpPr>
        <xdr:cNvPr id="185" name="フローチャート: 判断 184"/>
        <xdr:cNvSpPr/>
      </xdr:nvSpPr>
      <xdr:spPr>
        <a:xfrm>
          <a:off x="3746500" y="1301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99560</xdr:rowOff>
    </xdr:from>
    <xdr:ext cx="599010" cy="259045"/>
    <xdr:sp macro="" textlink="">
      <xdr:nvSpPr>
        <xdr:cNvPr id="186" name="テキスト ボックス 185"/>
        <xdr:cNvSpPr txBox="1"/>
      </xdr:nvSpPr>
      <xdr:spPr>
        <a:xfrm>
          <a:off x="3497795" y="1278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53620</xdr:rowOff>
    </xdr:from>
    <xdr:to>
      <xdr:col>15</xdr:col>
      <xdr:colOff>50800</xdr:colOff>
      <xdr:row>78</xdr:row>
      <xdr:rowOff>74371</xdr:rowOff>
    </xdr:to>
    <xdr:cxnSp macro="">
      <xdr:nvCxnSpPr>
        <xdr:cNvPr id="187" name="直線コネクタ 186"/>
        <xdr:cNvCxnSpPr/>
      </xdr:nvCxnSpPr>
      <xdr:spPr>
        <a:xfrm flipV="1">
          <a:off x="2019300" y="13426720"/>
          <a:ext cx="889000" cy="20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63182</xdr:rowOff>
    </xdr:from>
    <xdr:to>
      <xdr:col>15</xdr:col>
      <xdr:colOff>101600</xdr:colOff>
      <xdr:row>76</xdr:row>
      <xdr:rowOff>164782</xdr:rowOff>
    </xdr:to>
    <xdr:sp macro="" textlink="">
      <xdr:nvSpPr>
        <xdr:cNvPr id="188" name="フローチャート: 判断 187"/>
        <xdr:cNvSpPr/>
      </xdr:nvSpPr>
      <xdr:spPr>
        <a:xfrm>
          <a:off x="2857500" y="1309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9859</xdr:rowOff>
    </xdr:from>
    <xdr:ext cx="599010" cy="259045"/>
    <xdr:sp macro="" textlink="">
      <xdr:nvSpPr>
        <xdr:cNvPr id="189" name="テキスト ボックス 188"/>
        <xdr:cNvSpPr txBox="1"/>
      </xdr:nvSpPr>
      <xdr:spPr>
        <a:xfrm>
          <a:off x="2608795" y="1286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74371</xdr:rowOff>
    </xdr:from>
    <xdr:to>
      <xdr:col>10</xdr:col>
      <xdr:colOff>114300</xdr:colOff>
      <xdr:row>78</xdr:row>
      <xdr:rowOff>165342</xdr:rowOff>
    </xdr:to>
    <xdr:cxnSp macro="">
      <xdr:nvCxnSpPr>
        <xdr:cNvPr id="190" name="直線コネクタ 189"/>
        <xdr:cNvCxnSpPr/>
      </xdr:nvCxnSpPr>
      <xdr:spPr>
        <a:xfrm flipV="1">
          <a:off x="1130300" y="13447471"/>
          <a:ext cx="889000" cy="9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101955</xdr:rowOff>
    </xdr:from>
    <xdr:to>
      <xdr:col>10</xdr:col>
      <xdr:colOff>165100</xdr:colOff>
      <xdr:row>77</xdr:row>
      <xdr:rowOff>32105</xdr:rowOff>
    </xdr:to>
    <xdr:sp macro="" textlink="">
      <xdr:nvSpPr>
        <xdr:cNvPr id="191" name="フローチャート: 判断 190"/>
        <xdr:cNvSpPr/>
      </xdr:nvSpPr>
      <xdr:spPr>
        <a:xfrm>
          <a:off x="1968500" y="1313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48633</xdr:rowOff>
    </xdr:from>
    <xdr:ext cx="599010" cy="259045"/>
    <xdr:sp macro="" textlink="">
      <xdr:nvSpPr>
        <xdr:cNvPr id="192" name="テキスト ボックス 191"/>
        <xdr:cNvSpPr txBox="1"/>
      </xdr:nvSpPr>
      <xdr:spPr>
        <a:xfrm>
          <a:off x="1719795" y="1290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48425</xdr:rowOff>
    </xdr:from>
    <xdr:to>
      <xdr:col>6</xdr:col>
      <xdr:colOff>38100</xdr:colOff>
      <xdr:row>77</xdr:row>
      <xdr:rowOff>150025</xdr:rowOff>
    </xdr:to>
    <xdr:sp macro="" textlink="">
      <xdr:nvSpPr>
        <xdr:cNvPr id="193" name="フローチャート: 判断 192"/>
        <xdr:cNvSpPr/>
      </xdr:nvSpPr>
      <xdr:spPr>
        <a:xfrm>
          <a:off x="1079500" y="1325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166552</xdr:rowOff>
    </xdr:from>
    <xdr:ext cx="599010" cy="259045"/>
    <xdr:sp macro="" textlink="">
      <xdr:nvSpPr>
        <xdr:cNvPr id="194" name="テキスト ボックス 193"/>
        <xdr:cNvSpPr txBox="1"/>
      </xdr:nvSpPr>
      <xdr:spPr>
        <a:xfrm>
          <a:off x="830795" y="1302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83122</xdr:rowOff>
    </xdr:from>
    <xdr:to>
      <xdr:col>24</xdr:col>
      <xdr:colOff>114300</xdr:colOff>
      <xdr:row>78</xdr:row>
      <xdr:rowOff>13272</xdr:rowOff>
    </xdr:to>
    <xdr:sp macro="" textlink="">
      <xdr:nvSpPr>
        <xdr:cNvPr id="200" name="楕円 199"/>
        <xdr:cNvSpPr/>
      </xdr:nvSpPr>
      <xdr:spPr>
        <a:xfrm>
          <a:off x="4584700" y="1328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61549</xdr:rowOff>
    </xdr:from>
    <xdr:ext cx="599010" cy="259045"/>
    <xdr:sp macro="" textlink="">
      <xdr:nvSpPr>
        <xdr:cNvPr id="201" name="民生費該当値テキスト"/>
        <xdr:cNvSpPr txBox="1"/>
      </xdr:nvSpPr>
      <xdr:spPr>
        <a:xfrm>
          <a:off x="4686300" y="13263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91973</xdr:rowOff>
    </xdr:from>
    <xdr:to>
      <xdr:col>20</xdr:col>
      <xdr:colOff>38100</xdr:colOff>
      <xdr:row>78</xdr:row>
      <xdr:rowOff>22123</xdr:rowOff>
    </xdr:to>
    <xdr:sp macro="" textlink="">
      <xdr:nvSpPr>
        <xdr:cNvPr id="202" name="楕円 201"/>
        <xdr:cNvSpPr/>
      </xdr:nvSpPr>
      <xdr:spPr>
        <a:xfrm>
          <a:off x="3746500" y="1329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13250</xdr:rowOff>
    </xdr:from>
    <xdr:ext cx="599010" cy="259045"/>
    <xdr:sp macro="" textlink="">
      <xdr:nvSpPr>
        <xdr:cNvPr id="203" name="テキスト ボックス 202"/>
        <xdr:cNvSpPr txBox="1"/>
      </xdr:nvSpPr>
      <xdr:spPr>
        <a:xfrm>
          <a:off x="3497795" y="1338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2820</xdr:rowOff>
    </xdr:from>
    <xdr:to>
      <xdr:col>15</xdr:col>
      <xdr:colOff>101600</xdr:colOff>
      <xdr:row>78</xdr:row>
      <xdr:rowOff>104420</xdr:rowOff>
    </xdr:to>
    <xdr:sp macro="" textlink="">
      <xdr:nvSpPr>
        <xdr:cNvPr id="204" name="楕円 203"/>
        <xdr:cNvSpPr/>
      </xdr:nvSpPr>
      <xdr:spPr>
        <a:xfrm>
          <a:off x="2857500" y="133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95547</xdr:rowOff>
    </xdr:from>
    <xdr:ext cx="599010" cy="259045"/>
    <xdr:sp macro="" textlink="">
      <xdr:nvSpPr>
        <xdr:cNvPr id="205" name="テキスト ボックス 204"/>
        <xdr:cNvSpPr txBox="1"/>
      </xdr:nvSpPr>
      <xdr:spPr>
        <a:xfrm>
          <a:off x="2608795" y="13468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23571</xdr:rowOff>
    </xdr:from>
    <xdr:to>
      <xdr:col>10</xdr:col>
      <xdr:colOff>165100</xdr:colOff>
      <xdr:row>78</xdr:row>
      <xdr:rowOff>125171</xdr:rowOff>
    </xdr:to>
    <xdr:sp macro="" textlink="">
      <xdr:nvSpPr>
        <xdr:cNvPr id="206" name="楕円 205"/>
        <xdr:cNvSpPr/>
      </xdr:nvSpPr>
      <xdr:spPr>
        <a:xfrm>
          <a:off x="1968500" y="133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116298</xdr:rowOff>
    </xdr:from>
    <xdr:ext cx="599010" cy="259045"/>
    <xdr:sp macro="" textlink="">
      <xdr:nvSpPr>
        <xdr:cNvPr id="207" name="テキスト ボックス 206"/>
        <xdr:cNvSpPr txBox="1"/>
      </xdr:nvSpPr>
      <xdr:spPr>
        <a:xfrm>
          <a:off x="1719795" y="13489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114542</xdr:rowOff>
    </xdr:from>
    <xdr:to>
      <xdr:col>6</xdr:col>
      <xdr:colOff>38100</xdr:colOff>
      <xdr:row>79</xdr:row>
      <xdr:rowOff>44692</xdr:rowOff>
    </xdr:to>
    <xdr:sp macro="" textlink="">
      <xdr:nvSpPr>
        <xdr:cNvPr id="208" name="楕円 207"/>
        <xdr:cNvSpPr/>
      </xdr:nvSpPr>
      <xdr:spPr>
        <a:xfrm>
          <a:off x="1079500" y="1348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35819</xdr:rowOff>
    </xdr:from>
    <xdr:ext cx="599010" cy="259045"/>
    <xdr:sp macro="" textlink="">
      <xdr:nvSpPr>
        <xdr:cNvPr id="209" name="テキスト ボックス 208"/>
        <xdr:cNvSpPr txBox="1"/>
      </xdr:nvSpPr>
      <xdr:spPr>
        <a:xfrm>
          <a:off x="830795" y="1358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133437</xdr:rowOff>
    </xdr:from>
    <xdr:to>
      <xdr:col>24</xdr:col>
      <xdr:colOff>62865</xdr:colOff>
      <xdr:row>98</xdr:row>
      <xdr:rowOff>85248</xdr:rowOff>
    </xdr:to>
    <xdr:cxnSp macro="">
      <xdr:nvCxnSpPr>
        <xdr:cNvPr id="232" name="直線コネクタ 231"/>
        <xdr:cNvCxnSpPr/>
      </xdr:nvCxnSpPr>
      <xdr:spPr>
        <a:xfrm flipV="1">
          <a:off x="4633595" y="15735387"/>
          <a:ext cx="1270" cy="115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89075</xdr:rowOff>
    </xdr:from>
    <xdr:ext cx="534377" cy="259045"/>
    <xdr:sp macro="" textlink="">
      <xdr:nvSpPr>
        <xdr:cNvPr id="233" name="衛生費最小値テキスト"/>
        <xdr:cNvSpPr txBox="1"/>
      </xdr:nvSpPr>
      <xdr:spPr>
        <a:xfrm>
          <a:off x="4686300" y="1689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85248</xdr:rowOff>
    </xdr:from>
    <xdr:to>
      <xdr:col>24</xdr:col>
      <xdr:colOff>152400</xdr:colOff>
      <xdr:row>98</xdr:row>
      <xdr:rowOff>85248</xdr:rowOff>
    </xdr:to>
    <xdr:cxnSp macro="">
      <xdr:nvCxnSpPr>
        <xdr:cNvPr id="234" name="直線コネクタ 233"/>
        <xdr:cNvCxnSpPr/>
      </xdr:nvCxnSpPr>
      <xdr:spPr>
        <a:xfrm>
          <a:off x="4546600" y="16887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80114</xdr:rowOff>
    </xdr:from>
    <xdr:ext cx="534377" cy="259045"/>
    <xdr:sp macro="" textlink="">
      <xdr:nvSpPr>
        <xdr:cNvPr id="235" name="衛生費最大値テキスト"/>
        <xdr:cNvSpPr txBox="1"/>
      </xdr:nvSpPr>
      <xdr:spPr>
        <a:xfrm>
          <a:off x="4686300" y="1551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133437</xdr:rowOff>
    </xdr:from>
    <xdr:to>
      <xdr:col>24</xdr:col>
      <xdr:colOff>152400</xdr:colOff>
      <xdr:row>91</xdr:row>
      <xdr:rowOff>133437</xdr:rowOff>
    </xdr:to>
    <xdr:cxnSp macro="">
      <xdr:nvCxnSpPr>
        <xdr:cNvPr id="236" name="直線コネクタ 235"/>
        <xdr:cNvCxnSpPr/>
      </xdr:nvCxnSpPr>
      <xdr:spPr>
        <a:xfrm>
          <a:off x="4546600" y="1573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80333</xdr:rowOff>
    </xdr:from>
    <xdr:to>
      <xdr:col>24</xdr:col>
      <xdr:colOff>63500</xdr:colOff>
      <xdr:row>96</xdr:row>
      <xdr:rowOff>157325</xdr:rowOff>
    </xdr:to>
    <xdr:cxnSp macro="">
      <xdr:nvCxnSpPr>
        <xdr:cNvPr id="237" name="直線コネクタ 236"/>
        <xdr:cNvCxnSpPr/>
      </xdr:nvCxnSpPr>
      <xdr:spPr>
        <a:xfrm flipV="1">
          <a:off x="3797300" y="16539533"/>
          <a:ext cx="838200" cy="7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125345</xdr:rowOff>
    </xdr:from>
    <xdr:ext cx="534377" cy="259045"/>
    <xdr:sp macro="" textlink="">
      <xdr:nvSpPr>
        <xdr:cNvPr id="238" name="衛生費平均値テキスト"/>
        <xdr:cNvSpPr txBox="1"/>
      </xdr:nvSpPr>
      <xdr:spPr>
        <a:xfrm>
          <a:off x="4686300" y="16584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146918</xdr:rowOff>
    </xdr:from>
    <xdr:to>
      <xdr:col>24</xdr:col>
      <xdr:colOff>114300</xdr:colOff>
      <xdr:row>97</xdr:row>
      <xdr:rowOff>77068</xdr:rowOff>
    </xdr:to>
    <xdr:sp macro="" textlink="">
      <xdr:nvSpPr>
        <xdr:cNvPr id="239" name="フローチャート: 判断 238"/>
        <xdr:cNvSpPr/>
      </xdr:nvSpPr>
      <xdr:spPr>
        <a:xfrm>
          <a:off x="4584700" y="166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109068</xdr:rowOff>
    </xdr:from>
    <xdr:to>
      <xdr:col>19</xdr:col>
      <xdr:colOff>177800</xdr:colOff>
      <xdr:row>96</xdr:row>
      <xdr:rowOff>157325</xdr:rowOff>
    </xdr:to>
    <xdr:cxnSp macro="">
      <xdr:nvCxnSpPr>
        <xdr:cNvPr id="240" name="直線コネクタ 239"/>
        <xdr:cNvCxnSpPr/>
      </xdr:nvCxnSpPr>
      <xdr:spPr>
        <a:xfrm>
          <a:off x="2908300" y="16568268"/>
          <a:ext cx="889000" cy="4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146416</xdr:rowOff>
    </xdr:from>
    <xdr:to>
      <xdr:col>20</xdr:col>
      <xdr:colOff>38100</xdr:colOff>
      <xdr:row>97</xdr:row>
      <xdr:rowOff>76566</xdr:rowOff>
    </xdr:to>
    <xdr:sp macro="" textlink="">
      <xdr:nvSpPr>
        <xdr:cNvPr id="241" name="フローチャート: 判断 240"/>
        <xdr:cNvSpPr/>
      </xdr:nvSpPr>
      <xdr:spPr>
        <a:xfrm>
          <a:off x="3746500" y="1660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67693</xdr:rowOff>
    </xdr:from>
    <xdr:ext cx="534377" cy="259045"/>
    <xdr:sp macro="" textlink="">
      <xdr:nvSpPr>
        <xdr:cNvPr id="242" name="テキスト ボックス 241"/>
        <xdr:cNvSpPr txBox="1"/>
      </xdr:nvSpPr>
      <xdr:spPr>
        <a:xfrm>
          <a:off x="3530111" y="1669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83601</xdr:rowOff>
    </xdr:from>
    <xdr:to>
      <xdr:col>15</xdr:col>
      <xdr:colOff>50800</xdr:colOff>
      <xdr:row>96</xdr:row>
      <xdr:rowOff>109068</xdr:rowOff>
    </xdr:to>
    <xdr:cxnSp macro="">
      <xdr:nvCxnSpPr>
        <xdr:cNvPr id="243" name="直線コネクタ 242"/>
        <xdr:cNvCxnSpPr/>
      </xdr:nvCxnSpPr>
      <xdr:spPr>
        <a:xfrm>
          <a:off x="2019300" y="16542801"/>
          <a:ext cx="889000" cy="2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116835</xdr:rowOff>
    </xdr:from>
    <xdr:to>
      <xdr:col>15</xdr:col>
      <xdr:colOff>101600</xdr:colOff>
      <xdr:row>97</xdr:row>
      <xdr:rowOff>46985</xdr:rowOff>
    </xdr:to>
    <xdr:sp macro="" textlink="">
      <xdr:nvSpPr>
        <xdr:cNvPr id="244" name="フローチャート: 判断 243"/>
        <xdr:cNvSpPr/>
      </xdr:nvSpPr>
      <xdr:spPr>
        <a:xfrm>
          <a:off x="2857500" y="1657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38112</xdr:rowOff>
    </xdr:from>
    <xdr:ext cx="534377" cy="259045"/>
    <xdr:sp macro="" textlink="">
      <xdr:nvSpPr>
        <xdr:cNvPr id="245" name="テキスト ボックス 244"/>
        <xdr:cNvSpPr txBox="1"/>
      </xdr:nvSpPr>
      <xdr:spPr>
        <a:xfrm>
          <a:off x="2641111" y="1666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83601</xdr:rowOff>
    </xdr:from>
    <xdr:to>
      <xdr:col>10</xdr:col>
      <xdr:colOff>114300</xdr:colOff>
      <xdr:row>96</xdr:row>
      <xdr:rowOff>150924</xdr:rowOff>
    </xdr:to>
    <xdr:cxnSp macro="">
      <xdr:nvCxnSpPr>
        <xdr:cNvPr id="246" name="直線コネクタ 245"/>
        <xdr:cNvCxnSpPr/>
      </xdr:nvCxnSpPr>
      <xdr:spPr>
        <a:xfrm flipV="1">
          <a:off x="1130300" y="16542801"/>
          <a:ext cx="889000" cy="6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158166</xdr:rowOff>
    </xdr:from>
    <xdr:to>
      <xdr:col>10</xdr:col>
      <xdr:colOff>165100</xdr:colOff>
      <xdr:row>97</xdr:row>
      <xdr:rowOff>88316</xdr:rowOff>
    </xdr:to>
    <xdr:sp macro="" textlink="">
      <xdr:nvSpPr>
        <xdr:cNvPr id="247" name="フローチャート: 判断 246"/>
        <xdr:cNvSpPr/>
      </xdr:nvSpPr>
      <xdr:spPr>
        <a:xfrm>
          <a:off x="1968500" y="1661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79443</xdr:rowOff>
    </xdr:from>
    <xdr:ext cx="534377" cy="259045"/>
    <xdr:sp macro="" textlink="">
      <xdr:nvSpPr>
        <xdr:cNvPr id="248" name="テキスト ボックス 247"/>
        <xdr:cNvSpPr txBox="1"/>
      </xdr:nvSpPr>
      <xdr:spPr>
        <a:xfrm>
          <a:off x="1752111" y="1671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21006</xdr:rowOff>
    </xdr:from>
    <xdr:to>
      <xdr:col>6</xdr:col>
      <xdr:colOff>38100</xdr:colOff>
      <xdr:row>97</xdr:row>
      <xdr:rowOff>122606</xdr:rowOff>
    </xdr:to>
    <xdr:sp macro="" textlink="">
      <xdr:nvSpPr>
        <xdr:cNvPr id="249" name="フローチャート: 判断 248"/>
        <xdr:cNvSpPr/>
      </xdr:nvSpPr>
      <xdr:spPr>
        <a:xfrm>
          <a:off x="1079500" y="1665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113733</xdr:rowOff>
    </xdr:from>
    <xdr:ext cx="534377" cy="259045"/>
    <xdr:sp macro="" textlink="">
      <xdr:nvSpPr>
        <xdr:cNvPr id="250" name="テキスト ボックス 249"/>
        <xdr:cNvSpPr txBox="1"/>
      </xdr:nvSpPr>
      <xdr:spPr>
        <a:xfrm>
          <a:off x="863111" y="1674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29533</xdr:rowOff>
    </xdr:from>
    <xdr:to>
      <xdr:col>24</xdr:col>
      <xdr:colOff>114300</xdr:colOff>
      <xdr:row>96</xdr:row>
      <xdr:rowOff>131133</xdr:rowOff>
    </xdr:to>
    <xdr:sp macro="" textlink="">
      <xdr:nvSpPr>
        <xdr:cNvPr id="256" name="楕円 255"/>
        <xdr:cNvSpPr/>
      </xdr:nvSpPr>
      <xdr:spPr>
        <a:xfrm>
          <a:off x="4584700" y="1648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52410</xdr:rowOff>
    </xdr:from>
    <xdr:ext cx="534377" cy="259045"/>
    <xdr:sp macro="" textlink="">
      <xdr:nvSpPr>
        <xdr:cNvPr id="257" name="衛生費該当値テキスト"/>
        <xdr:cNvSpPr txBox="1"/>
      </xdr:nvSpPr>
      <xdr:spPr>
        <a:xfrm>
          <a:off x="4686300" y="1634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106525</xdr:rowOff>
    </xdr:from>
    <xdr:to>
      <xdr:col>20</xdr:col>
      <xdr:colOff>38100</xdr:colOff>
      <xdr:row>97</xdr:row>
      <xdr:rowOff>36675</xdr:rowOff>
    </xdr:to>
    <xdr:sp macro="" textlink="">
      <xdr:nvSpPr>
        <xdr:cNvPr id="258" name="楕円 257"/>
        <xdr:cNvSpPr/>
      </xdr:nvSpPr>
      <xdr:spPr>
        <a:xfrm>
          <a:off x="3746500" y="165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53202</xdr:rowOff>
    </xdr:from>
    <xdr:ext cx="534377" cy="259045"/>
    <xdr:sp macro="" textlink="">
      <xdr:nvSpPr>
        <xdr:cNvPr id="259" name="テキスト ボックス 258"/>
        <xdr:cNvSpPr txBox="1"/>
      </xdr:nvSpPr>
      <xdr:spPr>
        <a:xfrm>
          <a:off x="3530111" y="1634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58268</xdr:rowOff>
    </xdr:from>
    <xdr:to>
      <xdr:col>15</xdr:col>
      <xdr:colOff>101600</xdr:colOff>
      <xdr:row>96</xdr:row>
      <xdr:rowOff>159868</xdr:rowOff>
    </xdr:to>
    <xdr:sp macro="" textlink="">
      <xdr:nvSpPr>
        <xdr:cNvPr id="260" name="楕円 259"/>
        <xdr:cNvSpPr/>
      </xdr:nvSpPr>
      <xdr:spPr>
        <a:xfrm>
          <a:off x="2857500" y="1651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4945</xdr:rowOff>
    </xdr:from>
    <xdr:ext cx="534377" cy="259045"/>
    <xdr:sp macro="" textlink="">
      <xdr:nvSpPr>
        <xdr:cNvPr id="261" name="テキスト ボックス 260"/>
        <xdr:cNvSpPr txBox="1"/>
      </xdr:nvSpPr>
      <xdr:spPr>
        <a:xfrm>
          <a:off x="2641111" y="162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32801</xdr:rowOff>
    </xdr:from>
    <xdr:to>
      <xdr:col>10</xdr:col>
      <xdr:colOff>165100</xdr:colOff>
      <xdr:row>96</xdr:row>
      <xdr:rowOff>134401</xdr:rowOff>
    </xdr:to>
    <xdr:sp macro="" textlink="">
      <xdr:nvSpPr>
        <xdr:cNvPr id="262" name="楕円 261"/>
        <xdr:cNvSpPr/>
      </xdr:nvSpPr>
      <xdr:spPr>
        <a:xfrm>
          <a:off x="1968500" y="1649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150928</xdr:rowOff>
    </xdr:from>
    <xdr:ext cx="534377" cy="259045"/>
    <xdr:sp macro="" textlink="">
      <xdr:nvSpPr>
        <xdr:cNvPr id="263" name="テキスト ボックス 262"/>
        <xdr:cNvSpPr txBox="1"/>
      </xdr:nvSpPr>
      <xdr:spPr>
        <a:xfrm>
          <a:off x="1752111" y="1626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100124</xdr:rowOff>
    </xdr:from>
    <xdr:to>
      <xdr:col>6</xdr:col>
      <xdr:colOff>38100</xdr:colOff>
      <xdr:row>97</xdr:row>
      <xdr:rowOff>30274</xdr:rowOff>
    </xdr:to>
    <xdr:sp macro="" textlink="">
      <xdr:nvSpPr>
        <xdr:cNvPr id="264" name="楕円 263"/>
        <xdr:cNvSpPr/>
      </xdr:nvSpPr>
      <xdr:spPr>
        <a:xfrm>
          <a:off x="1079500" y="1655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46801</xdr:rowOff>
    </xdr:from>
    <xdr:ext cx="534377" cy="259045"/>
    <xdr:sp macro="" textlink="">
      <xdr:nvSpPr>
        <xdr:cNvPr id="265" name="テキスト ボックス 264"/>
        <xdr:cNvSpPr txBox="1"/>
      </xdr:nvSpPr>
      <xdr:spPr>
        <a:xfrm>
          <a:off x="863111" y="1633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143358</xdr:rowOff>
    </xdr:from>
    <xdr:to>
      <xdr:col>54</xdr:col>
      <xdr:colOff>189865</xdr:colOff>
      <xdr:row>38</xdr:row>
      <xdr:rowOff>139700</xdr:rowOff>
    </xdr:to>
    <xdr:cxnSp macro="">
      <xdr:nvCxnSpPr>
        <xdr:cNvPr id="287" name="直線コネクタ 286"/>
        <xdr:cNvCxnSpPr/>
      </xdr:nvCxnSpPr>
      <xdr:spPr>
        <a:xfrm flipV="1">
          <a:off x="10475595" y="5458308"/>
          <a:ext cx="1270" cy="1196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90035</xdr:rowOff>
    </xdr:from>
    <xdr:ext cx="469744" cy="259045"/>
    <xdr:sp macro="" textlink="">
      <xdr:nvSpPr>
        <xdr:cNvPr id="290" name="労働費最大値テキスト"/>
        <xdr:cNvSpPr txBox="1"/>
      </xdr:nvSpPr>
      <xdr:spPr>
        <a:xfrm>
          <a:off x="10528300" y="523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143358</xdr:rowOff>
    </xdr:from>
    <xdr:to>
      <xdr:col>55</xdr:col>
      <xdr:colOff>88900</xdr:colOff>
      <xdr:row>31</xdr:row>
      <xdr:rowOff>143358</xdr:rowOff>
    </xdr:to>
    <xdr:cxnSp macro="">
      <xdr:nvCxnSpPr>
        <xdr:cNvPr id="291" name="直線コネクタ 290"/>
        <xdr:cNvCxnSpPr/>
      </xdr:nvCxnSpPr>
      <xdr:spPr>
        <a:xfrm>
          <a:off x="10388600" y="545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99009</xdr:rowOff>
    </xdr:from>
    <xdr:to>
      <xdr:col>55</xdr:col>
      <xdr:colOff>0</xdr:colOff>
      <xdr:row>37</xdr:row>
      <xdr:rowOff>30886</xdr:rowOff>
    </xdr:to>
    <xdr:cxnSp macro="">
      <xdr:nvCxnSpPr>
        <xdr:cNvPr id="292" name="直線コネクタ 291"/>
        <xdr:cNvCxnSpPr/>
      </xdr:nvCxnSpPr>
      <xdr:spPr>
        <a:xfrm flipV="1">
          <a:off x="9639300" y="6271209"/>
          <a:ext cx="838200" cy="10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107561</xdr:rowOff>
    </xdr:from>
    <xdr:ext cx="378565" cy="259045"/>
    <xdr:sp macro="" textlink="">
      <xdr:nvSpPr>
        <xdr:cNvPr id="293" name="労働費平均値テキスト"/>
        <xdr:cNvSpPr txBox="1"/>
      </xdr:nvSpPr>
      <xdr:spPr>
        <a:xfrm>
          <a:off x="10528300" y="627976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129134</xdr:rowOff>
    </xdr:from>
    <xdr:to>
      <xdr:col>55</xdr:col>
      <xdr:colOff>50800</xdr:colOff>
      <xdr:row>37</xdr:row>
      <xdr:rowOff>59284</xdr:rowOff>
    </xdr:to>
    <xdr:sp macro="" textlink="">
      <xdr:nvSpPr>
        <xdr:cNvPr id="294" name="フローチャート: 判断 293"/>
        <xdr:cNvSpPr/>
      </xdr:nvSpPr>
      <xdr:spPr>
        <a:xfrm>
          <a:off x="104267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30886</xdr:rowOff>
    </xdr:from>
    <xdr:to>
      <xdr:col>50</xdr:col>
      <xdr:colOff>114300</xdr:colOff>
      <xdr:row>37</xdr:row>
      <xdr:rowOff>44145</xdr:rowOff>
    </xdr:to>
    <xdr:cxnSp macro="">
      <xdr:nvCxnSpPr>
        <xdr:cNvPr id="295" name="直線コネクタ 294"/>
        <xdr:cNvCxnSpPr/>
      </xdr:nvCxnSpPr>
      <xdr:spPr>
        <a:xfrm flipV="1">
          <a:off x="8750300" y="637453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117246</xdr:rowOff>
    </xdr:from>
    <xdr:to>
      <xdr:col>50</xdr:col>
      <xdr:colOff>165100</xdr:colOff>
      <xdr:row>37</xdr:row>
      <xdr:rowOff>47396</xdr:rowOff>
    </xdr:to>
    <xdr:sp macro="" textlink="">
      <xdr:nvSpPr>
        <xdr:cNvPr id="296" name="フローチャート: 判断 295"/>
        <xdr:cNvSpPr/>
      </xdr:nvSpPr>
      <xdr:spPr>
        <a:xfrm>
          <a:off x="9588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63923</xdr:rowOff>
    </xdr:from>
    <xdr:ext cx="378565" cy="259045"/>
    <xdr:sp macro="" textlink="">
      <xdr:nvSpPr>
        <xdr:cNvPr id="297" name="テキスト ボックス 296"/>
        <xdr:cNvSpPr txBox="1"/>
      </xdr:nvSpPr>
      <xdr:spPr>
        <a:xfrm>
          <a:off x="9450017" y="60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39573</xdr:rowOff>
    </xdr:from>
    <xdr:to>
      <xdr:col>45</xdr:col>
      <xdr:colOff>177800</xdr:colOff>
      <xdr:row>37</xdr:row>
      <xdr:rowOff>44145</xdr:rowOff>
    </xdr:to>
    <xdr:cxnSp macro="">
      <xdr:nvCxnSpPr>
        <xdr:cNvPr id="298" name="直線コネクタ 297"/>
        <xdr:cNvCxnSpPr/>
      </xdr:nvCxnSpPr>
      <xdr:spPr>
        <a:xfrm>
          <a:off x="7861300" y="638322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76098</xdr:rowOff>
    </xdr:from>
    <xdr:to>
      <xdr:col>46</xdr:col>
      <xdr:colOff>38100</xdr:colOff>
      <xdr:row>37</xdr:row>
      <xdr:rowOff>6248</xdr:rowOff>
    </xdr:to>
    <xdr:sp macro="" textlink="">
      <xdr:nvSpPr>
        <xdr:cNvPr id="299" name="フローチャート: 判断 298"/>
        <xdr:cNvSpPr/>
      </xdr:nvSpPr>
      <xdr:spPr>
        <a:xfrm>
          <a:off x="8699500" y="624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22775</xdr:rowOff>
    </xdr:from>
    <xdr:ext cx="378565" cy="259045"/>
    <xdr:sp macro="" textlink="">
      <xdr:nvSpPr>
        <xdr:cNvPr id="300" name="テキスト ボックス 299"/>
        <xdr:cNvSpPr txBox="1"/>
      </xdr:nvSpPr>
      <xdr:spPr>
        <a:xfrm>
          <a:off x="8561017" y="6023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33172</xdr:rowOff>
    </xdr:from>
    <xdr:to>
      <xdr:col>41</xdr:col>
      <xdr:colOff>50800</xdr:colOff>
      <xdr:row>37</xdr:row>
      <xdr:rowOff>39573</xdr:rowOff>
    </xdr:to>
    <xdr:cxnSp macro="">
      <xdr:nvCxnSpPr>
        <xdr:cNvPr id="301" name="直線コネクタ 300"/>
        <xdr:cNvCxnSpPr/>
      </xdr:nvCxnSpPr>
      <xdr:spPr>
        <a:xfrm>
          <a:off x="6972300" y="6376822"/>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165710</xdr:rowOff>
    </xdr:from>
    <xdr:to>
      <xdr:col>41</xdr:col>
      <xdr:colOff>101600</xdr:colOff>
      <xdr:row>36</xdr:row>
      <xdr:rowOff>95860</xdr:rowOff>
    </xdr:to>
    <xdr:sp macro="" textlink="">
      <xdr:nvSpPr>
        <xdr:cNvPr id="302" name="フローチャート: 判断 301"/>
        <xdr:cNvSpPr/>
      </xdr:nvSpPr>
      <xdr:spPr>
        <a:xfrm>
          <a:off x="7810500" y="616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112387</xdr:rowOff>
    </xdr:from>
    <xdr:ext cx="378565" cy="259045"/>
    <xdr:sp macro="" textlink="">
      <xdr:nvSpPr>
        <xdr:cNvPr id="303" name="テキスト ボックス 302"/>
        <xdr:cNvSpPr txBox="1"/>
      </xdr:nvSpPr>
      <xdr:spPr>
        <a:xfrm>
          <a:off x="7672017" y="5941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65583</xdr:rowOff>
    </xdr:from>
    <xdr:to>
      <xdr:col>36</xdr:col>
      <xdr:colOff>165100</xdr:colOff>
      <xdr:row>35</xdr:row>
      <xdr:rowOff>167183</xdr:rowOff>
    </xdr:to>
    <xdr:sp macro="" textlink="">
      <xdr:nvSpPr>
        <xdr:cNvPr id="304" name="フローチャート: 判断 303"/>
        <xdr:cNvSpPr/>
      </xdr:nvSpPr>
      <xdr:spPr>
        <a:xfrm>
          <a:off x="6921500" y="606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12260</xdr:rowOff>
    </xdr:from>
    <xdr:ext cx="469744" cy="259045"/>
    <xdr:sp macro="" textlink="">
      <xdr:nvSpPr>
        <xdr:cNvPr id="305" name="テキスト ボックス 304"/>
        <xdr:cNvSpPr txBox="1"/>
      </xdr:nvSpPr>
      <xdr:spPr>
        <a:xfrm>
          <a:off x="6737428" y="584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48209</xdr:rowOff>
    </xdr:from>
    <xdr:to>
      <xdr:col>55</xdr:col>
      <xdr:colOff>50800</xdr:colOff>
      <xdr:row>36</xdr:row>
      <xdr:rowOff>149809</xdr:rowOff>
    </xdr:to>
    <xdr:sp macro="" textlink="">
      <xdr:nvSpPr>
        <xdr:cNvPr id="311" name="楕円 310"/>
        <xdr:cNvSpPr/>
      </xdr:nvSpPr>
      <xdr:spPr>
        <a:xfrm>
          <a:off x="10426700" y="62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71086</xdr:rowOff>
    </xdr:from>
    <xdr:ext cx="378565" cy="259045"/>
    <xdr:sp macro="" textlink="">
      <xdr:nvSpPr>
        <xdr:cNvPr id="312" name="労働費該当値テキスト"/>
        <xdr:cNvSpPr txBox="1"/>
      </xdr:nvSpPr>
      <xdr:spPr>
        <a:xfrm>
          <a:off x="10528300" y="6071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151536</xdr:rowOff>
    </xdr:from>
    <xdr:to>
      <xdr:col>50</xdr:col>
      <xdr:colOff>165100</xdr:colOff>
      <xdr:row>37</xdr:row>
      <xdr:rowOff>81686</xdr:rowOff>
    </xdr:to>
    <xdr:sp macro="" textlink="">
      <xdr:nvSpPr>
        <xdr:cNvPr id="313" name="楕円 312"/>
        <xdr:cNvSpPr/>
      </xdr:nvSpPr>
      <xdr:spPr>
        <a:xfrm>
          <a:off x="9588500" y="632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72813</xdr:rowOff>
    </xdr:from>
    <xdr:ext cx="378565" cy="259045"/>
    <xdr:sp macro="" textlink="">
      <xdr:nvSpPr>
        <xdr:cNvPr id="314" name="テキスト ボックス 313"/>
        <xdr:cNvSpPr txBox="1"/>
      </xdr:nvSpPr>
      <xdr:spPr>
        <a:xfrm>
          <a:off x="9450017" y="6416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164795</xdr:rowOff>
    </xdr:from>
    <xdr:to>
      <xdr:col>46</xdr:col>
      <xdr:colOff>38100</xdr:colOff>
      <xdr:row>37</xdr:row>
      <xdr:rowOff>94945</xdr:rowOff>
    </xdr:to>
    <xdr:sp macro="" textlink="">
      <xdr:nvSpPr>
        <xdr:cNvPr id="315" name="楕円 314"/>
        <xdr:cNvSpPr/>
      </xdr:nvSpPr>
      <xdr:spPr>
        <a:xfrm>
          <a:off x="8699500" y="63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86072</xdr:rowOff>
    </xdr:from>
    <xdr:ext cx="378565" cy="259045"/>
    <xdr:sp macro="" textlink="">
      <xdr:nvSpPr>
        <xdr:cNvPr id="316" name="テキスト ボックス 315"/>
        <xdr:cNvSpPr txBox="1"/>
      </xdr:nvSpPr>
      <xdr:spPr>
        <a:xfrm>
          <a:off x="8561017" y="6429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160223</xdr:rowOff>
    </xdr:from>
    <xdr:to>
      <xdr:col>41</xdr:col>
      <xdr:colOff>101600</xdr:colOff>
      <xdr:row>37</xdr:row>
      <xdr:rowOff>90373</xdr:rowOff>
    </xdr:to>
    <xdr:sp macro="" textlink="">
      <xdr:nvSpPr>
        <xdr:cNvPr id="317" name="楕円 316"/>
        <xdr:cNvSpPr/>
      </xdr:nvSpPr>
      <xdr:spPr>
        <a:xfrm>
          <a:off x="7810500" y="633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81500</xdr:rowOff>
    </xdr:from>
    <xdr:ext cx="378565" cy="259045"/>
    <xdr:sp macro="" textlink="">
      <xdr:nvSpPr>
        <xdr:cNvPr id="318" name="テキスト ボックス 317"/>
        <xdr:cNvSpPr txBox="1"/>
      </xdr:nvSpPr>
      <xdr:spPr>
        <a:xfrm>
          <a:off x="7672017" y="6425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153822</xdr:rowOff>
    </xdr:from>
    <xdr:to>
      <xdr:col>36</xdr:col>
      <xdr:colOff>165100</xdr:colOff>
      <xdr:row>37</xdr:row>
      <xdr:rowOff>83972</xdr:rowOff>
    </xdr:to>
    <xdr:sp macro="" textlink="">
      <xdr:nvSpPr>
        <xdr:cNvPr id="319" name="楕円 318"/>
        <xdr:cNvSpPr/>
      </xdr:nvSpPr>
      <xdr:spPr>
        <a:xfrm>
          <a:off x="6921500" y="63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75099</xdr:rowOff>
    </xdr:from>
    <xdr:ext cx="378565" cy="259045"/>
    <xdr:sp macro="" textlink="">
      <xdr:nvSpPr>
        <xdr:cNvPr id="320" name="テキスト ボックス 319"/>
        <xdr:cNvSpPr txBox="1"/>
      </xdr:nvSpPr>
      <xdr:spPr>
        <a:xfrm>
          <a:off x="6783017" y="64187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60878</xdr:rowOff>
    </xdr:from>
    <xdr:to>
      <xdr:col>54</xdr:col>
      <xdr:colOff>189865</xdr:colOff>
      <xdr:row>58</xdr:row>
      <xdr:rowOff>130099</xdr:rowOff>
    </xdr:to>
    <xdr:cxnSp macro="">
      <xdr:nvCxnSpPr>
        <xdr:cNvPr id="342" name="直線コネクタ 341"/>
        <xdr:cNvCxnSpPr/>
      </xdr:nvCxnSpPr>
      <xdr:spPr>
        <a:xfrm flipV="1">
          <a:off x="10475595" y="8633378"/>
          <a:ext cx="1270" cy="1440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133926</xdr:rowOff>
    </xdr:from>
    <xdr:ext cx="378565" cy="259045"/>
    <xdr:sp macro="" textlink="">
      <xdr:nvSpPr>
        <xdr:cNvPr id="343" name="農林水産業費最小値テキスト"/>
        <xdr:cNvSpPr txBox="1"/>
      </xdr:nvSpPr>
      <xdr:spPr>
        <a:xfrm>
          <a:off x="10528300" y="100780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130099</xdr:rowOff>
    </xdr:from>
    <xdr:to>
      <xdr:col>55</xdr:col>
      <xdr:colOff>88900</xdr:colOff>
      <xdr:row>58</xdr:row>
      <xdr:rowOff>130099</xdr:rowOff>
    </xdr:to>
    <xdr:cxnSp macro="">
      <xdr:nvCxnSpPr>
        <xdr:cNvPr id="344" name="直線コネクタ 343"/>
        <xdr:cNvCxnSpPr/>
      </xdr:nvCxnSpPr>
      <xdr:spPr>
        <a:xfrm>
          <a:off x="10388600" y="100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7555</xdr:rowOff>
    </xdr:from>
    <xdr:ext cx="534377" cy="259045"/>
    <xdr:sp macro="" textlink="">
      <xdr:nvSpPr>
        <xdr:cNvPr id="345" name="農林水産業費最大値テキスト"/>
        <xdr:cNvSpPr txBox="1"/>
      </xdr:nvSpPr>
      <xdr:spPr>
        <a:xfrm>
          <a:off x="10528300" y="840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60878</xdr:rowOff>
    </xdr:from>
    <xdr:to>
      <xdr:col>55</xdr:col>
      <xdr:colOff>88900</xdr:colOff>
      <xdr:row>50</xdr:row>
      <xdr:rowOff>60878</xdr:rowOff>
    </xdr:to>
    <xdr:cxnSp macro="">
      <xdr:nvCxnSpPr>
        <xdr:cNvPr id="346" name="直線コネクタ 345"/>
        <xdr:cNvCxnSpPr/>
      </xdr:nvCxnSpPr>
      <xdr:spPr>
        <a:xfrm>
          <a:off x="10388600" y="8633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152227</xdr:rowOff>
    </xdr:from>
    <xdr:to>
      <xdr:col>55</xdr:col>
      <xdr:colOff>0</xdr:colOff>
      <xdr:row>58</xdr:row>
      <xdr:rowOff>7203</xdr:rowOff>
    </xdr:to>
    <xdr:cxnSp macro="">
      <xdr:nvCxnSpPr>
        <xdr:cNvPr id="347" name="直線コネクタ 346"/>
        <xdr:cNvCxnSpPr/>
      </xdr:nvCxnSpPr>
      <xdr:spPr>
        <a:xfrm>
          <a:off x="9639300" y="9924877"/>
          <a:ext cx="838200" cy="2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11468</xdr:rowOff>
    </xdr:from>
    <xdr:ext cx="469744" cy="259045"/>
    <xdr:sp macro="" textlink="">
      <xdr:nvSpPr>
        <xdr:cNvPr id="348" name="農林水産業費平均値テキスト"/>
        <xdr:cNvSpPr txBox="1"/>
      </xdr:nvSpPr>
      <xdr:spPr>
        <a:xfrm>
          <a:off x="10528300" y="9441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160041</xdr:rowOff>
    </xdr:from>
    <xdr:to>
      <xdr:col>55</xdr:col>
      <xdr:colOff>50800</xdr:colOff>
      <xdr:row>56</xdr:row>
      <xdr:rowOff>90191</xdr:rowOff>
    </xdr:to>
    <xdr:sp macro="" textlink="">
      <xdr:nvSpPr>
        <xdr:cNvPr id="349" name="フローチャート: 判断 348"/>
        <xdr:cNvSpPr/>
      </xdr:nvSpPr>
      <xdr:spPr>
        <a:xfrm>
          <a:off x="10426700" y="958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134305</xdr:rowOff>
    </xdr:from>
    <xdr:to>
      <xdr:col>50</xdr:col>
      <xdr:colOff>114300</xdr:colOff>
      <xdr:row>57</xdr:row>
      <xdr:rowOff>152227</xdr:rowOff>
    </xdr:to>
    <xdr:cxnSp macro="">
      <xdr:nvCxnSpPr>
        <xdr:cNvPr id="350" name="直線コネクタ 349"/>
        <xdr:cNvCxnSpPr/>
      </xdr:nvCxnSpPr>
      <xdr:spPr>
        <a:xfrm>
          <a:off x="8750300" y="9906955"/>
          <a:ext cx="889000" cy="1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145318</xdr:rowOff>
    </xdr:from>
    <xdr:to>
      <xdr:col>50</xdr:col>
      <xdr:colOff>165100</xdr:colOff>
      <xdr:row>56</xdr:row>
      <xdr:rowOff>75468</xdr:rowOff>
    </xdr:to>
    <xdr:sp macro="" textlink="">
      <xdr:nvSpPr>
        <xdr:cNvPr id="351" name="フローチャート: 判断 350"/>
        <xdr:cNvSpPr/>
      </xdr:nvSpPr>
      <xdr:spPr>
        <a:xfrm>
          <a:off x="9588500" y="9575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91995</xdr:rowOff>
    </xdr:from>
    <xdr:ext cx="469744" cy="259045"/>
    <xdr:sp macro="" textlink="">
      <xdr:nvSpPr>
        <xdr:cNvPr id="352" name="テキスト ボックス 351"/>
        <xdr:cNvSpPr txBox="1"/>
      </xdr:nvSpPr>
      <xdr:spPr>
        <a:xfrm>
          <a:off x="9404428" y="935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134305</xdr:rowOff>
    </xdr:from>
    <xdr:to>
      <xdr:col>45</xdr:col>
      <xdr:colOff>177800</xdr:colOff>
      <xdr:row>57</xdr:row>
      <xdr:rowOff>169144</xdr:rowOff>
    </xdr:to>
    <xdr:cxnSp macro="">
      <xdr:nvCxnSpPr>
        <xdr:cNvPr id="353" name="直線コネクタ 352"/>
        <xdr:cNvCxnSpPr/>
      </xdr:nvCxnSpPr>
      <xdr:spPr>
        <a:xfrm flipV="1">
          <a:off x="7861300" y="9906955"/>
          <a:ext cx="889000" cy="3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160497</xdr:rowOff>
    </xdr:from>
    <xdr:to>
      <xdr:col>46</xdr:col>
      <xdr:colOff>38100</xdr:colOff>
      <xdr:row>56</xdr:row>
      <xdr:rowOff>90647</xdr:rowOff>
    </xdr:to>
    <xdr:sp macro="" textlink="">
      <xdr:nvSpPr>
        <xdr:cNvPr id="354" name="フローチャート: 判断 353"/>
        <xdr:cNvSpPr/>
      </xdr:nvSpPr>
      <xdr:spPr>
        <a:xfrm>
          <a:off x="8699500" y="959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107174</xdr:rowOff>
    </xdr:from>
    <xdr:ext cx="469744" cy="259045"/>
    <xdr:sp macro="" textlink="">
      <xdr:nvSpPr>
        <xdr:cNvPr id="355" name="テキスト ボックス 354"/>
        <xdr:cNvSpPr txBox="1"/>
      </xdr:nvSpPr>
      <xdr:spPr>
        <a:xfrm>
          <a:off x="8515428" y="936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108519</xdr:rowOff>
    </xdr:from>
    <xdr:to>
      <xdr:col>41</xdr:col>
      <xdr:colOff>50800</xdr:colOff>
      <xdr:row>57</xdr:row>
      <xdr:rowOff>169144</xdr:rowOff>
    </xdr:to>
    <xdr:cxnSp macro="">
      <xdr:nvCxnSpPr>
        <xdr:cNvPr id="356" name="直線コネクタ 355"/>
        <xdr:cNvCxnSpPr/>
      </xdr:nvCxnSpPr>
      <xdr:spPr>
        <a:xfrm>
          <a:off x="6972300" y="9881169"/>
          <a:ext cx="889000" cy="6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151536</xdr:rowOff>
    </xdr:from>
    <xdr:to>
      <xdr:col>41</xdr:col>
      <xdr:colOff>101600</xdr:colOff>
      <xdr:row>56</xdr:row>
      <xdr:rowOff>81686</xdr:rowOff>
    </xdr:to>
    <xdr:sp macro="" textlink="">
      <xdr:nvSpPr>
        <xdr:cNvPr id="357" name="フローチャート: 判断 356"/>
        <xdr:cNvSpPr/>
      </xdr:nvSpPr>
      <xdr:spPr>
        <a:xfrm>
          <a:off x="7810500" y="958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98213</xdr:rowOff>
    </xdr:from>
    <xdr:ext cx="469744" cy="259045"/>
    <xdr:sp macro="" textlink="">
      <xdr:nvSpPr>
        <xdr:cNvPr id="358" name="テキスト ボックス 357"/>
        <xdr:cNvSpPr txBox="1"/>
      </xdr:nvSpPr>
      <xdr:spPr>
        <a:xfrm>
          <a:off x="7626428" y="935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16571</xdr:rowOff>
    </xdr:from>
    <xdr:to>
      <xdr:col>36</xdr:col>
      <xdr:colOff>165100</xdr:colOff>
      <xdr:row>56</xdr:row>
      <xdr:rowOff>118171</xdr:rowOff>
    </xdr:to>
    <xdr:sp macro="" textlink="">
      <xdr:nvSpPr>
        <xdr:cNvPr id="359" name="フローチャート: 判断 358"/>
        <xdr:cNvSpPr/>
      </xdr:nvSpPr>
      <xdr:spPr>
        <a:xfrm>
          <a:off x="6921500" y="961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134698</xdr:rowOff>
    </xdr:from>
    <xdr:ext cx="469744" cy="259045"/>
    <xdr:sp macro="" textlink="">
      <xdr:nvSpPr>
        <xdr:cNvPr id="360" name="テキスト ボックス 359"/>
        <xdr:cNvSpPr txBox="1"/>
      </xdr:nvSpPr>
      <xdr:spPr>
        <a:xfrm>
          <a:off x="6737428" y="9392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127853</xdr:rowOff>
    </xdr:from>
    <xdr:to>
      <xdr:col>55</xdr:col>
      <xdr:colOff>50800</xdr:colOff>
      <xdr:row>58</xdr:row>
      <xdr:rowOff>58003</xdr:rowOff>
    </xdr:to>
    <xdr:sp macro="" textlink="">
      <xdr:nvSpPr>
        <xdr:cNvPr id="366" name="楕円 365"/>
        <xdr:cNvSpPr/>
      </xdr:nvSpPr>
      <xdr:spPr>
        <a:xfrm>
          <a:off x="10426700" y="990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42780</xdr:rowOff>
    </xdr:from>
    <xdr:ext cx="469744" cy="259045"/>
    <xdr:sp macro="" textlink="">
      <xdr:nvSpPr>
        <xdr:cNvPr id="367" name="農林水産業費該当値テキスト"/>
        <xdr:cNvSpPr txBox="1"/>
      </xdr:nvSpPr>
      <xdr:spPr>
        <a:xfrm>
          <a:off x="10528300" y="981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101427</xdr:rowOff>
    </xdr:from>
    <xdr:to>
      <xdr:col>50</xdr:col>
      <xdr:colOff>165100</xdr:colOff>
      <xdr:row>58</xdr:row>
      <xdr:rowOff>31577</xdr:rowOff>
    </xdr:to>
    <xdr:sp macro="" textlink="">
      <xdr:nvSpPr>
        <xdr:cNvPr id="368" name="楕円 367"/>
        <xdr:cNvSpPr/>
      </xdr:nvSpPr>
      <xdr:spPr>
        <a:xfrm>
          <a:off x="9588500" y="987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22704</xdr:rowOff>
    </xdr:from>
    <xdr:ext cx="469744" cy="259045"/>
    <xdr:sp macro="" textlink="">
      <xdr:nvSpPr>
        <xdr:cNvPr id="369" name="テキスト ボックス 368"/>
        <xdr:cNvSpPr txBox="1"/>
      </xdr:nvSpPr>
      <xdr:spPr>
        <a:xfrm>
          <a:off x="9404428" y="996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83505</xdr:rowOff>
    </xdr:from>
    <xdr:to>
      <xdr:col>46</xdr:col>
      <xdr:colOff>38100</xdr:colOff>
      <xdr:row>58</xdr:row>
      <xdr:rowOff>13655</xdr:rowOff>
    </xdr:to>
    <xdr:sp macro="" textlink="">
      <xdr:nvSpPr>
        <xdr:cNvPr id="370" name="楕円 369"/>
        <xdr:cNvSpPr/>
      </xdr:nvSpPr>
      <xdr:spPr>
        <a:xfrm>
          <a:off x="8699500" y="985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4782</xdr:rowOff>
    </xdr:from>
    <xdr:ext cx="469744" cy="259045"/>
    <xdr:sp macro="" textlink="">
      <xdr:nvSpPr>
        <xdr:cNvPr id="371" name="テキスト ボックス 370"/>
        <xdr:cNvSpPr txBox="1"/>
      </xdr:nvSpPr>
      <xdr:spPr>
        <a:xfrm>
          <a:off x="8515428" y="994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118344</xdr:rowOff>
    </xdr:from>
    <xdr:to>
      <xdr:col>41</xdr:col>
      <xdr:colOff>101600</xdr:colOff>
      <xdr:row>58</xdr:row>
      <xdr:rowOff>48494</xdr:rowOff>
    </xdr:to>
    <xdr:sp macro="" textlink="">
      <xdr:nvSpPr>
        <xdr:cNvPr id="372" name="楕円 371"/>
        <xdr:cNvSpPr/>
      </xdr:nvSpPr>
      <xdr:spPr>
        <a:xfrm>
          <a:off x="7810500" y="989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39621</xdr:rowOff>
    </xdr:from>
    <xdr:ext cx="469744" cy="259045"/>
    <xdr:sp macro="" textlink="">
      <xdr:nvSpPr>
        <xdr:cNvPr id="373" name="テキスト ボックス 372"/>
        <xdr:cNvSpPr txBox="1"/>
      </xdr:nvSpPr>
      <xdr:spPr>
        <a:xfrm>
          <a:off x="7626428" y="998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57719</xdr:rowOff>
    </xdr:from>
    <xdr:to>
      <xdr:col>36</xdr:col>
      <xdr:colOff>165100</xdr:colOff>
      <xdr:row>57</xdr:row>
      <xdr:rowOff>159319</xdr:rowOff>
    </xdr:to>
    <xdr:sp macro="" textlink="">
      <xdr:nvSpPr>
        <xdr:cNvPr id="374" name="楕円 373"/>
        <xdr:cNvSpPr/>
      </xdr:nvSpPr>
      <xdr:spPr>
        <a:xfrm>
          <a:off x="6921500" y="983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150446</xdr:rowOff>
    </xdr:from>
    <xdr:ext cx="469744" cy="259045"/>
    <xdr:sp macro="" textlink="">
      <xdr:nvSpPr>
        <xdr:cNvPr id="375" name="テキスト ボックス 374"/>
        <xdr:cNvSpPr txBox="1"/>
      </xdr:nvSpPr>
      <xdr:spPr>
        <a:xfrm>
          <a:off x="6737428" y="992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77684</xdr:rowOff>
    </xdr:from>
    <xdr:to>
      <xdr:col>54</xdr:col>
      <xdr:colOff>189865</xdr:colOff>
      <xdr:row>79</xdr:row>
      <xdr:rowOff>76019</xdr:rowOff>
    </xdr:to>
    <xdr:cxnSp macro="">
      <xdr:nvCxnSpPr>
        <xdr:cNvPr id="401" name="直線コネクタ 400"/>
        <xdr:cNvCxnSpPr/>
      </xdr:nvCxnSpPr>
      <xdr:spPr>
        <a:xfrm flipV="1">
          <a:off x="10475595" y="12079184"/>
          <a:ext cx="1270" cy="154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79846</xdr:rowOff>
    </xdr:from>
    <xdr:ext cx="378565" cy="259045"/>
    <xdr:sp macro="" textlink="">
      <xdr:nvSpPr>
        <xdr:cNvPr id="402" name="商工費最小値テキスト"/>
        <xdr:cNvSpPr txBox="1"/>
      </xdr:nvSpPr>
      <xdr:spPr>
        <a:xfrm>
          <a:off x="10528300" y="13624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76019</xdr:rowOff>
    </xdr:from>
    <xdr:to>
      <xdr:col>55</xdr:col>
      <xdr:colOff>88900</xdr:colOff>
      <xdr:row>79</xdr:row>
      <xdr:rowOff>76019</xdr:rowOff>
    </xdr:to>
    <xdr:cxnSp macro="">
      <xdr:nvCxnSpPr>
        <xdr:cNvPr id="403" name="直線コネクタ 402"/>
        <xdr:cNvCxnSpPr/>
      </xdr:nvCxnSpPr>
      <xdr:spPr>
        <a:xfrm>
          <a:off x="10388600" y="1362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24361</xdr:rowOff>
    </xdr:from>
    <xdr:ext cx="534377" cy="259045"/>
    <xdr:sp macro="" textlink="">
      <xdr:nvSpPr>
        <xdr:cNvPr id="404" name="商工費最大値テキスト"/>
        <xdr:cNvSpPr txBox="1"/>
      </xdr:nvSpPr>
      <xdr:spPr>
        <a:xfrm>
          <a:off x="10528300" y="1185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47,899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77684</xdr:rowOff>
    </xdr:from>
    <xdr:to>
      <xdr:col>55</xdr:col>
      <xdr:colOff>88900</xdr:colOff>
      <xdr:row>70</xdr:row>
      <xdr:rowOff>77684</xdr:rowOff>
    </xdr:to>
    <xdr:cxnSp macro="">
      <xdr:nvCxnSpPr>
        <xdr:cNvPr id="405" name="直線コネクタ 404"/>
        <xdr:cNvCxnSpPr/>
      </xdr:nvCxnSpPr>
      <xdr:spPr>
        <a:xfrm>
          <a:off x="10388600" y="12079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34838</xdr:rowOff>
    </xdr:from>
    <xdr:to>
      <xdr:col>55</xdr:col>
      <xdr:colOff>0</xdr:colOff>
      <xdr:row>78</xdr:row>
      <xdr:rowOff>48194</xdr:rowOff>
    </xdr:to>
    <xdr:cxnSp macro="">
      <xdr:nvCxnSpPr>
        <xdr:cNvPr id="406" name="直線コネクタ 405"/>
        <xdr:cNvCxnSpPr/>
      </xdr:nvCxnSpPr>
      <xdr:spPr>
        <a:xfrm>
          <a:off x="9639300" y="13407938"/>
          <a:ext cx="838200" cy="1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65078</xdr:rowOff>
    </xdr:from>
    <xdr:ext cx="534377" cy="259045"/>
    <xdr:sp macro="" textlink="">
      <xdr:nvSpPr>
        <xdr:cNvPr id="407" name="商工費平均値テキスト"/>
        <xdr:cNvSpPr txBox="1"/>
      </xdr:nvSpPr>
      <xdr:spPr>
        <a:xfrm>
          <a:off x="10528300" y="130952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42201</xdr:rowOff>
    </xdr:from>
    <xdr:to>
      <xdr:col>55</xdr:col>
      <xdr:colOff>50800</xdr:colOff>
      <xdr:row>77</xdr:row>
      <xdr:rowOff>143801</xdr:rowOff>
    </xdr:to>
    <xdr:sp macro="" textlink="">
      <xdr:nvSpPr>
        <xdr:cNvPr id="408" name="フローチャート: 判断 407"/>
        <xdr:cNvSpPr/>
      </xdr:nvSpPr>
      <xdr:spPr>
        <a:xfrm>
          <a:off x="10426700" y="1324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8058</xdr:rowOff>
    </xdr:from>
    <xdr:to>
      <xdr:col>50</xdr:col>
      <xdr:colOff>114300</xdr:colOff>
      <xdr:row>78</xdr:row>
      <xdr:rowOff>34838</xdr:rowOff>
    </xdr:to>
    <xdr:cxnSp macro="">
      <xdr:nvCxnSpPr>
        <xdr:cNvPr id="409" name="直線コネクタ 408"/>
        <xdr:cNvCxnSpPr/>
      </xdr:nvCxnSpPr>
      <xdr:spPr>
        <a:xfrm>
          <a:off x="8750300" y="13381158"/>
          <a:ext cx="889000" cy="26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24467</xdr:rowOff>
    </xdr:from>
    <xdr:to>
      <xdr:col>50</xdr:col>
      <xdr:colOff>165100</xdr:colOff>
      <xdr:row>77</xdr:row>
      <xdr:rowOff>126067</xdr:rowOff>
    </xdr:to>
    <xdr:sp macro="" textlink="">
      <xdr:nvSpPr>
        <xdr:cNvPr id="410" name="フローチャート: 判断 409"/>
        <xdr:cNvSpPr/>
      </xdr:nvSpPr>
      <xdr:spPr>
        <a:xfrm>
          <a:off x="9588500" y="1322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142594</xdr:rowOff>
    </xdr:from>
    <xdr:ext cx="534377" cy="259045"/>
    <xdr:sp macro="" textlink="">
      <xdr:nvSpPr>
        <xdr:cNvPr id="411" name="テキスト ボックス 410"/>
        <xdr:cNvSpPr txBox="1"/>
      </xdr:nvSpPr>
      <xdr:spPr>
        <a:xfrm>
          <a:off x="9372111" y="1300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8058</xdr:rowOff>
    </xdr:from>
    <xdr:to>
      <xdr:col>45</xdr:col>
      <xdr:colOff>177800</xdr:colOff>
      <xdr:row>78</xdr:row>
      <xdr:rowOff>50611</xdr:rowOff>
    </xdr:to>
    <xdr:cxnSp macro="">
      <xdr:nvCxnSpPr>
        <xdr:cNvPr id="412" name="直線コネクタ 411"/>
        <xdr:cNvCxnSpPr/>
      </xdr:nvCxnSpPr>
      <xdr:spPr>
        <a:xfrm flipV="1">
          <a:off x="7861300" y="13381158"/>
          <a:ext cx="889000" cy="4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158818</xdr:rowOff>
    </xdr:from>
    <xdr:to>
      <xdr:col>46</xdr:col>
      <xdr:colOff>38100</xdr:colOff>
      <xdr:row>77</xdr:row>
      <xdr:rowOff>88968</xdr:rowOff>
    </xdr:to>
    <xdr:sp macro="" textlink="">
      <xdr:nvSpPr>
        <xdr:cNvPr id="413" name="フローチャート: 判断 412"/>
        <xdr:cNvSpPr/>
      </xdr:nvSpPr>
      <xdr:spPr>
        <a:xfrm>
          <a:off x="8699500" y="13189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105496</xdr:rowOff>
    </xdr:from>
    <xdr:ext cx="534377" cy="259045"/>
    <xdr:sp macro="" textlink="">
      <xdr:nvSpPr>
        <xdr:cNvPr id="414" name="テキスト ボックス 413"/>
        <xdr:cNvSpPr txBox="1"/>
      </xdr:nvSpPr>
      <xdr:spPr>
        <a:xfrm>
          <a:off x="8483111" y="1296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50611</xdr:rowOff>
    </xdr:from>
    <xdr:to>
      <xdr:col>41</xdr:col>
      <xdr:colOff>50800</xdr:colOff>
      <xdr:row>78</xdr:row>
      <xdr:rowOff>50873</xdr:rowOff>
    </xdr:to>
    <xdr:cxnSp macro="">
      <xdr:nvCxnSpPr>
        <xdr:cNvPr id="415" name="直線コネクタ 414"/>
        <xdr:cNvCxnSpPr/>
      </xdr:nvCxnSpPr>
      <xdr:spPr>
        <a:xfrm flipV="1">
          <a:off x="6972300" y="13423711"/>
          <a:ext cx="889000" cy="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164240</xdr:rowOff>
    </xdr:from>
    <xdr:to>
      <xdr:col>41</xdr:col>
      <xdr:colOff>101600</xdr:colOff>
      <xdr:row>77</xdr:row>
      <xdr:rowOff>94390</xdr:rowOff>
    </xdr:to>
    <xdr:sp macro="" textlink="">
      <xdr:nvSpPr>
        <xdr:cNvPr id="416" name="フローチャート: 判断 415"/>
        <xdr:cNvSpPr/>
      </xdr:nvSpPr>
      <xdr:spPr>
        <a:xfrm>
          <a:off x="7810500" y="1319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110917</xdr:rowOff>
    </xdr:from>
    <xdr:ext cx="534377" cy="259045"/>
    <xdr:sp macro="" textlink="">
      <xdr:nvSpPr>
        <xdr:cNvPr id="417" name="テキスト ボックス 416"/>
        <xdr:cNvSpPr txBox="1"/>
      </xdr:nvSpPr>
      <xdr:spPr>
        <a:xfrm>
          <a:off x="7594111" y="1296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152843</xdr:rowOff>
    </xdr:from>
    <xdr:to>
      <xdr:col>36</xdr:col>
      <xdr:colOff>165100</xdr:colOff>
      <xdr:row>77</xdr:row>
      <xdr:rowOff>82993</xdr:rowOff>
    </xdr:to>
    <xdr:sp macro="" textlink="">
      <xdr:nvSpPr>
        <xdr:cNvPr id="418" name="フローチャート: 判断 417"/>
        <xdr:cNvSpPr/>
      </xdr:nvSpPr>
      <xdr:spPr>
        <a:xfrm>
          <a:off x="6921500" y="13183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99520</xdr:rowOff>
    </xdr:from>
    <xdr:ext cx="534377" cy="259045"/>
    <xdr:sp macro="" textlink="">
      <xdr:nvSpPr>
        <xdr:cNvPr id="419" name="テキスト ボックス 418"/>
        <xdr:cNvSpPr txBox="1"/>
      </xdr:nvSpPr>
      <xdr:spPr>
        <a:xfrm>
          <a:off x="6705111" y="1295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168844</xdr:rowOff>
    </xdr:from>
    <xdr:to>
      <xdr:col>55</xdr:col>
      <xdr:colOff>50800</xdr:colOff>
      <xdr:row>78</xdr:row>
      <xdr:rowOff>98994</xdr:rowOff>
    </xdr:to>
    <xdr:sp macro="" textlink="">
      <xdr:nvSpPr>
        <xdr:cNvPr id="425" name="楕円 424"/>
        <xdr:cNvSpPr/>
      </xdr:nvSpPr>
      <xdr:spPr>
        <a:xfrm>
          <a:off x="10426700" y="13370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147271</xdr:rowOff>
    </xdr:from>
    <xdr:ext cx="469744" cy="259045"/>
    <xdr:sp macro="" textlink="">
      <xdr:nvSpPr>
        <xdr:cNvPr id="426" name="商工費該当値テキスト"/>
        <xdr:cNvSpPr txBox="1"/>
      </xdr:nvSpPr>
      <xdr:spPr>
        <a:xfrm>
          <a:off x="10528300" y="13348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155488</xdr:rowOff>
    </xdr:from>
    <xdr:to>
      <xdr:col>50</xdr:col>
      <xdr:colOff>165100</xdr:colOff>
      <xdr:row>78</xdr:row>
      <xdr:rowOff>85638</xdr:rowOff>
    </xdr:to>
    <xdr:sp macro="" textlink="">
      <xdr:nvSpPr>
        <xdr:cNvPr id="427" name="楕円 426"/>
        <xdr:cNvSpPr/>
      </xdr:nvSpPr>
      <xdr:spPr>
        <a:xfrm>
          <a:off x="9588500" y="1335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76765</xdr:rowOff>
    </xdr:from>
    <xdr:ext cx="469744" cy="259045"/>
    <xdr:sp macro="" textlink="">
      <xdr:nvSpPr>
        <xdr:cNvPr id="428" name="テキスト ボックス 427"/>
        <xdr:cNvSpPr txBox="1"/>
      </xdr:nvSpPr>
      <xdr:spPr>
        <a:xfrm>
          <a:off x="9404428" y="1344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128708</xdr:rowOff>
    </xdr:from>
    <xdr:to>
      <xdr:col>46</xdr:col>
      <xdr:colOff>38100</xdr:colOff>
      <xdr:row>78</xdr:row>
      <xdr:rowOff>58858</xdr:rowOff>
    </xdr:to>
    <xdr:sp macro="" textlink="">
      <xdr:nvSpPr>
        <xdr:cNvPr id="429" name="楕円 428"/>
        <xdr:cNvSpPr/>
      </xdr:nvSpPr>
      <xdr:spPr>
        <a:xfrm>
          <a:off x="8699500" y="1333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49985</xdr:rowOff>
    </xdr:from>
    <xdr:ext cx="469744" cy="259045"/>
    <xdr:sp macro="" textlink="">
      <xdr:nvSpPr>
        <xdr:cNvPr id="430" name="テキスト ボックス 429"/>
        <xdr:cNvSpPr txBox="1"/>
      </xdr:nvSpPr>
      <xdr:spPr>
        <a:xfrm>
          <a:off x="8515428" y="1342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171261</xdr:rowOff>
    </xdr:from>
    <xdr:to>
      <xdr:col>41</xdr:col>
      <xdr:colOff>101600</xdr:colOff>
      <xdr:row>78</xdr:row>
      <xdr:rowOff>101411</xdr:rowOff>
    </xdr:to>
    <xdr:sp macro="" textlink="">
      <xdr:nvSpPr>
        <xdr:cNvPr id="431" name="楕円 430"/>
        <xdr:cNvSpPr/>
      </xdr:nvSpPr>
      <xdr:spPr>
        <a:xfrm>
          <a:off x="7810500" y="133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92538</xdr:rowOff>
    </xdr:from>
    <xdr:ext cx="469744" cy="259045"/>
    <xdr:sp macro="" textlink="">
      <xdr:nvSpPr>
        <xdr:cNvPr id="432" name="テキスト ボックス 431"/>
        <xdr:cNvSpPr txBox="1"/>
      </xdr:nvSpPr>
      <xdr:spPr>
        <a:xfrm>
          <a:off x="7626428" y="1346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xdr:rowOff>
    </xdr:from>
    <xdr:to>
      <xdr:col>36</xdr:col>
      <xdr:colOff>165100</xdr:colOff>
      <xdr:row>78</xdr:row>
      <xdr:rowOff>101673</xdr:rowOff>
    </xdr:to>
    <xdr:sp macro="" textlink="">
      <xdr:nvSpPr>
        <xdr:cNvPr id="433" name="楕円 432"/>
        <xdr:cNvSpPr/>
      </xdr:nvSpPr>
      <xdr:spPr>
        <a:xfrm>
          <a:off x="6921500" y="13373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92800</xdr:rowOff>
    </xdr:from>
    <xdr:ext cx="469744" cy="259045"/>
    <xdr:sp macro="" textlink="">
      <xdr:nvSpPr>
        <xdr:cNvPr id="434" name="テキスト ボックス 433"/>
        <xdr:cNvSpPr txBox="1"/>
      </xdr:nvSpPr>
      <xdr:spPr>
        <a:xfrm>
          <a:off x="6737428" y="13465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28790</xdr:rowOff>
    </xdr:from>
    <xdr:to>
      <xdr:col>54</xdr:col>
      <xdr:colOff>189865</xdr:colOff>
      <xdr:row>98</xdr:row>
      <xdr:rowOff>147434</xdr:rowOff>
    </xdr:to>
    <xdr:cxnSp macro="">
      <xdr:nvCxnSpPr>
        <xdr:cNvPr id="459" name="直線コネクタ 458"/>
        <xdr:cNvCxnSpPr/>
      </xdr:nvCxnSpPr>
      <xdr:spPr>
        <a:xfrm flipV="1">
          <a:off x="10475595" y="15630740"/>
          <a:ext cx="1270" cy="1318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151261</xdr:rowOff>
    </xdr:from>
    <xdr:ext cx="534377" cy="259045"/>
    <xdr:sp macro="" textlink="">
      <xdr:nvSpPr>
        <xdr:cNvPr id="460" name="土木費最小値テキスト"/>
        <xdr:cNvSpPr txBox="1"/>
      </xdr:nvSpPr>
      <xdr:spPr>
        <a:xfrm>
          <a:off x="10528300" y="1695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147434</xdr:rowOff>
    </xdr:from>
    <xdr:to>
      <xdr:col>55</xdr:col>
      <xdr:colOff>88900</xdr:colOff>
      <xdr:row>98</xdr:row>
      <xdr:rowOff>147434</xdr:rowOff>
    </xdr:to>
    <xdr:cxnSp macro="">
      <xdr:nvCxnSpPr>
        <xdr:cNvPr id="461" name="直線コネクタ 460"/>
        <xdr:cNvCxnSpPr/>
      </xdr:nvCxnSpPr>
      <xdr:spPr>
        <a:xfrm>
          <a:off x="10388600" y="1694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146917</xdr:rowOff>
    </xdr:from>
    <xdr:ext cx="534377" cy="259045"/>
    <xdr:sp macro="" textlink="">
      <xdr:nvSpPr>
        <xdr:cNvPr id="462" name="土木費最大値テキスト"/>
        <xdr:cNvSpPr txBox="1"/>
      </xdr:nvSpPr>
      <xdr:spPr>
        <a:xfrm>
          <a:off x="10528300" y="1540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28790</xdr:rowOff>
    </xdr:from>
    <xdr:to>
      <xdr:col>55</xdr:col>
      <xdr:colOff>88900</xdr:colOff>
      <xdr:row>91</xdr:row>
      <xdr:rowOff>28790</xdr:rowOff>
    </xdr:to>
    <xdr:cxnSp macro="">
      <xdr:nvCxnSpPr>
        <xdr:cNvPr id="463" name="直線コネクタ 462"/>
        <xdr:cNvCxnSpPr/>
      </xdr:nvCxnSpPr>
      <xdr:spPr>
        <a:xfrm>
          <a:off x="10388600" y="156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131338</xdr:rowOff>
    </xdr:from>
    <xdr:to>
      <xdr:col>55</xdr:col>
      <xdr:colOff>0</xdr:colOff>
      <xdr:row>97</xdr:row>
      <xdr:rowOff>149340</xdr:rowOff>
    </xdr:to>
    <xdr:cxnSp macro="">
      <xdr:nvCxnSpPr>
        <xdr:cNvPr id="464" name="直線コネクタ 463"/>
        <xdr:cNvCxnSpPr/>
      </xdr:nvCxnSpPr>
      <xdr:spPr>
        <a:xfrm>
          <a:off x="9639300" y="16761988"/>
          <a:ext cx="8382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68248</xdr:rowOff>
    </xdr:from>
    <xdr:ext cx="534377" cy="259045"/>
    <xdr:sp macro="" textlink="">
      <xdr:nvSpPr>
        <xdr:cNvPr id="465" name="土木費平均値テキスト"/>
        <xdr:cNvSpPr txBox="1"/>
      </xdr:nvSpPr>
      <xdr:spPr>
        <a:xfrm>
          <a:off x="10528300" y="16355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45371</xdr:rowOff>
    </xdr:from>
    <xdr:to>
      <xdr:col>55</xdr:col>
      <xdr:colOff>50800</xdr:colOff>
      <xdr:row>96</xdr:row>
      <xdr:rowOff>146971</xdr:rowOff>
    </xdr:to>
    <xdr:sp macro="" textlink="">
      <xdr:nvSpPr>
        <xdr:cNvPr id="466" name="フローチャート: 判断 465"/>
        <xdr:cNvSpPr/>
      </xdr:nvSpPr>
      <xdr:spPr>
        <a:xfrm>
          <a:off x="104267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63728</xdr:rowOff>
    </xdr:from>
    <xdr:to>
      <xdr:col>50</xdr:col>
      <xdr:colOff>114300</xdr:colOff>
      <xdr:row>97</xdr:row>
      <xdr:rowOff>131338</xdr:rowOff>
    </xdr:to>
    <xdr:cxnSp macro="">
      <xdr:nvCxnSpPr>
        <xdr:cNvPr id="467" name="直線コネクタ 466"/>
        <xdr:cNvCxnSpPr/>
      </xdr:nvCxnSpPr>
      <xdr:spPr>
        <a:xfrm>
          <a:off x="8750300" y="16694378"/>
          <a:ext cx="889000" cy="67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59677</xdr:rowOff>
    </xdr:from>
    <xdr:to>
      <xdr:col>50</xdr:col>
      <xdr:colOff>165100</xdr:colOff>
      <xdr:row>96</xdr:row>
      <xdr:rowOff>161277</xdr:rowOff>
    </xdr:to>
    <xdr:sp macro="" textlink="">
      <xdr:nvSpPr>
        <xdr:cNvPr id="468" name="フローチャート: 判断 467"/>
        <xdr:cNvSpPr/>
      </xdr:nvSpPr>
      <xdr:spPr>
        <a:xfrm>
          <a:off x="95885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6354</xdr:rowOff>
    </xdr:from>
    <xdr:ext cx="534377" cy="259045"/>
    <xdr:sp macro="" textlink="">
      <xdr:nvSpPr>
        <xdr:cNvPr id="469" name="テキスト ボックス 468"/>
        <xdr:cNvSpPr txBox="1"/>
      </xdr:nvSpPr>
      <xdr:spPr>
        <a:xfrm>
          <a:off x="9372111" y="162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59480</xdr:rowOff>
    </xdr:from>
    <xdr:to>
      <xdr:col>45</xdr:col>
      <xdr:colOff>177800</xdr:colOff>
      <xdr:row>97</xdr:row>
      <xdr:rowOff>63728</xdr:rowOff>
    </xdr:to>
    <xdr:cxnSp macro="">
      <xdr:nvCxnSpPr>
        <xdr:cNvPr id="470" name="直線コネクタ 469"/>
        <xdr:cNvCxnSpPr/>
      </xdr:nvCxnSpPr>
      <xdr:spPr>
        <a:xfrm>
          <a:off x="7861300" y="16690130"/>
          <a:ext cx="889000" cy="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73013</xdr:rowOff>
    </xdr:from>
    <xdr:to>
      <xdr:col>46</xdr:col>
      <xdr:colOff>38100</xdr:colOff>
      <xdr:row>97</xdr:row>
      <xdr:rowOff>3163</xdr:rowOff>
    </xdr:to>
    <xdr:sp macro="" textlink="">
      <xdr:nvSpPr>
        <xdr:cNvPr id="471" name="フローチャート: 判断 470"/>
        <xdr:cNvSpPr/>
      </xdr:nvSpPr>
      <xdr:spPr>
        <a:xfrm>
          <a:off x="8699500" y="1653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19690</xdr:rowOff>
    </xdr:from>
    <xdr:ext cx="534377" cy="259045"/>
    <xdr:sp macro="" textlink="">
      <xdr:nvSpPr>
        <xdr:cNvPr id="472" name="テキスト ボックス 471"/>
        <xdr:cNvSpPr txBox="1"/>
      </xdr:nvSpPr>
      <xdr:spPr>
        <a:xfrm>
          <a:off x="8483111" y="1630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59480</xdr:rowOff>
    </xdr:from>
    <xdr:to>
      <xdr:col>41</xdr:col>
      <xdr:colOff>50800</xdr:colOff>
      <xdr:row>97</xdr:row>
      <xdr:rowOff>84189</xdr:rowOff>
    </xdr:to>
    <xdr:cxnSp macro="">
      <xdr:nvCxnSpPr>
        <xdr:cNvPr id="473" name="直線コネクタ 472"/>
        <xdr:cNvCxnSpPr/>
      </xdr:nvCxnSpPr>
      <xdr:spPr>
        <a:xfrm flipV="1">
          <a:off x="6972300" y="16690130"/>
          <a:ext cx="889000" cy="2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9709</xdr:rowOff>
    </xdr:from>
    <xdr:to>
      <xdr:col>41</xdr:col>
      <xdr:colOff>101600</xdr:colOff>
      <xdr:row>96</xdr:row>
      <xdr:rowOff>111309</xdr:rowOff>
    </xdr:to>
    <xdr:sp macro="" textlink="">
      <xdr:nvSpPr>
        <xdr:cNvPr id="474" name="フローチャート: 判断 473"/>
        <xdr:cNvSpPr/>
      </xdr:nvSpPr>
      <xdr:spPr>
        <a:xfrm>
          <a:off x="7810500" y="1646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127836</xdr:rowOff>
    </xdr:from>
    <xdr:ext cx="534377" cy="259045"/>
    <xdr:sp macro="" textlink="">
      <xdr:nvSpPr>
        <xdr:cNvPr id="475" name="テキスト ボックス 474"/>
        <xdr:cNvSpPr txBox="1"/>
      </xdr:nvSpPr>
      <xdr:spPr>
        <a:xfrm>
          <a:off x="7594111" y="1624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7595</xdr:rowOff>
    </xdr:from>
    <xdr:to>
      <xdr:col>36</xdr:col>
      <xdr:colOff>165100</xdr:colOff>
      <xdr:row>96</xdr:row>
      <xdr:rowOff>109195</xdr:rowOff>
    </xdr:to>
    <xdr:sp macro="" textlink="">
      <xdr:nvSpPr>
        <xdr:cNvPr id="476" name="フローチャート: 判断 475"/>
        <xdr:cNvSpPr/>
      </xdr:nvSpPr>
      <xdr:spPr>
        <a:xfrm>
          <a:off x="6921500" y="1646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125722</xdr:rowOff>
    </xdr:from>
    <xdr:ext cx="534377" cy="259045"/>
    <xdr:sp macro="" textlink="">
      <xdr:nvSpPr>
        <xdr:cNvPr id="477" name="テキスト ボックス 476"/>
        <xdr:cNvSpPr txBox="1"/>
      </xdr:nvSpPr>
      <xdr:spPr>
        <a:xfrm>
          <a:off x="6705111" y="162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98540</xdr:rowOff>
    </xdr:from>
    <xdr:to>
      <xdr:col>55</xdr:col>
      <xdr:colOff>50800</xdr:colOff>
      <xdr:row>98</xdr:row>
      <xdr:rowOff>28690</xdr:rowOff>
    </xdr:to>
    <xdr:sp macro="" textlink="">
      <xdr:nvSpPr>
        <xdr:cNvPr id="483" name="楕円 482"/>
        <xdr:cNvSpPr/>
      </xdr:nvSpPr>
      <xdr:spPr>
        <a:xfrm>
          <a:off x="10426700" y="167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76967</xdr:rowOff>
    </xdr:from>
    <xdr:ext cx="534377" cy="259045"/>
    <xdr:sp macro="" textlink="">
      <xdr:nvSpPr>
        <xdr:cNvPr id="484" name="土木費該当値テキスト"/>
        <xdr:cNvSpPr txBox="1"/>
      </xdr:nvSpPr>
      <xdr:spPr>
        <a:xfrm>
          <a:off x="10528300" y="1670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80538</xdr:rowOff>
    </xdr:from>
    <xdr:to>
      <xdr:col>50</xdr:col>
      <xdr:colOff>165100</xdr:colOff>
      <xdr:row>98</xdr:row>
      <xdr:rowOff>10688</xdr:rowOff>
    </xdr:to>
    <xdr:sp macro="" textlink="">
      <xdr:nvSpPr>
        <xdr:cNvPr id="485" name="楕円 484"/>
        <xdr:cNvSpPr/>
      </xdr:nvSpPr>
      <xdr:spPr>
        <a:xfrm>
          <a:off x="9588500" y="1671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1815</xdr:rowOff>
    </xdr:from>
    <xdr:ext cx="534377" cy="259045"/>
    <xdr:sp macro="" textlink="">
      <xdr:nvSpPr>
        <xdr:cNvPr id="486" name="テキスト ボックス 485"/>
        <xdr:cNvSpPr txBox="1"/>
      </xdr:nvSpPr>
      <xdr:spPr>
        <a:xfrm>
          <a:off x="9372111" y="16803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12928</xdr:rowOff>
    </xdr:from>
    <xdr:to>
      <xdr:col>46</xdr:col>
      <xdr:colOff>38100</xdr:colOff>
      <xdr:row>97</xdr:row>
      <xdr:rowOff>114528</xdr:rowOff>
    </xdr:to>
    <xdr:sp macro="" textlink="">
      <xdr:nvSpPr>
        <xdr:cNvPr id="487" name="楕円 486"/>
        <xdr:cNvSpPr/>
      </xdr:nvSpPr>
      <xdr:spPr>
        <a:xfrm>
          <a:off x="8699500" y="1664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105655</xdr:rowOff>
    </xdr:from>
    <xdr:ext cx="534377" cy="259045"/>
    <xdr:sp macro="" textlink="">
      <xdr:nvSpPr>
        <xdr:cNvPr id="488" name="テキスト ボックス 487"/>
        <xdr:cNvSpPr txBox="1"/>
      </xdr:nvSpPr>
      <xdr:spPr>
        <a:xfrm>
          <a:off x="8483111" y="1673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8680</xdr:rowOff>
    </xdr:from>
    <xdr:to>
      <xdr:col>41</xdr:col>
      <xdr:colOff>101600</xdr:colOff>
      <xdr:row>97</xdr:row>
      <xdr:rowOff>110280</xdr:rowOff>
    </xdr:to>
    <xdr:sp macro="" textlink="">
      <xdr:nvSpPr>
        <xdr:cNvPr id="489" name="楕円 488"/>
        <xdr:cNvSpPr/>
      </xdr:nvSpPr>
      <xdr:spPr>
        <a:xfrm>
          <a:off x="7810500" y="1663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101407</xdr:rowOff>
    </xdr:from>
    <xdr:ext cx="534377" cy="259045"/>
    <xdr:sp macro="" textlink="">
      <xdr:nvSpPr>
        <xdr:cNvPr id="490" name="テキスト ボックス 489"/>
        <xdr:cNvSpPr txBox="1"/>
      </xdr:nvSpPr>
      <xdr:spPr>
        <a:xfrm>
          <a:off x="7594111" y="1673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33389</xdr:rowOff>
    </xdr:from>
    <xdr:to>
      <xdr:col>36</xdr:col>
      <xdr:colOff>165100</xdr:colOff>
      <xdr:row>97</xdr:row>
      <xdr:rowOff>134989</xdr:rowOff>
    </xdr:to>
    <xdr:sp macro="" textlink="">
      <xdr:nvSpPr>
        <xdr:cNvPr id="491" name="楕円 490"/>
        <xdr:cNvSpPr/>
      </xdr:nvSpPr>
      <xdr:spPr>
        <a:xfrm>
          <a:off x="6921500" y="1666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126116</xdr:rowOff>
    </xdr:from>
    <xdr:ext cx="534377" cy="259045"/>
    <xdr:sp macro="" textlink="">
      <xdr:nvSpPr>
        <xdr:cNvPr id="492" name="テキスト ボックス 491"/>
        <xdr:cNvSpPr txBox="1"/>
      </xdr:nvSpPr>
      <xdr:spPr>
        <a:xfrm>
          <a:off x="6705111" y="1675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117493</xdr:rowOff>
    </xdr:from>
    <xdr:to>
      <xdr:col>85</xdr:col>
      <xdr:colOff>126364</xdr:colOff>
      <xdr:row>39</xdr:row>
      <xdr:rowOff>153743</xdr:rowOff>
    </xdr:to>
    <xdr:cxnSp macro="">
      <xdr:nvCxnSpPr>
        <xdr:cNvPr id="519" name="直線コネクタ 518"/>
        <xdr:cNvCxnSpPr/>
      </xdr:nvCxnSpPr>
      <xdr:spPr>
        <a:xfrm flipV="1">
          <a:off x="16317595" y="5260993"/>
          <a:ext cx="1269" cy="1579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157570</xdr:rowOff>
    </xdr:from>
    <xdr:ext cx="469744" cy="259045"/>
    <xdr:sp macro="" textlink="">
      <xdr:nvSpPr>
        <xdr:cNvPr id="520" name="消防費最小値テキスト"/>
        <xdr:cNvSpPr txBox="1"/>
      </xdr:nvSpPr>
      <xdr:spPr>
        <a:xfrm>
          <a:off x="16370300" y="684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153743</xdr:rowOff>
    </xdr:from>
    <xdr:to>
      <xdr:col>86</xdr:col>
      <xdr:colOff>25400</xdr:colOff>
      <xdr:row>39</xdr:row>
      <xdr:rowOff>153743</xdr:rowOff>
    </xdr:to>
    <xdr:cxnSp macro="">
      <xdr:nvCxnSpPr>
        <xdr:cNvPr id="521" name="直線コネクタ 520"/>
        <xdr:cNvCxnSpPr/>
      </xdr:nvCxnSpPr>
      <xdr:spPr>
        <a:xfrm>
          <a:off x="16230600" y="6840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64170</xdr:rowOff>
    </xdr:from>
    <xdr:ext cx="534377" cy="259045"/>
    <xdr:sp macro="" textlink="">
      <xdr:nvSpPr>
        <xdr:cNvPr id="522" name="消防費最大値テキスト"/>
        <xdr:cNvSpPr txBox="1"/>
      </xdr:nvSpPr>
      <xdr:spPr>
        <a:xfrm>
          <a:off x="16370300" y="503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117493</xdr:rowOff>
    </xdr:from>
    <xdr:to>
      <xdr:col>86</xdr:col>
      <xdr:colOff>25400</xdr:colOff>
      <xdr:row>30</xdr:row>
      <xdr:rowOff>117493</xdr:rowOff>
    </xdr:to>
    <xdr:cxnSp macro="">
      <xdr:nvCxnSpPr>
        <xdr:cNvPr id="523" name="直線コネクタ 522"/>
        <xdr:cNvCxnSpPr/>
      </xdr:nvCxnSpPr>
      <xdr:spPr>
        <a:xfrm>
          <a:off x="16230600" y="5260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64099</xdr:rowOff>
    </xdr:from>
    <xdr:to>
      <xdr:col>85</xdr:col>
      <xdr:colOff>127000</xdr:colOff>
      <xdr:row>35</xdr:row>
      <xdr:rowOff>2377</xdr:rowOff>
    </xdr:to>
    <xdr:cxnSp macro="">
      <xdr:nvCxnSpPr>
        <xdr:cNvPr id="524" name="直線コネクタ 523"/>
        <xdr:cNvCxnSpPr/>
      </xdr:nvCxnSpPr>
      <xdr:spPr>
        <a:xfrm flipV="1">
          <a:off x="15481300" y="5721949"/>
          <a:ext cx="838200" cy="2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74185</xdr:rowOff>
    </xdr:from>
    <xdr:ext cx="534377" cy="259045"/>
    <xdr:sp macro="" textlink="">
      <xdr:nvSpPr>
        <xdr:cNvPr id="525" name="消防費平均値テキスト"/>
        <xdr:cNvSpPr txBox="1"/>
      </xdr:nvSpPr>
      <xdr:spPr>
        <a:xfrm>
          <a:off x="16370300" y="60749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95758</xdr:rowOff>
    </xdr:from>
    <xdr:to>
      <xdr:col>85</xdr:col>
      <xdr:colOff>177800</xdr:colOff>
      <xdr:row>36</xdr:row>
      <xdr:rowOff>25908</xdr:rowOff>
    </xdr:to>
    <xdr:sp macro="" textlink="">
      <xdr:nvSpPr>
        <xdr:cNvPr id="526" name="フローチャート: 判断 525"/>
        <xdr:cNvSpPr/>
      </xdr:nvSpPr>
      <xdr:spPr>
        <a:xfrm>
          <a:off x="162687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2377</xdr:rowOff>
    </xdr:from>
    <xdr:to>
      <xdr:col>81</xdr:col>
      <xdr:colOff>50800</xdr:colOff>
      <xdr:row>35</xdr:row>
      <xdr:rowOff>73896</xdr:rowOff>
    </xdr:to>
    <xdr:cxnSp macro="">
      <xdr:nvCxnSpPr>
        <xdr:cNvPr id="527" name="直線コネクタ 526"/>
        <xdr:cNvCxnSpPr/>
      </xdr:nvCxnSpPr>
      <xdr:spPr>
        <a:xfrm flipV="1">
          <a:off x="14592300" y="6003127"/>
          <a:ext cx="889000" cy="7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117965</xdr:rowOff>
    </xdr:from>
    <xdr:to>
      <xdr:col>81</xdr:col>
      <xdr:colOff>101600</xdr:colOff>
      <xdr:row>36</xdr:row>
      <xdr:rowOff>48115</xdr:rowOff>
    </xdr:to>
    <xdr:sp macro="" textlink="">
      <xdr:nvSpPr>
        <xdr:cNvPr id="528" name="フローチャート: 判断 527"/>
        <xdr:cNvSpPr/>
      </xdr:nvSpPr>
      <xdr:spPr>
        <a:xfrm>
          <a:off x="15430500" y="611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39242</xdr:rowOff>
    </xdr:from>
    <xdr:ext cx="534377" cy="259045"/>
    <xdr:sp macro="" textlink="">
      <xdr:nvSpPr>
        <xdr:cNvPr id="529" name="テキスト ボックス 528"/>
        <xdr:cNvSpPr txBox="1"/>
      </xdr:nvSpPr>
      <xdr:spPr>
        <a:xfrm>
          <a:off x="15214111" y="621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164683</xdr:rowOff>
    </xdr:from>
    <xdr:to>
      <xdr:col>76</xdr:col>
      <xdr:colOff>114300</xdr:colOff>
      <xdr:row>35</xdr:row>
      <xdr:rowOff>73896</xdr:rowOff>
    </xdr:to>
    <xdr:cxnSp macro="">
      <xdr:nvCxnSpPr>
        <xdr:cNvPr id="530" name="直線コネクタ 529"/>
        <xdr:cNvCxnSpPr/>
      </xdr:nvCxnSpPr>
      <xdr:spPr>
        <a:xfrm>
          <a:off x="13703300" y="5993983"/>
          <a:ext cx="889000" cy="8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87104</xdr:rowOff>
    </xdr:from>
    <xdr:to>
      <xdr:col>76</xdr:col>
      <xdr:colOff>165100</xdr:colOff>
      <xdr:row>36</xdr:row>
      <xdr:rowOff>17254</xdr:rowOff>
    </xdr:to>
    <xdr:sp macro="" textlink="">
      <xdr:nvSpPr>
        <xdr:cNvPr id="531" name="フローチャート: 判断 530"/>
        <xdr:cNvSpPr/>
      </xdr:nvSpPr>
      <xdr:spPr>
        <a:xfrm>
          <a:off x="14541500" y="608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8381</xdr:rowOff>
    </xdr:from>
    <xdr:ext cx="534377" cy="259045"/>
    <xdr:sp macro="" textlink="">
      <xdr:nvSpPr>
        <xdr:cNvPr id="532" name="テキスト ボックス 531"/>
        <xdr:cNvSpPr txBox="1"/>
      </xdr:nvSpPr>
      <xdr:spPr>
        <a:xfrm>
          <a:off x="14325111" y="618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131536</xdr:rowOff>
    </xdr:from>
    <xdr:to>
      <xdr:col>71</xdr:col>
      <xdr:colOff>177800</xdr:colOff>
      <xdr:row>34</xdr:row>
      <xdr:rowOff>164683</xdr:rowOff>
    </xdr:to>
    <xdr:cxnSp macro="">
      <xdr:nvCxnSpPr>
        <xdr:cNvPr id="533" name="直線コネクタ 532"/>
        <xdr:cNvCxnSpPr/>
      </xdr:nvCxnSpPr>
      <xdr:spPr>
        <a:xfrm>
          <a:off x="12814300" y="5960836"/>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60162</xdr:rowOff>
    </xdr:from>
    <xdr:to>
      <xdr:col>72</xdr:col>
      <xdr:colOff>38100</xdr:colOff>
      <xdr:row>35</xdr:row>
      <xdr:rowOff>161762</xdr:rowOff>
    </xdr:to>
    <xdr:sp macro="" textlink="">
      <xdr:nvSpPr>
        <xdr:cNvPr id="534" name="フローチャート: 判断 533"/>
        <xdr:cNvSpPr/>
      </xdr:nvSpPr>
      <xdr:spPr>
        <a:xfrm>
          <a:off x="13652500" y="606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152889</xdr:rowOff>
    </xdr:from>
    <xdr:ext cx="534377" cy="259045"/>
    <xdr:sp macro="" textlink="">
      <xdr:nvSpPr>
        <xdr:cNvPr id="535" name="テキスト ボックス 534"/>
        <xdr:cNvSpPr txBox="1"/>
      </xdr:nvSpPr>
      <xdr:spPr>
        <a:xfrm>
          <a:off x="13436111" y="615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159439</xdr:rowOff>
    </xdr:from>
    <xdr:to>
      <xdr:col>67</xdr:col>
      <xdr:colOff>101600</xdr:colOff>
      <xdr:row>36</xdr:row>
      <xdr:rowOff>89589</xdr:rowOff>
    </xdr:to>
    <xdr:sp macro="" textlink="">
      <xdr:nvSpPr>
        <xdr:cNvPr id="536" name="フローチャート: 判断 535"/>
        <xdr:cNvSpPr/>
      </xdr:nvSpPr>
      <xdr:spPr>
        <a:xfrm>
          <a:off x="12763500" y="61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80716</xdr:rowOff>
    </xdr:from>
    <xdr:ext cx="534377" cy="259045"/>
    <xdr:sp macro="" textlink="">
      <xdr:nvSpPr>
        <xdr:cNvPr id="537" name="テキスト ボックス 536"/>
        <xdr:cNvSpPr txBox="1"/>
      </xdr:nvSpPr>
      <xdr:spPr>
        <a:xfrm>
          <a:off x="12547111" y="625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13299</xdr:rowOff>
    </xdr:from>
    <xdr:to>
      <xdr:col>85</xdr:col>
      <xdr:colOff>177800</xdr:colOff>
      <xdr:row>33</xdr:row>
      <xdr:rowOff>114899</xdr:rowOff>
    </xdr:to>
    <xdr:sp macro="" textlink="">
      <xdr:nvSpPr>
        <xdr:cNvPr id="543" name="楕円 542"/>
        <xdr:cNvSpPr/>
      </xdr:nvSpPr>
      <xdr:spPr>
        <a:xfrm>
          <a:off x="16268700" y="567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36176</xdr:rowOff>
    </xdr:from>
    <xdr:ext cx="534377" cy="259045"/>
    <xdr:sp macro="" textlink="">
      <xdr:nvSpPr>
        <xdr:cNvPr id="544" name="消防費該当値テキスト"/>
        <xdr:cNvSpPr txBox="1"/>
      </xdr:nvSpPr>
      <xdr:spPr>
        <a:xfrm>
          <a:off x="16370300" y="552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123027</xdr:rowOff>
    </xdr:from>
    <xdr:to>
      <xdr:col>81</xdr:col>
      <xdr:colOff>101600</xdr:colOff>
      <xdr:row>35</xdr:row>
      <xdr:rowOff>53177</xdr:rowOff>
    </xdr:to>
    <xdr:sp macro="" textlink="">
      <xdr:nvSpPr>
        <xdr:cNvPr id="545" name="楕円 544"/>
        <xdr:cNvSpPr/>
      </xdr:nvSpPr>
      <xdr:spPr>
        <a:xfrm>
          <a:off x="15430500" y="595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69704</xdr:rowOff>
    </xdr:from>
    <xdr:ext cx="534377" cy="259045"/>
    <xdr:sp macro="" textlink="">
      <xdr:nvSpPr>
        <xdr:cNvPr id="546" name="テキスト ボックス 545"/>
        <xdr:cNvSpPr txBox="1"/>
      </xdr:nvSpPr>
      <xdr:spPr>
        <a:xfrm>
          <a:off x="15214111" y="572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23096</xdr:rowOff>
    </xdr:from>
    <xdr:to>
      <xdr:col>76</xdr:col>
      <xdr:colOff>165100</xdr:colOff>
      <xdr:row>35</xdr:row>
      <xdr:rowOff>124696</xdr:rowOff>
    </xdr:to>
    <xdr:sp macro="" textlink="">
      <xdr:nvSpPr>
        <xdr:cNvPr id="547" name="楕円 546"/>
        <xdr:cNvSpPr/>
      </xdr:nvSpPr>
      <xdr:spPr>
        <a:xfrm>
          <a:off x="14541500" y="602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141223</xdr:rowOff>
    </xdr:from>
    <xdr:ext cx="534377" cy="259045"/>
    <xdr:sp macro="" textlink="">
      <xdr:nvSpPr>
        <xdr:cNvPr id="548" name="テキスト ボックス 547"/>
        <xdr:cNvSpPr txBox="1"/>
      </xdr:nvSpPr>
      <xdr:spPr>
        <a:xfrm>
          <a:off x="14325111" y="579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113883</xdr:rowOff>
    </xdr:from>
    <xdr:to>
      <xdr:col>72</xdr:col>
      <xdr:colOff>38100</xdr:colOff>
      <xdr:row>35</xdr:row>
      <xdr:rowOff>44033</xdr:rowOff>
    </xdr:to>
    <xdr:sp macro="" textlink="">
      <xdr:nvSpPr>
        <xdr:cNvPr id="549" name="楕円 548"/>
        <xdr:cNvSpPr/>
      </xdr:nvSpPr>
      <xdr:spPr>
        <a:xfrm>
          <a:off x="13652500" y="594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60560</xdr:rowOff>
    </xdr:from>
    <xdr:ext cx="534377" cy="259045"/>
    <xdr:sp macro="" textlink="">
      <xdr:nvSpPr>
        <xdr:cNvPr id="550" name="テキスト ボックス 549"/>
        <xdr:cNvSpPr txBox="1"/>
      </xdr:nvSpPr>
      <xdr:spPr>
        <a:xfrm>
          <a:off x="13436111" y="571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80736</xdr:rowOff>
    </xdr:from>
    <xdr:to>
      <xdr:col>67</xdr:col>
      <xdr:colOff>101600</xdr:colOff>
      <xdr:row>35</xdr:row>
      <xdr:rowOff>10886</xdr:rowOff>
    </xdr:to>
    <xdr:sp macro="" textlink="">
      <xdr:nvSpPr>
        <xdr:cNvPr id="551" name="楕円 550"/>
        <xdr:cNvSpPr/>
      </xdr:nvSpPr>
      <xdr:spPr>
        <a:xfrm>
          <a:off x="12763500" y="591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27413</xdr:rowOff>
    </xdr:from>
    <xdr:ext cx="534377" cy="259045"/>
    <xdr:sp macro="" textlink="">
      <xdr:nvSpPr>
        <xdr:cNvPr id="552" name="テキスト ボックス 551"/>
        <xdr:cNvSpPr txBox="1"/>
      </xdr:nvSpPr>
      <xdr:spPr>
        <a:xfrm>
          <a:off x="12547111" y="568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4" name="直線コネクタ 56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5" name="テキスト ボックス 56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6" name="直線コネクタ 56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7" name="テキスト ボックス 56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8" name="直線コネクタ 56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9" name="テキスト ボックス 56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0" name="直線コネクタ 56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1" name="テキスト ボックス 570"/>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3" name="テキスト ボックス 572"/>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36007</xdr:rowOff>
    </xdr:from>
    <xdr:to>
      <xdr:col>85</xdr:col>
      <xdr:colOff>126364</xdr:colOff>
      <xdr:row>59</xdr:row>
      <xdr:rowOff>1077</xdr:rowOff>
    </xdr:to>
    <xdr:cxnSp macro="">
      <xdr:nvCxnSpPr>
        <xdr:cNvPr id="575" name="直線コネクタ 574"/>
        <xdr:cNvCxnSpPr/>
      </xdr:nvCxnSpPr>
      <xdr:spPr>
        <a:xfrm flipV="1">
          <a:off x="16317595" y="8779957"/>
          <a:ext cx="1269" cy="1336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4904</xdr:rowOff>
    </xdr:from>
    <xdr:ext cx="534377" cy="259045"/>
    <xdr:sp macro="" textlink="">
      <xdr:nvSpPr>
        <xdr:cNvPr id="576" name="教育費最小値テキスト"/>
        <xdr:cNvSpPr txBox="1"/>
      </xdr:nvSpPr>
      <xdr:spPr>
        <a:xfrm>
          <a:off x="16370300" y="1012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1077</xdr:rowOff>
    </xdr:from>
    <xdr:to>
      <xdr:col>86</xdr:col>
      <xdr:colOff>25400</xdr:colOff>
      <xdr:row>59</xdr:row>
      <xdr:rowOff>1077</xdr:rowOff>
    </xdr:to>
    <xdr:cxnSp macro="">
      <xdr:nvCxnSpPr>
        <xdr:cNvPr id="577" name="直線コネクタ 576"/>
        <xdr:cNvCxnSpPr/>
      </xdr:nvCxnSpPr>
      <xdr:spPr>
        <a:xfrm>
          <a:off x="16230600" y="10116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154134</xdr:rowOff>
    </xdr:from>
    <xdr:ext cx="534377" cy="259045"/>
    <xdr:sp macro="" textlink="">
      <xdr:nvSpPr>
        <xdr:cNvPr id="578" name="教育費最大値テキスト"/>
        <xdr:cNvSpPr txBox="1"/>
      </xdr:nvSpPr>
      <xdr:spPr>
        <a:xfrm>
          <a:off x="16370300" y="855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36007</xdr:rowOff>
    </xdr:from>
    <xdr:to>
      <xdr:col>86</xdr:col>
      <xdr:colOff>25400</xdr:colOff>
      <xdr:row>51</xdr:row>
      <xdr:rowOff>36007</xdr:rowOff>
    </xdr:to>
    <xdr:cxnSp macro="">
      <xdr:nvCxnSpPr>
        <xdr:cNvPr id="579" name="直線コネクタ 578"/>
        <xdr:cNvCxnSpPr/>
      </xdr:nvCxnSpPr>
      <xdr:spPr>
        <a:xfrm>
          <a:off x="16230600" y="877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129001</xdr:rowOff>
    </xdr:from>
    <xdr:to>
      <xdr:col>85</xdr:col>
      <xdr:colOff>127000</xdr:colOff>
      <xdr:row>57</xdr:row>
      <xdr:rowOff>112451</xdr:rowOff>
    </xdr:to>
    <xdr:cxnSp macro="">
      <xdr:nvCxnSpPr>
        <xdr:cNvPr id="580" name="直線コネクタ 579"/>
        <xdr:cNvCxnSpPr/>
      </xdr:nvCxnSpPr>
      <xdr:spPr>
        <a:xfrm flipV="1">
          <a:off x="15481300" y="9558751"/>
          <a:ext cx="838200" cy="32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58411</xdr:rowOff>
    </xdr:from>
    <xdr:ext cx="534377" cy="259045"/>
    <xdr:sp macro="" textlink="">
      <xdr:nvSpPr>
        <xdr:cNvPr id="581" name="教育費平均値テキスト"/>
        <xdr:cNvSpPr txBox="1"/>
      </xdr:nvSpPr>
      <xdr:spPr>
        <a:xfrm>
          <a:off x="16370300" y="9488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79984</xdr:rowOff>
    </xdr:from>
    <xdr:to>
      <xdr:col>85</xdr:col>
      <xdr:colOff>177800</xdr:colOff>
      <xdr:row>56</xdr:row>
      <xdr:rowOff>10134</xdr:rowOff>
    </xdr:to>
    <xdr:sp macro="" textlink="">
      <xdr:nvSpPr>
        <xdr:cNvPr id="582" name="フローチャート: 判断 581"/>
        <xdr:cNvSpPr/>
      </xdr:nvSpPr>
      <xdr:spPr>
        <a:xfrm>
          <a:off x="16268700" y="950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112451</xdr:rowOff>
    </xdr:from>
    <xdr:to>
      <xdr:col>81</xdr:col>
      <xdr:colOff>50800</xdr:colOff>
      <xdr:row>58</xdr:row>
      <xdr:rowOff>19182</xdr:rowOff>
    </xdr:to>
    <xdr:cxnSp macro="">
      <xdr:nvCxnSpPr>
        <xdr:cNvPr id="583" name="直線コネクタ 582"/>
        <xdr:cNvCxnSpPr/>
      </xdr:nvCxnSpPr>
      <xdr:spPr>
        <a:xfrm flipV="1">
          <a:off x="14592300" y="9885101"/>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133660</xdr:rowOff>
    </xdr:from>
    <xdr:to>
      <xdr:col>81</xdr:col>
      <xdr:colOff>101600</xdr:colOff>
      <xdr:row>56</xdr:row>
      <xdr:rowOff>63810</xdr:rowOff>
    </xdr:to>
    <xdr:sp macro="" textlink="">
      <xdr:nvSpPr>
        <xdr:cNvPr id="584" name="フローチャート: 判断 583"/>
        <xdr:cNvSpPr/>
      </xdr:nvSpPr>
      <xdr:spPr>
        <a:xfrm>
          <a:off x="15430500" y="95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80337</xdr:rowOff>
    </xdr:from>
    <xdr:ext cx="534377" cy="259045"/>
    <xdr:sp macro="" textlink="">
      <xdr:nvSpPr>
        <xdr:cNvPr id="585" name="テキスト ボックス 584"/>
        <xdr:cNvSpPr txBox="1"/>
      </xdr:nvSpPr>
      <xdr:spPr>
        <a:xfrm>
          <a:off x="15214111" y="933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19182</xdr:rowOff>
    </xdr:from>
    <xdr:to>
      <xdr:col>76</xdr:col>
      <xdr:colOff>114300</xdr:colOff>
      <xdr:row>58</xdr:row>
      <xdr:rowOff>34909</xdr:rowOff>
    </xdr:to>
    <xdr:cxnSp macro="">
      <xdr:nvCxnSpPr>
        <xdr:cNvPr id="586" name="直線コネクタ 585"/>
        <xdr:cNvCxnSpPr/>
      </xdr:nvCxnSpPr>
      <xdr:spPr>
        <a:xfrm flipV="1">
          <a:off x="13703300" y="9963282"/>
          <a:ext cx="889000" cy="1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11313</xdr:rowOff>
    </xdr:from>
    <xdr:to>
      <xdr:col>76</xdr:col>
      <xdr:colOff>165100</xdr:colOff>
      <xdr:row>55</xdr:row>
      <xdr:rowOff>112913</xdr:rowOff>
    </xdr:to>
    <xdr:sp macro="" textlink="">
      <xdr:nvSpPr>
        <xdr:cNvPr id="587" name="フローチャート: 判断 586"/>
        <xdr:cNvSpPr/>
      </xdr:nvSpPr>
      <xdr:spPr>
        <a:xfrm>
          <a:off x="14541500" y="9441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129440</xdr:rowOff>
    </xdr:from>
    <xdr:ext cx="534377" cy="259045"/>
    <xdr:sp macro="" textlink="">
      <xdr:nvSpPr>
        <xdr:cNvPr id="588" name="テキスト ボックス 587"/>
        <xdr:cNvSpPr txBox="1"/>
      </xdr:nvSpPr>
      <xdr:spPr>
        <a:xfrm>
          <a:off x="14325111" y="9216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26635</xdr:rowOff>
    </xdr:from>
    <xdr:to>
      <xdr:col>71</xdr:col>
      <xdr:colOff>177800</xdr:colOff>
      <xdr:row>58</xdr:row>
      <xdr:rowOff>34909</xdr:rowOff>
    </xdr:to>
    <xdr:cxnSp macro="">
      <xdr:nvCxnSpPr>
        <xdr:cNvPr id="589" name="直線コネクタ 588"/>
        <xdr:cNvCxnSpPr/>
      </xdr:nvCxnSpPr>
      <xdr:spPr>
        <a:xfrm>
          <a:off x="12814300" y="9970735"/>
          <a:ext cx="889000" cy="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81951</xdr:rowOff>
    </xdr:from>
    <xdr:to>
      <xdr:col>72</xdr:col>
      <xdr:colOff>38100</xdr:colOff>
      <xdr:row>56</xdr:row>
      <xdr:rowOff>12101</xdr:rowOff>
    </xdr:to>
    <xdr:sp macro="" textlink="">
      <xdr:nvSpPr>
        <xdr:cNvPr id="590" name="フローチャート: 判断 589"/>
        <xdr:cNvSpPr/>
      </xdr:nvSpPr>
      <xdr:spPr>
        <a:xfrm>
          <a:off x="13652500" y="951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28628</xdr:rowOff>
    </xdr:from>
    <xdr:ext cx="534377" cy="259045"/>
    <xdr:sp macro="" textlink="">
      <xdr:nvSpPr>
        <xdr:cNvPr id="591" name="テキスト ボックス 590"/>
        <xdr:cNvSpPr txBox="1"/>
      </xdr:nvSpPr>
      <xdr:spPr>
        <a:xfrm>
          <a:off x="13436111" y="928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20320</xdr:rowOff>
    </xdr:from>
    <xdr:to>
      <xdr:col>67</xdr:col>
      <xdr:colOff>101600</xdr:colOff>
      <xdr:row>56</xdr:row>
      <xdr:rowOff>121920</xdr:rowOff>
    </xdr:to>
    <xdr:sp macro="" textlink="">
      <xdr:nvSpPr>
        <xdr:cNvPr id="592" name="フローチャート: 判断 591"/>
        <xdr:cNvSpPr/>
      </xdr:nvSpPr>
      <xdr:spPr>
        <a:xfrm>
          <a:off x="12763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138447</xdr:rowOff>
    </xdr:from>
    <xdr:ext cx="534377" cy="259045"/>
    <xdr:sp macro="" textlink="">
      <xdr:nvSpPr>
        <xdr:cNvPr id="593" name="テキスト ボックス 592"/>
        <xdr:cNvSpPr txBox="1"/>
      </xdr:nvSpPr>
      <xdr:spPr>
        <a:xfrm>
          <a:off x="12547111" y="939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78201</xdr:rowOff>
    </xdr:from>
    <xdr:to>
      <xdr:col>85</xdr:col>
      <xdr:colOff>177800</xdr:colOff>
      <xdr:row>56</xdr:row>
      <xdr:rowOff>8351</xdr:rowOff>
    </xdr:to>
    <xdr:sp macro="" textlink="">
      <xdr:nvSpPr>
        <xdr:cNvPr id="599" name="楕円 598"/>
        <xdr:cNvSpPr/>
      </xdr:nvSpPr>
      <xdr:spPr>
        <a:xfrm>
          <a:off x="16268700" y="950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101078</xdr:rowOff>
    </xdr:from>
    <xdr:ext cx="534377" cy="259045"/>
    <xdr:sp macro="" textlink="">
      <xdr:nvSpPr>
        <xdr:cNvPr id="600" name="教育費該当値テキスト"/>
        <xdr:cNvSpPr txBox="1"/>
      </xdr:nvSpPr>
      <xdr:spPr>
        <a:xfrm>
          <a:off x="16370300" y="935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61651</xdr:rowOff>
    </xdr:from>
    <xdr:to>
      <xdr:col>81</xdr:col>
      <xdr:colOff>101600</xdr:colOff>
      <xdr:row>57</xdr:row>
      <xdr:rowOff>163251</xdr:rowOff>
    </xdr:to>
    <xdr:sp macro="" textlink="">
      <xdr:nvSpPr>
        <xdr:cNvPr id="601" name="楕円 600"/>
        <xdr:cNvSpPr/>
      </xdr:nvSpPr>
      <xdr:spPr>
        <a:xfrm>
          <a:off x="15430500" y="983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154378</xdr:rowOff>
    </xdr:from>
    <xdr:ext cx="534377" cy="259045"/>
    <xdr:sp macro="" textlink="">
      <xdr:nvSpPr>
        <xdr:cNvPr id="602" name="テキスト ボックス 601"/>
        <xdr:cNvSpPr txBox="1"/>
      </xdr:nvSpPr>
      <xdr:spPr>
        <a:xfrm>
          <a:off x="15214111" y="992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139832</xdr:rowOff>
    </xdr:from>
    <xdr:to>
      <xdr:col>76</xdr:col>
      <xdr:colOff>165100</xdr:colOff>
      <xdr:row>58</xdr:row>
      <xdr:rowOff>69982</xdr:rowOff>
    </xdr:to>
    <xdr:sp macro="" textlink="">
      <xdr:nvSpPr>
        <xdr:cNvPr id="603" name="楕円 602"/>
        <xdr:cNvSpPr/>
      </xdr:nvSpPr>
      <xdr:spPr>
        <a:xfrm>
          <a:off x="14541500" y="991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61109</xdr:rowOff>
    </xdr:from>
    <xdr:ext cx="534377" cy="259045"/>
    <xdr:sp macro="" textlink="">
      <xdr:nvSpPr>
        <xdr:cNvPr id="604" name="テキスト ボックス 603"/>
        <xdr:cNvSpPr txBox="1"/>
      </xdr:nvSpPr>
      <xdr:spPr>
        <a:xfrm>
          <a:off x="14325111" y="1000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155559</xdr:rowOff>
    </xdr:from>
    <xdr:to>
      <xdr:col>72</xdr:col>
      <xdr:colOff>38100</xdr:colOff>
      <xdr:row>58</xdr:row>
      <xdr:rowOff>85709</xdr:rowOff>
    </xdr:to>
    <xdr:sp macro="" textlink="">
      <xdr:nvSpPr>
        <xdr:cNvPr id="605" name="楕円 604"/>
        <xdr:cNvSpPr/>
      </xdr:nvSpPr>
      <xdr:spPr>
        <a:xfrm>
          <a:off x="13652500" y="992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76836</xdr:rowOff>
    </xdr:from>
    <xdr:ext cx="534377" cy="259045"/>
    <xdr:sp macro="" textlink="">
      <xdr:nvSpPr>
        <xdr:cNvPr id="606" name="テキスト ボックス 605"/>
        <xdr:cNvSpPr txBox="1"/>
      </xdr:nvSpPr>
      <xdr:spPr>
        <a:xfrm>
          <a:off x="13436111" y="1002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147285</xdr:rowOff>
    </xdr:from>
    <xdr:to>
      <xdr:col>67</xdr:col>
      <xdr:colOff>101600</xdr:colOff>
      <xdr:row>58</xdr:row>
      <xdr:rowOff>77435</xdr:rowOff>
    </xdr:to>
    <xdr:sp macro="" textlink="">
      <xdr:nvSpPr>
        <xdr:cNvPr id="607" name="楕円 606"/>
        <xdr:cNvSpPr/>
      </xdr:nvSpPr>
      <xdr:spPr>
        <a:xfrm>
          <a:off x="12763500" y="991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68562</xdr:rowOff>
    </xdr:from>
    <xdr:ext cx="534377" cy="259045"/>
    <xdr:sp macro="" textlink="">
      <xdr:nvSpPr>
        <xdr:cNvPr id="608" name="テキスト ボックス 607"/>
        <xdr:cNvSpPr txBox="1"/>
      </xdr:nvSpPr>
      <xdr:spPr>
        <a:xfrm>
          <a:off x="12547111" y="1001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9" name="直線コネクタ 61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0" name="テキスト ボックス 61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1" name="直線コネクタ 62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2" name="テキスト ボックス 62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3" name="直線コネクタ 62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4" name="テキスト ボックス 62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5" name="直線コネクタ 62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6" name="テキスト ボックス 62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7" name="直線コネクタ 62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8" name="テキスト ボックス 62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9" name="直線コネクタ 62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0" name="テキスト ボックス 62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28143</xdr:rowOff>
    </xdr:from>
    <xdr:to>
      <xdr:col>85</xdr:col>
      <xdr:colOff>126364</xdr:colOff>
      <xdr:row>79</xdr:row>
      <xdr:rowOff>98879</xdr:rowOff>
    </xdr:to>
    <xdr:cxnSp macro="">
      <xdr:nvCxnSpPr>
        <xdr:cNvPr id="634" name="直線コネクタ 633"/>
        <xdr:cNvCxnSpPr/>
      </xdr:nvCxnSpPr>
      <xdr:spPr>
        <a:xfrm flipV="1">
          <a:off x="16317595" y="12029643"/>
          <a:ext cx="1269" cy="1613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108472</xdr:rowOff>
    </xdr:from>
    <xdr:ext cx="249299" cy="259045"/>
    <xdr:sp macro="" textlink="">
      <xdr:nvSpPr>
        <xdr:cNvPr id="635" name="災害復旧費最小値テキスト"/>
        <xdr:cNvSpPr txBox="1"/>
      </xdr:nvSpPr>
      <xdr:spPr>
        <a:xfrm>
          <a:off x="16370300" y="136530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6" name="直線コネクタ 63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146270</xdr:rowOff>
    </xdr:from>
    <xdr:ext cx="534377" cy="259045"/>
    <xdr:sp macro="" textlink="">
      <xdr:nvSpPr>
        <xdr:cNvPr id="637" name="災害復旧費最大値テキスト"/>
        <xdr:cNvSpPr txBox="1"/>
      </xdr:nvSpPr>
      <xdr:spPr>
        <a:xfrm>
          <a:off x="16370300" y="1180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28143</xdr:rowOff>
    </xdr:from>
    <xdr:to>
      <xdr:col>86</xdr:col>
      <xdr:colOff>25400</xdr:colOff>
      <xdr:row>70</xdr:row>
      <xdr:rowOff>28143</xdr:rowOff>
    </xdr:to>
    <xdr:cxnSp macro="">
      <xdr:nvCxnSpPr>
        <xdr:cNvPr id="638" name="直線コネクタ 637"/>
        <xdr:cNvCxnSpPr/>
      </xdr:nvCxnSpPr>
      <xdr:spPr>
        <a:xfrm>
          <a:off x="16230600" y="12029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71087</xdr:rowOff>
    </xdr:from>
    <xdr:to>
      <xdr:col>85</xdr:col>
      <xdr:colOff>127000</xdr:colOff>
      <xdr:row>79</xdr:row>
      <xdr:rowOff>94993</xdr:rowOff>
    </xdr:to>
    <xdr:cxnSp macro="">
      <xdr:nvCxnSpPr>
        <xdr:cNvPr id="639" name="直線コネクタ 638"/>
        <xdr:cNvCxnSpPr/>
      </xdr:nvCxnSpPr>
      <xdr:spPr>
        <a:xfrm flipV="1">
          <a:off x="15481300" y="13615637"/>
          <a:ext cx="838200" cy="2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25922</xdr:rowOff>
    </xdr:from>
    <xdr:ext cx="469744" cy="259045"/>
    <xdr:sp macro="" textlink="">
      <xdr:nvSpPr>
        <xdr:cNvPr id="640" name="災害復旧費平均値テキスト"/>
        <xdr:cNvSpPr txBox="1"/>
      </xdr:nvSpPr>
      <xdr:spPr>
        <a:xfrm>
          <a:off x="16370300" y="13399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3045</xdr:rowOff>
    </xdr:from>
    <xdr:to>
      <xdr:col>85</xdr:col>
      <xdr:colOff>177800</xdr:colOff>
      <xdr:row>79</xdr:row>
      <xdr:rowOff>104645</xdr:rowOff>
    </xdr:to>
    <xdr:sp macro="" textlink="">
      <xdr:nvSpPr>
        <xdr:cNvPr id="641" name="フローチャート: 判断 640"/>
        <xdr:cNvSpPr/>
      </xdr:nvSpPr>
      <xdr:spPr>
        <a:xfrm>
          <a:off x="16268700" y="1354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90356</xdr:rowOff>
    </xdr:from>
    <xdr:to>
      <xdr:col>81</xdr:col>
      <xdr:colOff>50800</xdr:colOff>
      <xdr:row>79</xdr:row>
      <xdr:rowOff>94993</xdr:rowOff>
    </xdr:to>
    <xdr:cxnSp macro="">
      <xdr:nvCxnSpPr>
        <xdr:cNvPr id="642" name="直線コネクタ 641"/>
        <xdr:cNvCxnSpPr/>
      </xdr:nvCxnSpPr>
      <xdr:spPr>
        <a:xfrm>
          <a:off x="14592300" y="13634906"/>
          <a:ext cx="889000" cy="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3437</xdr:rowOff>
    </xdr:from>
    <xdr:to>
      <xdr:col>81</xdr:col>
      <xdr:colOff>101600</xdr:colOff>
      <xdr:row>79</xdr:row>
      <xdr:rowOff>105037</xdr:rowOff>
    </xdr:to>
    <xdr:sp macro="" textlink="">
      <xdr:nvSpPr>
        <xdr:cNvPr id="643" name="フローチャート: 判断 642"/>
        <xdr:cNvSpPr/>
      </xdr:nvSpPr>
      <xdr:spPr>
        <a:xfrm>
          <a:off x="15430500" y="1354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121564</xdr:rowOff>
    </xdr:from>
    <xdr:ext cx="469744" cy="259045"/>
    <xdr:sp macro="" textlink="">
      <xdr:nvSpPr>
        <xdr:cNvPr id="644" name="テキスト ボックス 643"/>
        <xdr:cNvSpPr txBox="1"/>
      </xdr:nvSpPr>
      <xdr:spPr>
        <a:xfrm>
          <a:off x="15246428" y="1332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72982</xdr:rowOff>
    </xdr:from>
    <xdr:to>
      <xdr:col>76</xdr:col>
      <xdr:colOff>114300</xdr:colOff>
      <xdr:row>79</xdr:row>
      <xdr:rowOff>90356</xdr:rowOff>
    </xdr:to>
    <xdr:cxnSp macro="">
      <xdr:nvCxnSpPr>
        <xdr:cNvPr id="645" name="直線コネクタ 644"/>
        <xdr:cNvCxnSpPr/>
      </xdr:nvCxnSpPr>
      <xdr:spPr>
        <a:xfrm>
          <a:off x="13703300" y="13617532"/>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14508</xdr:rowOff>
    </xdr:from>
    <xdr:to>
      <xdr:col>76</xdr:col>
      <xdr:colOff>165100</xdr:colOff>
      <xdr:row>79</xdr:row>
      <xdr:rowOff>116108</xdr:rowOff>
    </xdr:to>
    <xdr:sp macro="" textlink="">
      <xdr:nvSpPr>
        <xdr:cNvPr id="646" name="フローチャート: 判断 645"/>
        <xdr:cNvSpPr/>
      </xdr:nvSpPr>
      <xdr:spPr>
        <a:xfrm>
          <a:off x="14541500" y="13559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132635</xdr:rowOff>
    </xdr:from>
    <xdr:ext cx="469744" cy="259045"/>
    <xdr:sp macro="" textlink="">
      <xdr:nvSpPr>
        <xdr:cNvPr id="647" name="テキスト ボックス 646"/>
        <xdr:cNvSpPr txBox="1"/>
      </xdr:nvSpPr>
      <xdr:spPr>
        <a:xfrm>
          <a:off x="14357428" y="1333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72982</xdr:rowOff>
    </xdr:from>
    <xdr:to>
      <xdr:col>71</xdr:col>
      <xdr:colOff>177800</xdr:colOff>
      <xdr:row>79</xdr:row>
      <xdr:rowOff>78729</xdr:rowOff>
    </xdr:to>
    <xdr:cxnSp macro="">
      <xdr:nvCxnSpPr>
        <xdr:cNvPr id="648" name="直線コネクタ 647"/>
        <xdr:cNvCxnSpPr/>
      </xdr:nvCxnSpPr>
      <xdr:spPr>
        <a:xfrm flipV="1">
          <a:off x="12814300" y="13617532"/>
          <a:ext cx="8890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16565</xdr:rowOff>
    </xdr:from>
    <xdr:to>
      <xdr:col>72</xdr:col>
      <xdr:colOff>38100</xdr:colOff>
      <xdr:row>79</xdr:row>
      <xdr:rowOff>118165</xdr:rowOff>
    </xdr:to>
    <xdr:sp macro="" textlink="">
      <xdr:nvSpPr>
        <xdr:cNvPr id="649" name="フローチャート: 判断 648"/>
        <xdr:cNvSpPr/>
      </xdr:nvSpPr>
      <xdr:spPr>
        <a:xfrm>
          <a:off x="13652500" y="1356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134692</xdr:rowOff>
    </xdr:from>
    <xdr:ext cx="378565" cy="259045"/>
    <xdr:sp macro="" textlink="">
      <xdr:nvSpPr>
        <xdr:cNvPr id="650" name="テキスト ボックス 649"/>
        <xdr:cNvSpPr txBox="1"/>
      </xdr:nvSpPr>
      <xdr:spPr>
        <a:xfrm>
          <a:off x="13514017" y="13336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15650</xdr:rowOff>
    </xdr:from>
    <xdr:to>
      <xdr:col>67</xdr:col>
      <xdr:colOff>101600</xdr:colOff>
      <xdr:row>79</xdr:row>
      <xdr:rowOff>117250</xdr:rowOff>
    </xdr:to>
    <xdr:sp macro="" textlink="">
      <xdr:nvSpPr>
        <xdr:cNvPr id="651" name="フローチャート: 判断 650"/>
        <xdr:cNvSpPr/>
      </xdr:nvSpPr>
      <xdr:spPr>
        <a:xfrm>
          <a:off x="12763500" y="13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133777</xdr:rowOff>
    </xdr:from>
    <xdr:ext cx="378565" cy="259045"/>
    <xdr:sp macro="" textlink="">
      <xdr:nvSpPr>
        <xdr:cNvPr id="652" name="テキスト ボックス 651"/>
        <xdr:cNvSpPr txBox="1"/>
      </xdr:nvSpPr>
      <xdr:spPr>
        <a:xfrm>
          <a:off x="12625017" y="13335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20287</xdr:rowOff>
    </xdr:from>
    <xdr:to>
      <xdr:col>85</xdr:col>
      <xdr:colOff>177800</xdr:colOff>
      <xdr:row>79</xdr:row>
      <xdr:rowOff>121887</xdr:rowOff>
    </xdr:to>
    <xdr:sp macro="" textlink="">
      <xdr:nvSpPr>
        <xdr:cNvPr id="658" name="楕円 657"/>
        <xdr:cNvSpPr/>
      </xdr:nvSpPr>
      <xdr:spPr>
        <a:xfrm>
          <a:off x="16268700" y="1356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152921</xdr:rowOff>
    </xdr:from>
    <xdr:ext cx="378565" cy="259045"/>
    <xdr:sp macro="" textlink="">
      <xdr:nvSpPr>
        <xdr:cNvPr id="659" name="災害復旧費該当値テキスト"/>
        <xdr:cNvSpPr txBox="1"/>
      </xdr:nvSpPr>
      <xdr:spPr>
        <a:xfrm>
          <a:off x="16370300" y="13526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44193</xdr:rowOff>
    </xdr:from>
    <xdr:to>
      <xdr:col>81</xdr:col>
      <xdr:colOff>101600</xdr:colOff>
      <xdr:row>79</xdr:row>
      <xdr:rowOff>145793</xdr:rowOff>
    </xdr:to>
    <xdr:sp macro="" textlink="">
      <xdr:nvSpPr>
        <xdr:cNvPr id="660" name="楕円 659"/>
        <xdr:cNvSpPr/>
      </xdr:nvSpPr>
      <xdr:spPr>
        <a:xfrm>
          <a:off x="15430500" y="1358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136920</xdr:rowOff>
    </xdr:from>
    <xdr:ext cx="378565" cy="259045"/>
    <xdr:sp macro="" textlink="">
      <xdr:nvSpPr>
        <xdr:cNvPr id="661" name="テキスト ボックス 660"/>
        <xdr:cNvSpPr txBox="1"/>
      </xdr:nvSpPr>
      <xdr:spPr>
        <a:xfrm>
          <a:off x="15292017" y="13681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39556</xdr:rowOff>
    </xdr:from>
    <xdr:to>
      <xdr:col>76</xdr:col>
      <xdr:colOff>165100</xdr:colOff>
      <xdr:row>79</xdr:row>
      <xdr:rowOff>141156</xdr:rowOff>
    </xdr:to>
    <xdr:sp macro="" textlink="">
      <xdr:nvSpPr>
        <xdr:cNvPr id="662" name="楕円 661"/>
        <xdr:cNvSpPr/>
      </xdr:nvSpPr>
      <xdr:spPr>
        <a:xfrm>
          <a:off x="14541500" y="1358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132283</xdr:rowOff>
    </xdr:from>
    <xdr:ext cx="378565" cy="259045"/>
    <xdr:sp macro="" textlink="">
      <xdr:nvSpPr>
        <xdr:cNvPr id="663" name="テキスト ボックス 662"/>
        <xdr:cNvSpPr txBox="1"/>
      </xdr:nvSpPr>
      <xdr:spPr>
        <a:xfrm>
          <a:off x="14403017" y="13676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22182</xdr:rowOff>
    </xdr:from>
    <xdr:to>
      <xdr:col>72</xdr:col>
      <xdr:colOff>38100</xdr:colOff>
      <xdr:row>79</xdr:row>
      <xdr:rowOff>123782</xdr:rowOff>
    </xdr:to>
    <xdr:sp macro="" textlink="">
      <xdr:nvSpPr>
        <xdr:cNvPr id="664" name="楕円 663"/>
        <xdr:cNvSpPr/>
      </xdr:nvSpPr>
      <xdr:spPr>
        <a:xfrm>
          <a:off x="13652500" y="1356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114909</xdr:rowOff>
    </xdr:from>
    <xdr:ext cx="378565" cy="259045"/>
    <xdr:sp macro="" textlink="">
      <xdr:nvSpPr>
        <xdr:cNvPr id="665" name="テキスト ボックス 664"/>
        <xdr:cNvSpPr txBox="1"/>
      </xdr:nvSpPr>
      <xdr:spPr>
        <a:xfrm>
          <a:off x="13514017" y="1365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27929</xdr:rowOff>
    </xdr:from>
    <xdr:to>
      <xdr:col>67</xdr:col>
      <xdr:colOff>101600</xdr:colOff>
      <xdr:row>79</xdr:row>
      <xdr:rowOff>129529</xdr:rowOff>
    </xdr:to>
    <xdr:sp macro="" textlink="">
      <xdr:nvSpPr>
        <xdr:cNvPr id="666" name="楕円 665"/>
        <xdr:cNvSpPr/>
      </xdr:nvSpPr>
      <xdr:spPr>
        <a:xfrm>
          <a:off x="12763500" y="1357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120656</xdr:rowOff>
    </xdr:from>
    <xdr:ext cx="378565" cy="259045"/>
    <xdr:sp macro="" textlink="">
      <xdr:nvSpPr>
        <xdr:cNvPr id="667" name="テキスト ボックス 666"/>
        <xdr:cNvSpPr txBox="1"/>
      </xdr:nvSpPr>
      <xdr:spPr>
        <a:xfrm>
          <a:off x="12625017" y="13665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8" name="テキスト ボックス 677"/>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0" name="テキスト ボックス 679"/>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156225</xdr:rowOff>
    </xdr:from>
    <xdr:to>
      <xdr:col>85</xdr:col>
      <xdr:colOff>126364</xdr:colOff>
      <xdr:row>98</xdr:row>
      <xdr:rowOff>66156</xdr:rowOff>
    </xdr:to>
    <xdr:cxnSp macro="">
      <xdr:nvCxnSpPr>
        <xdr:cNvPr id="694" name="直線コネクタ 693"/>
        <xdr:cNvCxnSpPr/>
      </xdr:nvCxnSpPr>
      <xdr:spPr>
        <a:xfrm flipV="1">
          <a:off x="16317595" y="15415275"/>
          <a:ext cx="1269" cy="1452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69983</xdr:rowOff>
    </xdr:from>
    <xdr:ext cx="534377" cy="259045"/>
    <xdr:sp macro="" textlink="">
      <xdr:nvSpPr>
        <xdr:cNvPr id="695" name="公債費最小値テキスト"/>
        <xdr:cNvSpPr txBox="1"/>
      </xdr:nvSpPr>
      <xdr:spPr>
        <a:xfrm>
          <a:off x="16370300" y="1687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66156</xdr:rowOff>
    </xdr:from>
    <xdr:to>
      <xdr:col>86</xdr:col>
      <xdr:colOff>25400</xdr:colOff>
      <xdr:row>98</xdr:row>
      <xdr:rowOff>66156</xdr:rowOff>
    </xdr:to>
    <xdr:cxnSp macro="">
      <xdr:nvCxnSpPr>
        <xdr:cNvPr id="696" name="直線コネクタ 695"/>
        <xdr:cNvCxnSpPr/>
      </xdr:nvCxnSpPr>
      <xdr:spPr>
        <a:xfrm>
          <a:off x="16230600" y="1686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102902</xdr:rowOff>
    </xdr:from>
    <xdr:ext cx="534377" cy="259045"/>
    <xdr:sp macro="" textlink="">
      <xdr:nvSpPr>
        <xdr:cNvPr id="697" name="公債費最大値テキスト"/>
        <xdr:cNvSpPr txBox="1"/>
      </xdr:nvSpPr>
      <xdr:spPr>
        <a:xfrm>
          <a:off x="16370300" y="1519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156225</xdr:rowOff>
    </xdr:from>
    <xdr:to>
      <xdr:col>86</xdr:col>
      <xdr:colOff>25400</xdr:colOff>
      <xdr:row>89</xdr:row>
      <xdr:rowOff>156225</xdr:rowOff>
    </xdr:to>
    <xdr:cxnSp macro="">
      <xdr:nvCxnSpPr>
        <xdr:cNvPr id="698" name="直線コネクタ 697"/>
        <xdr:cNvCxnSpPr/>
      </xdr:nvCxnSpPr>
      <xdr:spPr>
        <a:xfrm>
          <a:off x="16230600" y="15415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141987</xdr:rowOff>
    </xdr:from>
    <xdr:to>
      <xdr:col>85</xdr:col>
      <xdr:colOff>127000</xdr:colOff>
      <xdr:row>94</xdr:row>
      <xdr:rowOff>20273</xdr:rowOff>
    </xdr:to>
    <xdr:cxnSp macro="">
      <xdr:nvCxnSpPr>
        <xdr:cNvPr id="699" name="直線コネクタ 698"/>
        <xdr:cNvCxnSpPr/>
      </xdr:nvCxnSpPr>
      <xdr:spPr>
        <a:xfrm flipV="1">
          <a:off x="15481300" y="16086837"/>
          <a:ext cx="838200" cy="4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139337</xdr:rowOff>
    </xdr:from>
    <xdr:ext cx="534377" cy="259045"/>
    <xdr:sp macro="" textlink="">
      <xdr:nvSpPr>
        <xdr:cNvPr id="700" name="公債費平均値テキスト"/>
        <xdr:cNvSpPr txBox="1"/>
      </xdr:nvSpPr>
      <xdr:spPr>
        <a:xfrm>
          <a:off x="16370300" y="16084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160910</xdr:rowOff>
    </xdr:from>
    <xdr:to>
      <xdr:col>85</xdr:col>
      <xdr:colOff>177800</xdr:colOff>
      <xdr:row>94</xdr:row>
      <xdr:rowOff>91060</xdr:rowOff>
    </xdr:to>
    <xdr:sp macro="" textlink="">
      <xdr:nvSpPr>
        <xdr:cNvPr id="701" name="フローチャート: 判断 700"/>
        <xdr:cNvSpPr/>
      </xdr:nvSpPr>
      <xdr:spPr>
        <a:xfrm>
          <a:off x="16268700" y="1610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20273</xdr:rowOff>
    </xdr:from>
    <xdr:to>
      <xdr:col>81</xdr:col>
      <xdr:colOff>50800</xdr:colOff>
      <xdr:row>94</xdr:row>
      <xdr:rowOff>29547</xdr:rowOff>
    </xdr:to>
    <xdr:cxnSp macro="">
      <xdr:nvCxnSpPr>
        <xdr:cNvPr id="702" name="直線コネクタ 701"/>
        <xdr:cNvCxnSpPr/>
      </xdr:nvCxnSpPr>
      <xdr:spPr>
        <a:xfrm flipV="1">
          <a:off x="14592300" y="16136573"/>
          <a:ext cx="889000" cy="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148630</xdr:rowOff>
    </xdr:from>
    <xdr:to>
      <xdr:col>81</xdr:col>
      <xdr:colOff>101600</xdr:colOff>
      <xdr:row>94</xdr:row>
      <xdr:rowOff>78780</xdr:rowOff>
    </xdr:to>
    <xdr:sp macro="" textlink="">
      <xdr:nvSpPr>
        <xdr:cNvPr id="703" name="フローチャート: 判断 702"/>
        <xdr:cNvSpPr/>
      </xdr:nvSpPr>
      <xdr:spPr>
        <a:xfrm>
          <a:off x="15430500" y="1609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69907</xdr:rowOff>
    </xdr:from>
    <xdr:ext cx="534377" cy="259045"/>
    <xdr:sp macro="" textlink="">
      <xdr:nvSpPr>
        <xdr:cNvPr id="704" name="テキスト ボックス 703"/>
        <xdr:cNvSpPr txBox="1"/>
      </xdr:nvSpPr>
      <xdr:spPr>
        <a:xfrm>
          <a:off x="15214111" y="16186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129969</xdr:rowOff>
    </xdr:from>
    <xdr:to>
      <xdr:col>76</xdr:col>
      <xdr:colOff>114300</xdr:colOff>
      <xdr:row>94</xdr:row>
      <xdr:rowOff>29547</xdr:rowOff>
    </xdr:to>
    <xdr:cxnSp macro="">
      <xdr:nvCxnSpPr>
        <xdr:cNvPr id="705" name="直線コネクタ 704"/>
        <xdr:cNvCxnSpPr/>
      </xdr:nvCxnSpPr>
      <xdr:spPr>
        <a:xfrm>
          <a:off x="13703300" y="16074819"/>
          <a:ext cx="889000" cy="7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142948</xdr:rowOff>
    </xdr:from>
    <xdr:to>
      <xdr:col>76</xdr:col>
      <xdr:colOff>165100</xdr:colOff>
      <xdr:row>94</xdr:row>
      <xdr:rowOff>73098</xdr:rowOff>
    </xdr:to>
    <xdr:sp macro="" textlink="">
      <xdr:nvSpPr>
        <xdr:cNvPr id="706" name="フローチャート: 判断 705"/>
        <xdr:cNvSpPr/>
      </xdr:nvSpPr>
      <xdr:spPr>
        <a:xfrm>
          <a:off x="14541500" y="16087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89625</xdr:rowOff>
    </xdr:from>
    <xdr:ext cx="534377" cy="259045"/>
    <xdr:sp macro="" textlink="">
      <xdr:nvSpPr>
        <xdr:cNvPr id="707" name="テキスト ボックス 706"/>
        <xdr:cNvSpPr txBox="1"/>
      </xdr:nvSpPr>
      <xdr:spPr>
        <a:xfrm>
          <a:off x="14325111" y="1586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129969</xdr:rowOff>
    </xdr:from>
    <xdr:to>
      <xdr:col>71</xdr:col>
      <xdr:colOff>177800</xdr:colOff>
      <xdr:row>93</xdr:row>
      <xdr:rowOff>157237</xdr:rowOff>
    </xdr:to>
    <xdr:cxnSp macro="">
      <xdr:nvCxnSpPr>
        <xdr:cNvPr id="708" name="直線コネクタ 707"/>
        <xdr:cNvCxnSpPr/>
      </xdr:nvCxnSpPr>
      <xdr:spPr>
        <a:xfrm flipV="1">
          <a:off x="12814300" y="16074819"/>
          <a:ext cx="889000" cy="2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70808</xdr:rowOff>
    </xdr:from>
    <xdr:to>
      <xdr:col>72</xdr:col>
      <xdr:colOff>38100</xdr:colOff>
      <xdr:row>94</xdr:row>
      <xdr:rowOff>958</xdr:rowOff>
    </xdr:to>
    <xdr:sp macro="" textlink="">
      <xdr:nvSpPr>
        <xdr:cNvPr id="709" name="フローチャート: 判断 708"/>
        <xdr:cNvSpPr/>
      </xdr:nvSpPr>
      <xdr:spPr>
        <a:xfrm>
          <a:off x="13652500" y="16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17485</xdr:rowOff>
    </xdr:from>
    <xdr:ext cx="534377" cy="259045"/>
    <xdr:sp macro="" textlink="">
      <xdr:nvSpPr>
        <xdr:cNvPr id="710" name="テキスト ボックス 709"/>
        <xdr:cNvSpPr txBox="1"/>
      </xdr:nvSpPr>
      <xdr:spPr>
        <a:xfrm>
          <a:off x="13436111" y="157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56341</xdr:rowOff>
    </xdr:from>
    <xdr:to>
      <xdr:col>67</xdr:col>
      <xdr:colOff>101600</xdr:colOff>
      <xdr:row>93</xdr:row>
      <xdr:rowOff>157941</xdr:rowOff>
    </xdr:to>
    <xdr:sp macro="" textlink="">
      <xdr:nvSpPr>
        <xdr:cNvPr id="711" name="フローチャート: 判断 710"/>
        <xdr:cNvSpPr/>
      </xdr:nvSpPr>
      <xdr:spPr>
        <a:xfrm>
          <a:off x="12763500" y="1600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3018</xdr:rowOff>
    </xdr:from>
    <xdr:ext cx="534377" cy="259045"/>
    <xdr:sp macro="" textlink="">
      <xdr:nvSpPr>
        <xdr:cNvPr id="712" name="テキスト ボックス 711"/>
        <xdr:cNvSpPr txBox="1"/>
      </xdr:nvSpPr>
      <xdr:spPr>
        <a:xfrm>
          <a:off x="12547111" y="1577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91187</xdr:rowOff>
    </xdr:from>
    <xdr:to>
      <xdr:col>85</xdr:col>
      <xdr:colOff>177800</xdr:colOff>
      <xdr:row>94</xdr:row>
      <xdr:rowOff>21337</xdr:rowOff>
    </xdr:to>
    <xdr:sp macro="" textlink="">
      <xdr:nvSpPr>
        <xdr:cNvPr id="718" name="楕円 717"/>
        <xdr:cNvSpPr/>
      </xdr:nvSpPr>
      <xdr:spPr>
        <a:xfrm>
          <a:off x="16268700" y="1603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114064</xdr:rowOff>
    </xdr:from>
    <xdr:ext cx="534377" cy="259045"/>
    <xdr:sp macro="" textlink="">
      <xdr:nvSpPr>
        <xdr:cNvPr id="719" name="公債費該当値テキスト"/>
        <xdr:cNvSpPr txBox="1"/>
      </xdr:nvSpPr>
      <xdr:spPr>
        <a:xfrm>
          <a:off x="16370300" y="1588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140923</xdr:rowOff>
    </xdr:from>
    <xdr:to>
      <xdr:col>81</xdr:col>
      <xdr:colOff>101600</xdr:colOff>
      <xdr:row>94</xdr:row>
      <xdr:rowOff>71073</xdr:rowOff>
    </xdr:to>
    <xdr:sp macro="" textlink="">
      <xdr:nvSpPr>
        <xdr:cNvPr id="720" name="楕円 719"/>
        <xdr:cNvSpPr/>
      </xdr:nvSpPr>
      <xdr:spPr>
        <a:xfrm>
          <a:off x="15430500" y="1608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87600</xdr:rowOff>
    </xdr:from>
    <xdr:ext cx="534377" cy="259045"/>
    <xdr:sp macro="" textlink="">
      <xdr:nvSpPr>
        <xdr:cNvPr id="721" name="テキスト ボックス 720"/>
        <xdr:cNvSpPr txBox="1"/>
      </xdr:nvSpPr>
      <xdr:spPr>
        <a:xfrm>
          <a:off x="15214111" y="1586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150197</xdr:rowOff>
    </xdr:from>
    <xdr:to>
      <xdr:col>76</xdr:col>
      <xdr:colOff>165100</xdr:colOff>
      <xdr:row>94</xdr:row>
      <xdr:rowOff>80347</xdr:rowOff>
    </xdr:to>
    <xdr:sp macro="" textlink="">
      <xdr:nvSpPr>
        <xdr:cNvPr id="722" name="楕円 721"/>
        <xdr:cNvSpPr/>
      </xdr:nvSpPr>
      <xdr:spPr>
        <a:xfrm>
          <a:off x="14541500" y="160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71474</xdr:rowOff>
    </xdr:from>
    <xdr:ext cx="534377" cy="259045"/>
    <xdr:sp macro="" textlink="">
      <xdr:nvSpPr>
        <xdr:cNvPr id="723" name="テキスト ボックス 722"/>
        <xdr:cNvSpPr txBox="1"/>
      </xdr:nvSpPr>
      <xdr:spPr>
        <a:xfrm>
          <a:off x="14325111" y="1618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79169</xdr:rowOff>
    </xdr:from>
    <xdr:to>
      <xdr:col>72</xdr:col>
      <xdr:colOff>38100</xdr:colOff>
      <xdr:row>94</xdr:row>
      <xdr:rowOff>9319</xdr:rowOff>
    </xdr:to>
    <xdr:sp macro="" textlink="">
      <xdr:nvSpPr>
        <xdr:cNvPr id="724" name="楕円 723"/>
        <xdr:cNvSpPr/>
      </xdr:nvSpPr>
      <xdr:spPr>
        <a:xfrm>
          <a:off x="13652500" y="1602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446</xdr:rowOff>
    </xdr:from>
    <xdr:ext cx="534377" cy="259045"/>
    <xdr:sp macro="" textlink="">
      <xdr:nvSpPr>
        <xdr:cNvPr id="725" name="テキスト ボックス 724"/>
        <xdr:cNvSpPr txBox="1"/>
      </xdr:nvSpPr>
      <xdr:spPr>
        <a:xfrm>
          <a:off x="13436111" y="1611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106437</xdr:rowOff>
    </xdr:from>
    <xdr:to>
      <xdr:col>67</xdr:col>
      <xdr:colOff>101600</xdr:colOff>
      <xdr:row>94</xdr:row>
      <xdr:rowOff>36587</xdr:rowOff>
    </xdr:to>
    <xdr:sp macro="" textlink="">
      <xdr:nvSpPr>
        <xdr:cNvPr id="726" name="楕円 725"/>
        <xdr:cNvSpPr/>
      </xdr:nvSpPr>
      <xdr:spPr>
        <a:xfrm>
          <a:off x="12763500" y="1605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27714</xdr:rowOff>
    </xdr:from>
    <xdr:ext cx="534377" cy="259045"/>
    <xdr:sp macro="" textlink="">
      <xdr:nvSpPr>
        <xdr:cNvPr id="727" name="テキスト ボックス 726"/>
        <xdr:cNvSpPr txBox="1"/>
      </xdr:nvSpPr>
      <xdr:spPr>
        <a:xfrm>
          <a:off x="12547111" y="1614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1" name="テキスト ボックス 740"/>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3" name="テキスト ボックス 74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5" name="テキスト ボックス 744"/>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61214</xdr:rowOff>
    </xdr:from>
    <xdr:to>
      <xdr:col>116</xdr:col>
      <xdr:colOff>62864</xdr:colOff>
      <xdr:row>39</xdr:row>
      <xdr:rowOff>44450</xdr:rowOff>
    </xdr:to>
    <xdr:cxnSp macro="">
      <xdr:nvCxnSpPr>
        <xdr:cNvPr id="751" name="直線コネクタ 750"/>
        <xdr:cNvCxnSpPr/>
      </xdr:nvCxnSpPr>
      <xdr:spPr>
        <a:xfrm flipV="1">
          <a:off x="22159595" y="5204714"/>
          <a:ext cx="1269" cy="152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7891</xdr:rowOff>
    </xdr:from>
    <xdr:ext cx="469744" cy="259045"/>
    <xdr:sp macro="" textlink="">
      <xdr:nvSpPr>
        <xdr:cNvPr id="754" name="諸支出金最大値テキスト"/>
        <xdr:cNvSpPr txBox="1"/>
      </xdr:nvSpPr>
      <xdr:spPr>
        <a:xfrm>
          <a:off x="22212300" y="497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61214</xdr:rowOff>
    </xdr:from>
    <xdr:to>
      <xdr:col>116</xdr:col>
      <xdr:colOff>152400</xdr:colOff>
      <xdr:row>30</xdr:row>
      <xdr:rowOff>61214</xdr:rowOff>
    </xdr:to>
    <xdr:cxnSp macro="">
      <xdr:nvCxnSpPr>
        <xdr:cNvPr id="755" name="直線コネクタ 754"/>
        <xdr:cNvCxnSpPr/>
      </xdr:nvCxnSpPr>
      <xdr:spPr>
        <a:xfrm>
          <a:off x="22072600" y="520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57" name="諸支出金平均値テキスト"/>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8" name="フローチャート: 判断 757"/>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115570</xdr:rowOff>
    </xdr:from>
    <xdr:to>
      <xdr:col>112</xdr:col>
      <xdr:colOff>38100</xdr:colOff>
      <xdr:row>39</xdr:row>
      <xdr:rowOff>45720</xdr:rowOff>
    </xdr:to>
    <xdr:sp macro="" textlink="">
      <xdr:nvSpPr>
        <xdr:cNvPr id="760" name="フローチャート: 判断 759"/>
        <xdr:cNvSpPr/>
      </xdr:nvSpPr>
      <xdr:spPr>
        <a:xfrm>
          <a:off x="212725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62247</xdr:rowOff>
    </xdr:from>
    <xdr:ext cx="378565" cy="259045"/>
    <xdr:sp macro="" textlink="">
      <xdr:nvSpPr>
        <xdr:cNvPr id="761" name="テキスト ボックス 760"/>
        <xdr:cNvSpPr txBox="1"/>
      </xdr:nvSpPr>
      <xdr:spPr>
        <a:xfrm>
          <a:off x="21134017" y="6405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88709</xdr:rowOff>
    </xdr:from>
    <xdr:to>
      <xdr:col>107</xdr:col>
      <xdr:colOff>101600</xdr:colOff>
      <xdr:row>39</xdr:row>
      <xdr:rowOff>18859</xdr:rowOff>
    </xdr:to>
    <xdr:sp macro="" textlink="">
      <xdr:nvSpPr>
        <xdr:cNvPr id="763" name="フローチャート: 判断 762"/>
        <xdr:cNvSpPr/>
      </xdr:nvSpPr>
      <xdr:spPr>
        <a:xfrm>
          <a:off x="203835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35386</xdr:rowOff>
    </xdr:from>
    <xdr:ext cx="378565" cy="259045"/>
    <xdr:sp macro="" textlink="">
      <xdr:nvSpPr>
        <xdr:cNvPr id="764" name="テキスト ボックス 763"/>
        <xdr:cNvSpPr txBox="1"/>
      </xdr:nvSpPr>
      <xdr:spPr>
        <a:xfrm>
          <a:off x="20245017" y="6379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22225</xdr:rowOff>
    </xdr:from>
    <xdr:to>
      <xdr:col>102</xdr:col>
      <xdr:colOff>165100</xdr:colOff>
      <xdr:row>38</xdr:row>
      <xdr:rowOff>123825</xdr:rowOff>
    </xdr:to>
    <xdr:sp macro="" textlink="">
      <xdr:nvSpPr>
        <xdr:cNvPr id="766" name="フローチャート: 判断 765"/>
        <xdr:cNvSpPr/>
      </xdr:nvSpPr>
      <xdr:spPr>
        <a:xfrm>
          <a:off x="19494500" y="653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140352</xdr:rowOff>
    </xdr:from>
    <xdr:ext cx="378565" cy="259045"/>
    <xdr:sp macro="" textlink="">
      <xdr:nvSpPr>
        <xdr:cNvPr id="767" name="テキスト ボックス 766"/>
        <xdr:cNvSpPr txBox="1"/>
      </xdr:nvSpPr>
      <xdr:spPr>
        <a:xfrm>
          <a:off x="19356017" y="63125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100140</xdr:rowOff>
    </xdr:from>
    <xdr:to>
      <xdr:col>98</xdr:col>
      <xdr:colOff>38100</xdr:colOff>
      <xdr:row>39</xdr:row>
      <xdr:rowOff>30290</xdr:rowOff>
    </xdr:to>
    <xdr:sp macro="" textlink="">
      <xdr:nvSpPr>
        <xdr:cNvPr id="768" name="フローチャート: 判断 767"/>
        <xdr:cNvSpPr/>
      </xdr:nvSpPr>
      <xdr:spPr>
        <a:xfrm>
          <a:off x="18605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46817</xdr:rowOff>
    </xdr:from>
    <xdr:ext cx="378565" cy="259045"/>
    <xdr:sp macro="" textlink="">
      <xdr:nvSpPr>
        <xdr:cNvPr id="769" name="テキスト ボックス 768"/>
        <xdr:cNvSpPr txBox="1"/>
      </xdr:nvSpPr>
      <xdr:spPr>
        <a:xfrm>
          <a:off x="18467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6"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8" name="テキスト ボックス 77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351,077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円となっている。民生費が</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139,955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で最も</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多</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い</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。類似団体と比較すると平均より少ないが、上昇傾向にあり、</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児童福祉、</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社会福祉に要する費用が特に増加している。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総務費</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年度において土地開発基金の廃止に伴う基金への償還金や大手企業への市税還付金など臨時的な要因により類似団体平均を上回ったが、平成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年度においては減少し、類似団体平均を下回っている。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消防費は</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、三浦市消防との広域化や</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久里浜出張所の建替え工事</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により大きく</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また、公園整備のための用地取得などにより、教育費が大きく増加している。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民生費の増や、老朽化した施設の更新による工事費の増は今後も</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想定される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ため、事業の取捨選択を行い、健全な財政運営に努め</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るとともに、</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事業の見直しなどにより全体の歳出削減に努めていく。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　平成</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29</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年度は</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、社会保障費</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など</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の増により</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歳入の不足を補てんするため</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財政調整基金を</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17.3</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億円取り崩しており、平成</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28</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年度と比較すると</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0.23</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％減少した。</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また、</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歳</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出</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を歳</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入</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減</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が</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2.1</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億円</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上回ったため、実質収支は</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0.26</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％減少し</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たものの</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財政調整基金の取崩額の減により</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実質単年度収支は</a:t>
          </a:r>
          <a:r>
            <a:rPr kumimoji="1" lang="en-US"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2.33</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400" baseline="0">
              <a:solidFill>
                <a:sysClr val="windowText" lastClr="000000"/>
              </a:solidFill>
              <a:effectLst/>
              <a:latin typeface="ＭＳ ゴシック" panose="020B0609070205080204" pitchFamily="49" charset="-128"/>
              <a:ea typeface="ＭＳ ゴシック" panose="020B0609070205080204" pitchFamily="49" charset="-128"/>
              <a:cs typeface="+mn-cs"/>
            </a:rPr>
            <a:t>した。今後も一層の事業の見直しや事務の効率化、人員の見直しに努めていく。</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連結黒字額の標準財政規模に対する割合は、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特別</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会計</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国民健康保険費</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の黒字額の増加に伴い、前年度と比較して</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％増加している。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一般会計の黒字額は財政調整基金を取崩したことにより</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保たれており、持続可能な財政運営のため、今後も一層の事業の見直しや事務の効率化に努めていく。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146755455</v>
      </c>
      <c r="BO4" s="441"/>
      <c r="BP4" s="441"/>
      <c r="BQ4" s="441"/>
      <c r="BR4" s="441"/>
      <c r="BS4" s="441"/>
      <c r="BT4" s="441"/>
      <c r="BU4" s="442"/>
      <c r="BV4" s="440">
        <v>147757674</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3.7</v>
      </c>
      <c r="CU4" s="622"/>
      <c r="CV4" s="622"/>
      <c r="CW4" s="622"/>
      <c r="CX4" s="622"/>
      <c r="CY4" s="622"/>
      <c r="CZ4" s="622"/>
      <c r="DA4" s="623"/>
      <c r="DB4" s="621">
        <v>4</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143499055</v>
      </c>
      <c r="BO5" s="446"/>
      <c r="BP5" s="446"/>
      <c r="BQ5" s="446"/>
      <c r="BR5" s="446"/>
      <c r="BS5" s="446"/>
      <c r="BT5" s="446"/>
      <c r="BU5" s="447"/>
      <c r="BV5" s="445">
        <v>144294749</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98.8</v>
      </c>
      <c r="CU5" s="416"/>
      <c r="CV5" s="416"/>
      <c r="CW5" s="416"/>
      <c r="CX5" s="416"/>
      <c r="CY5" s="416"/>
      <c r="CZ5" s="416"/>
      <c r="DA5" s="417"/>
      <c r="DB5" s="415">
        <v>100.1</v>
      </c>
      <c r="DC5" s="416"/>
      <c r="DD5" s="416"/>
      <c r="DE5" s="416"/>
      <c r="DF5" s="416"/>
      <c r="DG5" s="416"/>
      <c r="DH5" s="416"/>
      <c r="DI5" s="417"/>
      <c r="DJ5" s="165"/>
      <c r="DK5" s="165"/>
      <c r="DL5" s="165"/>
      <c r="DM5" s="165"/>
      <c r="DN5" s="165"/>
      <c r="DO5" s="165"/>
    </row>
    <row r="6" spans="1:119" ht="18.75" customHeight="1" x14ac:dyDescent="0.15">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87</v>
      </c>
      <c r="AV6" s="503"/>
      <c r="AW6" s="503"/>
      <c r="AX6" s="503"/>
      <c r="AY6" s="425" t="s">
        <v>95</v>
      </c>
      <c r="AZ6" s="426"/>
      <c r="BA6" s="426"/>
      <c r="BB6" s="426"/>
      <c r="BC6" s="426"/>
      <c r="BD6" s="426"/>
      <c r="BE6" s="426"/>
      <c r="BF6" s="426"/>
      <c r="BG6" s="426"/>
      <c r="BH6" s="426"/>
      <c r="BI6" s="426"/>
      <c r="BJ6" s="426"/>
      <c r="BK6" s="426"/>
      <c r="BL6" s="426"/>
      <c r="BM6" s="427"/>
      <c r="BN6" s="445">
        <v>3256400</v>
      </c>
      <c r="BO6" s="446"/>
      <c r="BP6" s="446"/>
      <c r="BQ6" s="446"/>
      <c r="BR6" s="446"/>
      <c r="BS6" s="446"/>
      <c r="BT6" s="446"/>
      <c r="BU6" s="447"/>
      <c r="BV6" s="445">
        <v>3462925</v>
      </c>
      <c r="BW6" s="446"/>
      <c r="BX6" s="446"/>
      <c r="BY6" s="446"/>
      <c r="BZ6" s="446"/>
      <c r="CA6" s="446"/>
      <c r="CB6" s="446"/>
      <c r="CC6" s="447"/>
      <c r="CD6" s="454" t="s">
        <v>96</v>
      </c>
      <c r="CE6" s="455"/>
      <c r="CF6" s="455"/>
      <c r="CG6" s="455"/>
      <c r="CH6" s="455"/>
      <c r="CI6" s="455"/>
      <c r="CJ6" s="455"/>
      <c r="CK6" s="455"/>
      <c r="CL6" s="455"/>
      <c r="CM6" s="455"/>
      <c r="CN6" s="455"/>
      <c r="CO6" s="455"/>
      <c r="CP6" s="455"/>
      <c r="CQ6" s="455"/>
      <c r="CR6" s="455"/>
      <c r="CS6" s="456"/>
      <c r="CT6" s="595">
        <v>107.3</v>
      </c>
      <c r="CU6" s="596"/>
      <c r="CV6" s="596"/>
      <c r="CW6" s="596"/>
      <c r="CX6" s="596"/>
      <c r="CY6" s="596"/>
      <c r="CZ6" s="596"/>
      <c r="DA6" s="597"/>
      <c r="DB6" s="595">
        <v>108.9</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97</v>
      </c>
      <c r="AN7" s="419"/>
      <c r="AO7" s="419"/>
      <c r="AP7" s="419"/>
      <c r="AQ7" s="419"/>
      <c r="AR7" s="419"/>
      <c r="AS7" s="419"/>
      <c r="AT7" s="420"/>
      <c r="AU7" s="502" t="s">
        <v>98</v>
      </c>
      <c r="AV7" s="503"/>
      <c r="AW7" s="503"/>
      <c r="AX7" s="503"/>
      <c r="AY7" s="425" t="s">
        <v>99</v>
      </c>
      <c r="AZ7" s="426"/>
      <c r="BA7" s="426"/>
      <c r="BB7" s="426"/>
      <c r="BC7" s="426"/>
      <c r="BD7" s="426"/>
      <c r="BE7" s="426"/>
      <c r="BF7" s="426"/>
      <c r="BG7" s="426"/>
      <c r="BH7" s="426"/>
      <c r="BI7" s="426"/>
      <c r="BJ7" s="426"/>
      <c r="BK7" s="426"/>
      <c r="BL7" s="426"/>
      <c r="BM7" s="427"/>
      <c r="BN7" s="445">
        <v>220242</v>
      </c>
      <c r="BO7" s="446"/>
      <c r="BP7" s="446"/>
      <c r="BQ7" s="446"/>
      <c r="BR7" s="446"/>
      <c r="BS7" s="446"/>
      <c r="BT7" s="446"/>
      <c r="BU7" s="447"/>
      <c r="BV7" s="445">
        <v>228730</v>
      </c>
      <c r="BW7" s="446"/>
      <c r="BX7" s="446"/>
      <c r="BY7" s="446"/>
      <c r="BZ7" s="446"/>
      <c r="CA7" s="446"/>
      <c r="CB7" s="446"/>
      <c r="CC7" s="447"/>
      <c r="CD7" s="454" t="s">
        <v>100</v>
      </c>
      <c r="CE7" s="455"/>
      <c r="CF7" s="455"/>
      <c r="CG7" s="455"/>
      <c r="CH7" s="455"/>
      <c r="CI7" s="455"/>
      <c r="CJ7" s="455"/>
      <c r="CK7" s="455"/>
      <c r="CL7" s="455"/>
      <c r="CM7" s="455"/>
      <c r="CN7" s="455"/>
      <c r="CO7" s="455"/>
      <c r="CP7" s="455"/>
      <c r="CQ7" s="455"/>
      <c r="CR7" s="455"/>
      <c r="CS7" s="456"/>
      <c r="CT7" s="445">
        <v>81800506</v>
      </c>
      <c r="CU7" s="446"/>
      <c r="CV7" s="446"/>
      <c r="CW7" s="446"/>
      <c r="CX7" s="446"/>
      <c r="CY7" s="446"/>
      <c r="CZ7" s="446"/>
      <c r="DA7" s="447"/>
      <c r="DB7" s="445">
        <v>81500774</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101</v>
      </c>
      <c r="AN8" s="419"/>
      <c r="AO8" s="419"/>
      <c r="AP8" s="419"/>
      <c r="AQ8" s="419"/>
      <c r="AR8" s="419"/>
      <c r="AS8" s="419"/>
      <c r="AT8" s="420"/>
      <c r="AU8" s="502" t="s">
        <v>102</v>
      </c>
      <c r="AV8" s="503"/>
      <c r="AW8" s="503"/>
      <c r="AX8" s="503"/>
      <c r="AY8" s="425" t="s">
        <v>103</v>
      </c>
      <c r="AZ8" s="426"/>
      <c r="BA8" s="426"/>
      <c r="BB8" s="426"/>
      <c r="BC8" s="426"/>
      <c r="BD8" s="426"/>
      <c r="BE8" s="426"/>
      <c r="BF8" s="426"/>
      <c r="BG8" s="426"/>
      <c r="BH8" s="426"/>
      <c r="BI8" s="426"/>
      <c r="BJ8" s="426"/>
      <c r="BK8" s="426"/>
      <c r="BL8" s="426"/>
      <c r="BM8" s="427"/>
      <c r="BN8" s="445">
        <v>3036158</v>
      </c>
      <c r="BO8" s="446"/>
      <c r="BP8" s="446"/>
      <c r="BQ8" s="446"/>
      <c r="BR8" s="446"/>
      <c r="BS8" s="446"/>
      <c r="BT8" s="446"/>
      <c r="BU8" s="447"/>
      <c r="BV8" s="445">
        <v>3234195</v>
      </c>
      <c r="BW8" s="446"/>
      <c r="BX8" s="446"/>
      <c r="BY8" s="446"/>
      <c r="BZ8" s="446"/>
      <c r="CA8" s="446"/>
      <c r="CB8" s="446"/>
      <c r="CC8" s="447"/>
      <c r="CD8" s="454" t="s">
        <v>104</v>
      </c>
      <c r="CE8" s="455"/>
      <c r="CF8" s="455"/>
      <c r="CG8" s="455"/>
      <c r="CH8" s="455"/>
      <c r="CI8" s="455"/>
      <c r="CJ8" s="455"/>
      <c r="CK8" s="455"/>
      <c r="CL8" s="455"/>
      <c r="CM8" s="455"/>
      <c r="CN8" s="455"/>
      <c r="CO8" s="455"/>
      <c r="CP8" s="455"/>
      <c r="CQ8" s="455"/>
      <c r="CR8" s="455"/>
      <c r="CS8" s="456"/>
      <c r="CT8" s="558">
        <v>0.81</v>
      </c>
      <c r="CU8" s="559"/>
      <c r="CV8" s="559"/>
      <c r="CW8" s="559"/>
      <c r="CX8" s="559"/>
      <c r="CY8" s="559"/>
      <c r="CZ8" s="559"/>
      <c r="DA8" s="560"/>
      <c r="DB8" s="558">
        <v>0.8</v>
      </c>
      <c r="DC8" s="559"/>
      <c r="DD8" s="559"/>
      <c r="DE8" s="559"/>
      <c r="DF8" s="559"/>
      <c r="DG8" s="559"/>
      <c r="DH8" s="559"/>
      <c r="DI8" s="560"/>
      <c r="DJ8" s="165"/>
      <c r="DK8" s="165"/>
      <c r="DL8" s="165"/>
      <c r="DM8" s="165"/>
      <c r="DN8" s="165"/>
      <c r="DO8" s="165"/>
    </row>
    <row r="9" spans="1:119" ht="18.75" customHeight="1" thickBot="1" x14ac:dyDescent="0.2">
      <c r="A9" s="166"/>
      <c r="B9" s="584" t="s">
        <v>105</v>
      </c>
      <c r="C9" s="585"/>
      <c r="D9" s="585"/>
      <c r="E9" s="585"/>
      <c r="F9" s="585"/>
      <c r="G9" s="585"/>
      <c r="H9" s="585"/>
      <c r="I9" s="585"/>
      <c r="J9" s="585"/>
      <c r="K9" s="508"/>
      <c r="L9" s="586" t="s">
        <v>106</v>
      </c>
      <c r="M9" s="587"/>
      <c r="N9" s="587"/>
      <c r="O9" s="587"/>
      <c r="P9" s="587"/>
      <c r="Q9" s="588"/>
      <c r="R9" s="589">
        <v>406586</v>
      </c>
      <c r="S9" s="590"/>
      <c r="T9" s="590"/>
      <c r="U9" s="590"/>
      <c r="V9" s="591"/>
      <c r="W9" s="524" t="s">
        <v>107</v>
      </c>
      <c r="X9" s="525"/>
      <c r="Y9" s="525"/>
      <c r="Z9" s="525"/>
      <c r="AA9" s="525"/>
      <c r="AB9" s="525"/>
      <c r="AC9" s="525"/>
      <c r="AD9" s="525"/>
      <c r="AE9" s="525"/>
      <c r="AF9" s="525"/>
      <c r="AG9" s="525"/>
      <c r="AH9" s="525"/>
      <c r="AI9" s="525"/>
      <c r="AJ9" s="525"/>
      <c r="AK9" s="525"/>
      <c r="AL9" s="592"/>
      <c r="AM9" s="514" t="s">
        <v>108</v>
      </c>
      <c r="AN9" s="419"/>
      <c r="AO9" s="419"/>
      <c r="AP9" s="419"/>
      <c r="AQ9" s="419"/>
      <c r="AR9" s="419"/>
      <c r="AS9" s="419"/>
      <c r="AT9" s="420"/>
      <c r="AU9" s="502" t="s">
        <v>102</v>
      </c>
      <c r="AV9" s="503"/>
      <c r="AW9" s="503"/>
      <c r="AX9" s="503"/>
      <c r="AY9" s="425" t="s">
        <v>109</v>
      </c>
      <c r="AZ9" s="426"/>
      <c r="BA9" s="426"/>
      <c r="BB9" s="426"/>
      <c r="BC9" s="426"/>
      <c r="BD9" s="426"/>
      <c r="BE9" s="426"/>
      <c r="BF9" s="426"/>
      <c r="BG9" s="426"/>
      <c r="BH9" s="426"/>
      <c r="BI9" s="426"/>
      <c r="BJ9" s="426"/>
      <c r="BK9" s="426"/>
      <c r="BL9" s="426"/>
      <c r="BM9" s="427"/>
      <c r="BN9" s="445">
        <v>-198037</v>
      </c>
      <c r="BO9" s="446"/>
      <c r="BP9" s="446"/>
      <c r="BQ9" s="446"/>
      <c r="BR9" s="446"/>
      <c r="BS9" s="446"/>
      <c r="BT9" s="446"/>
      <c r="BU9" s="447"/>
      <c r="BV9" s="445">
        <v>-98524</v>
      </c>
      <c r="BW9" s="446"/>
      <c r="BX9" s="446"/>
      <c r="BY9" s="446"/>
      <c r="BZ9" s="446"/>
      <c r="CA9" s="446"/>
      <c r="CB9" s="446"/>
      <c r="CC9" s="447"/>
      <c r="CD9" s="454" t="s">
        <v>110</v>
      </c>
      <c r="CE9" s="455"/>
      <c r="CF9" s="455"/>
      <c r="CG9" s="455"/>
      <c r="CH9" s="455"/>
      <c r="CI9" s="455"/>
      <c r="CJ9" s="455"/>
      <c r="CK9" s="455"/>
      <c r="CL9" s="455"/>
      <c r="CM9" s="455"/>
      <c r="CN9" s="455"/>
      <c r="CO9" s="455"/>
      <c r="CP9" s="455"/>
      <c r="CQ9" s="455"/>
      <c r="CR9" s="455"/>
      <c r="CS9" s="456"/>
      <c r="CT9" s="415">
        <v>16.2</v>
      </c>
      <c r="CU9" s="416"/>
      <c r="CV9" s="416"/>
      <c r="CW9" s="416"/>
      <c r="CX9" s="416"/>
      <c r="CY9" s="416"/>
      <c r="CZ9" s="416"/>
      <c r="DA9" s="417"/>
      <c r="DB9" s="415">
        <v>14.9</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111</v>
      </c>
      <c r="M10" s="419"/>
      <c r="N10" s="419"/>
      <c r="O10" s="419"/>
      <c r="P10" s="419"/>
      <c r="Q10" s="420"/>
      <c r="R10" s="421">
        <v>418325</v>
      </c>
      <c r="S10" s="422"/>
      <c r="T10" s="422"/>
      <c r="U10" s="422"/>
      <c r="V10" s="424"/>
      <c r="W10" s="593"/>
      <c r="X10" s="407"/>
      <c r="Y10" s="407"/>
      <c r="Z10" s="407"/>
      <c r="AA10" s="407"/>
      <c r="AB10" s="407"/>
      <c r="AC10" s="407"/>
      <c r="AD10" s="407"/>
      <c r="AE10" s="407"/>
      <c r="AF10" s="407"/>
      <c r="AG10" s="407"/>
      <c r="AH10" s="407"/>
      <c r="AI10" s="407"/>
      <c r="AJ10" s="407"/>
      <c r="AK10" s="407"/>
      <c r="AL10" s="594"/>
      <c r="AM10" s="514" t="s">
        <v>112</v>
      </c>
      <c r="AN10" s="419"/>
      <c r="AO10" s="419"/>
      <c r="AP10" s="419"/>
      <c r="AQ10" s="419"/>
      <c r="AR10" s="419"/>
      <c r="AS10" s="419"/>
      <c r="AT10" s="420"/>
      <c r="AU10" s="502" t="s">
        <v>113</v>
      </c>
      <c r="AV10" s="503"/>
      <c r="AW10" s="503"/>
      <c r="AX10" s="503"/>
      <c r="AY10" s="425" t="s">
        <v>114</v>
      </c>
      <c r="AZ10" s="426"/>
      <c r="BA10" s="426"/>
      <c r="BB10" s="426"/>
      <c r="BC10" s="426"/>
      <c r="BD10" s="426"/>
      <c r="BE10" s="426"/>
      <c r="BF10" s="426"/>
      <c r="BG10" s="426"/>
      <c r="BH10" s="426"/>
      <c r="BI10" s="426"/>
      <c r="BJ10" s="426"/>
      <c r="BK10" s="426"/>
      <c r="BL10" s="426"/>
      <c r="BM10" s="427"/>
      <c r="BN10" s="445">
        <v>621</v>
      </c>
      <c r="BO10" s="446"/>
      <c r="BP10" s="446"/>
      <c r="BQ10" s="446"/>
      <c r="BR10" s="446"/>
      <c r="BS10" s="446"/>
      <c r="BT10" s="446"/>
      <c r="BU10" s="447"/>
      <c r="BV10" s="445">
        <v>735</v>
      </c>
      <c r="BW10" s="446"/>
      <c r="BX10" s="446"/>
      <c r="BY10" s="446"/>
      <c r="BZ10" s="446"/>
      <c r="CA10" s="446"/>
      <c r="CB10" s="446"/>
      <c r="CC10" s="447"/>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116</v>
      </c>
      <c r="M11" s="492"/>
      <c r="N11" s="492"/>
      <c r="O11" s="492"/>
      <c r="P11" s="492"/>
      <c r="Q11" s="493"/>
      <c r="R11" s="581" t="s">
        <v>117</v>
      </c>
      <c r="S11" s="582"/>
      <c r="T11" s="582"/>
      <c r="U11" s="582"/>
      <c r="V11" s="583"/>
      <c r="W11" s="593"/>
      <c r="X11" s="407"/>
      <c r="Y11" s="407"/>
      <c r="Z11" s="407"/>
      <c r="AA11" s="407"/>
      <c r="AB11" s="407"/>
      <c r="AC11" s="407"/>
      <c r="AD11" s="407"/>
      <c r="AE11" s="407"/>
      <c r="AF11" s="407"/>
      <c r="AG11" s="407"/>
      <c r="AH11" s="407"/>
      <c r="AI11" s="407"/>
      <c r="AJ11" s="407"/>
      <c r="AK11" s="407"/>
      <c r="AL11" s="594"/>
      <c r="AM11" s="514" t="s">
        <v>118</v>
      </c>
      <c r="AN11" s="419"/>
      <c r="AO11" s="419"/>
      <c r="AP11" s="419"/>
      <c r="AQ11" s="419"/>
      <c r="AR11" s="419"/>
      <c r="AS11" s="419"/>
      <c r="AT11" s="420"/>
      <c r="AU11" s="502" t="s">
        <v>87</v>
      </c>
      <c r="AV11" s="503"/>
      <c r="AW11" s="503"/>
      <c r="AX11" s="503"/>
      <c r="AY11" s="425" t="s">
        <v>119</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120</v>
      </c>
      <c r="CE11" s="455"/>
      <c r="CF11" s="455"/>
      <c r="CG11" s="455"/>
      <c r="CH11" s="455"/>
      <c r="CI11" s="455"/>
      <c r="CJ11" s="455"/>
      <c r="CK11" s="455"/>
      <c r="CL11" s="455"/>
      <c r="CM11" s="455"/>
      <c r="CN11" s="455"/>
      <c r="CO11" s="455"/>
      <c r="CP11" s="455"/>
      <c r="CQ11" s="455"/>
      <c r="CR11" s="455"/>
      <c r="CS11" s="456"/>
      <c r="CT11" s="558" t="s">
        <v>121</v>
      </c>
      <c r="CU11" s="559"/>
      <c r="CV11" s="559"/>
      <c r="CW11" s="559"/>
      <c r="CX11" s="559"/>
      <c r="CY11" s="559"/>
      <c r="CZ11" s="559"/>
      <c r="DA11" s="560"/>
      <c r="DB11" s="558" t="s">
        <v>121</v>
      </c>
      <c r="DC11" s="559"/>
      <c r="DD11" s="559"/>
      <c r="DE11" s="559"/>
      <c r="DF11" s="559"/>
      <c r="DG11" s="559"/>
      <c r="DH11" s="559"/>
      <c r="DI11" s="560"/>
      <c r="DJ11" s="165"/>
      <c r="DK11" s="165"/>
      <c r="DL11" s="165"/>
      <c r="DM11" s="165"/>
      <c r="DN11" s="165"/>
      <c r="DO11" s="165"/>
    </row>
    <row r="12" spans="1:119" ht="18.75" customHeight="1" x14ac:dyDescent="0.15">
      <c r="A12" s="166"/>
      <c r="B12" s="561" t="s">
        <v>122</v>
      </c>
      <c r="C12" s="562"/>
      <c r="D12" s="562"/>
      <c r="E12" s="562"/>
      <c r="F12" s="562"/>
      <c r="G12" s="562"/>
      <c r="H12" s="562"/>
      <c r="I12" s="562"/>
      <c r="J12" s="562"/>
      <c r="K12" s="563"/>
      <c r="L12" s="570" t="s">
        <v>123</v>
      </c>
      <c r="M12" s="571"/>
      <c r="N12" s="571"/>
      <c r="O12" s="571"/>
      <c r="P12" s="571"/>
      <c r="Q12" s="572"/>
      <c r="R12" s="573">
        <v>408739</v>
      </c>
      <c r="S12" s="574"/>
      <c r="T12" s="574"/>
      <c r="U12" s="574"/>
      <c r="V12" s="575"/>
      <c r="W12" s="576" t="s">
        <v>1</v>
      </c>
      <c r="X12" s="503"/>
      <c r="Y12" s="503"/>
      <c r="Z12" s="503"/>
      <c r="AA12" s="503"/>
      <c r="AB12" s="577"/>
      <c r="AC12" s="502" t="s">
        <v>124</v>
      </c>
      <c r="AD12" s="503"/>
      <c r="AE12" s="503"/>
      <c r="AF12" s="503"/>
      <c r="AG12" s="577"/>
      <c r="AH12" s="502" t="s">
        <v>125</v>
      </c>
      <c r="AI12" s="503"/>
      <c r="AJ12" s="503"/>
      <c r="AK12" s="503"/>
      <c r="AL12" s="578"/>
      <c r="AM12" s="514" t="s">
        <v>126</v>
      </c>
      <c r="AN12" s="419"/>
      <c r="AO12" s="419"/>
      <c r="AP12" s="419"/>
      <c r="AQ12" s="419"/>
      <c r="AR12" s="419"/>
      <c r="AS12" s="419"/>
      <c r="AT12" s="420"/>
      <c r="AU12" s="502" t="s">
        <v>127</v>
      </c>
      <c r="AV12" s="503"/>
      <c r="AW12" s="503"/>
      <c r="AX12" s="503"/>
      <c r="AY12" s="425" t="s">
        <v>128</v>
      </c>
      <c r="AZ12" s="426"/>
      <c r="BA12" s="426"/>
      <c r="BB12" s="426"/>
      <c r="BC12" s="426"/>
      <c r="BD12" s="426"/>
      <c r="BE12" s="426"/>
      <c r="BF12" s="426"/>
      <c r="BG12" s="426"/>
      <c r="BH12" s="426"/>
      <c r="BI12" s="426"/>
      <c r="BJ12" s="426"/>
      <c r="BK12" s="426"/>
      <c r="BL12" s="426"/>
      <c r="BM12" s="427"/>
      <c r="BN12" s="445">
        <v>1733244</v>
      </c>
      <c r="BO12" s="446"/>
      <c r="BP12" s="446"/>
      <c r="BQ12" s="446"/>
      <c r="BR12" s="446"/>
      <c r="BS12" s="446"/>
      <c r="BT12" s="446"/>
      <c r="BU12" s="447"/>
      <c r="BV12" s="445">
        <v>3722180</v>
      </c>
      <c r="BW12" s="446"/>
      <c r="BX12" s="446"/>
      <c r="BY12" s="446"/>
      <c r="BZ12" s="446"/>
      <c r="CA12" s="446"/>
      <c r="CB12" s="446"/>
      <c r="CC12" s="447"/>
      <c r="CD12" s="454" t="s">
        <v>129</v>
      </c>
      <c r="CE12" s="455"/>
      <c r="CF12" s="455"/>
      <c r="CG12" s="455"/>
      <c r="CH12" s="455"/>
      <c r="CI12" s="455"/>
      <c r="CJ12" s="455"/>
      <c r="CK12" s="455"/>
      <c r="CL12" s="455"/>
      <c r="CM12" s="455"/>
      <c r="CN12" s="455"/>
      <c r="CO12" s="455"/>
      <c r="CP12" s="455"/>
      <c r="CQ12" s="455"/>
      <c r="CR12" s="455"/>
      <c r="CS12" s="456"/>
      <c r="CT12" s="558" t="s">
        <v>130</v>
      </c>
      <c r="CU12" s="559"/>
      <c r="CV12" s="559"/>
      <c r="CW12" s="559"/>
      <c r="CX12" s="559"/>
      <c r="CY12" s="559"/>
      <c r="CZ12" s="559"/>
      <c r="DA12" s="560"/>
      <c r="DB12" s="558" t="s">
        <v>130</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131</v>
      </c>
      <c r="N13" s="546"/>
      <c r="O13" s="546"/>
      <c r="P13" s="546"/>
      <c r="Q13" s="547"/>
      <c r="R13" s="548">
        <v>403157</v>
      </c>
      <c r="S13" s="549"/>
      <c r="T13" s="549"/>
      <c r="U13" s="549"/>
      <c r="V13" s="550"/>
      <c r="W13" s="536" t="s">
        <v>132</v>
      </c>
      <c r="X13" s="458"/>
      <c r="Y13" s="458"/>
      <c r="Z13" s="458"/>
      <c r="AA13" s="458"/>
      <c r="AB13" s="459"/>
      <c r="AC13" s="421">
        <v>1692</v>
      </c>
      <c r="AD13" s="422"/>
      <c r="AE13" s="422"/>
      <c r="AF13" s="422"/>
      <c r="AG13" s="423"/>
      <c r="AH13" s="421">
        <v>1670</v>
      </c>
      <c r="AI13" s="422"/>
      <c r="AJ13" s="422"/>
      <c r="AK13" s="422"/>
      <c r="AL13" s="424"/>
      <c r="AM13" s="514" t="s">
        <v>133</v>
      </c>
      <c r="AN13" s="419"/>
      <c r="AO13" s="419"/>
      <c r="AP13" s="419"/>
      <c r="AQ13" s="419"/>
      <c r="AR13" s="419"/>
      <c r="AS13" s="419"/>
      <c r="AT13" s="420"/>
      <c r="AU13" s="502" t="s">
        <v>134</v>
      </c>
      <c r="AV13" s="503"/>
      <c r="AW13" s="503"/>
      <c r="AX13" s="503"/>
      <c r="AY13" s="425" t="s">
        <v>135</v>
      </c>
      <c r="AZ13" s="426"/>
      <c r="BA13" s="426"/>
      <c r="BB13" s="426"/>
      <c r="BC13" s="426"/>
      <c r="BD13" s="426"/>
      <c r="BE13" s="426"/>
      <c r="BF13" s="426"/>
      <c r="BG13" s="426"/>
      <c r="BH13" s="426"/>
      <c r="BI13" s="426"/>
      <c r="BJ13" s="426"/>
      <c r="BK13" s="426"/>
      <c r="BL13" s="426"/>
      <c r="BM13" s="427"/>
      <c r="BN13" s="445">
        <v>-1930660</v>
      </c>
      <c r="BO13" s="446"/>
      <c r="BP13" s="446"/>
      <c r="BQ13" s="446"/>
      <c r="BR13" s="446"/>
      <c r="BS13" s="446"/>
      <c r="BT13" s="446"/>
      <c r="BU13" s="447"/>
      <c r="BV13" s="445">
        <v>-3819969</v>
      </c>
      <c r="BW13" s="446"/>
      <c r="BX13" s="446"/>
      <c r="BY13" s="446"/>
      <c r="BZ13" s="446"/>
      <c r="CA13" s="446"/>
      <c r="CB13" s="446"/>
      <c r="CC13" s="447"/>
      <c r="CD13" s="454" t="s">
        <v>136</v>
      </c>
      <c r="CE13" s="455"/>
      <c r="CF13" s="455"/>
      <c r="CG13" s="455"/>
      <c r="CH13" s="455"/>
      <c r="CI13" s="455"/>
      <c r="CJ13" s="455"/>
      <c r="CK13" s="455"/>
      <c r="CL13" s="455"/>
      <c r="CM13" s="455"/>
      <c r="CN13" s="455"/>
      <c r="CO13" s="455"/>
      <c r="CP13" s="455"/>
      <c r="CQ13" s="455"/>
      <c r="CR13" s="455"/>
      <c r="CS13" s="456"/>
      <c r="CT13" s="415">
        <v>6.3</v>
      </c>
      <c r="CU13" s="416"/>
      <c r="CV13" s="416"/>
      <c r="CW13" s="416"/>
      <c r="CX13" s="416"/>
      <c r="CY13" s="416"/>
      <c r="CZ13" s="416"/>
      <c r="DA13" s="417"/>
      <c r="DB13" s="415">
        <v>6.4</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137</v>
      </c>
      <c r="M14" s="579"/>
      <c r="N14" s="579"/>
      <c r="O14" s="579"/>
      <c r="P14" s="579"/>
      <c r="Q14" s="580"/>
      <c r="R14" s="548">
        <v>412026</v>
      </c>
      <c r="S14" s="549"/>
      <c r="T14" s="549"/>
      <c r="U14" s="549"/>
      <c r="V14" s="550"/>
      <c r="W14" s="551"/>
      <c r="X14" s="461"/>
      <c r="Y14" s="461"/>
      <c r="Z14" s="461"/>
      <c r="AA14" s="461"/>
      <c r="AB14" s="462"/>
      <c r="AC14" s="541">
        <v>1</v>
      </c>
      <c r="AD14" s="542"/>
      <c r="AE14" s="542"/>
      <c r="AF14" s="542"/>
      <c r="AG14" s="543"/>
      <c r="AH14" s="541">
        <v>1</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138</v>
      </c>
      <c r="CE14" s="452"/>
      <c r="CF14" s="452"/>
      <c r="CG14" s="452"/>
      <c r="CH14" s="452"/>
      <c r="CI14" s="452"/>
      <c r="CJ14" s="452"/>
      <c r="CK14" s="452"/>
      <c r="CL14" s="452"/>
      <c r="CM14" s="452"/>
      <c r="CN14" s="452"/>
      <c r="CO14" s="452"/>
      <c r="CP14" s="452"/>
      <c r="CQ14" s="452"/>
      <c r="CR14" s="452"/>
      <c r="CS14" s="453"/>
      <c r="CT14" s="552">
        <v>45.5</v>
      </c>
      <c r="CU14" s="553"/>
      <c r="CV14" s="553"/>
      <c r="CW14" s="553"/>
      <c r="CX14" s="553"/>
      <c r="CY14" s="553"/>
      <c r="CZ14" s="553"/>
      <c r="DA14" s="554"/>
      <c r="DB14" s="552">
        <v>49</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131</v>
      </c>
      <c r="N15" s="546"/>
      <c r="O15" s="546"/>
      <c r="P15" s="546"/>
      <c r="Q15" s="547"/>
      <c r="R15" s="548">
        <v>406648</v>
      </c>
      <c r="S15" s="549"/>
      <c r="T15" s="549"/>
      <c r="U15" s="549"/>
      <c r="V15" s="550"/>
      <c r="W15" s="536" t="s">
        <v>139</v>
      </c>
      <c r="X15" s="458"/>
      <c r="Y15" s="458"/>
      <c r="Z15" s="458"/>
      <c r="AA15" s="458"/>
      <c r="AB15" s="459"/>
      <c r="AC15" s="421">
        <v>29976</v>
      </c>
      <c r="AD15" s="422"/>
      <c r="AE15" s="422"/>
      <c r="AF15" s="422"/>
      <c r="AG15" s="423"/>
      <c r="AH15" s="421">
        <v>32490</v>
      </c>
      <c r="AI15" s="422"/>
      <c r="AJ15" s="422"/>
      <c r="AK15" s="422"/>
      <c r="AL15" s="424"/>
      <c r="AM15" s="514"/>
      <c r="AN15" s="419"/>
      <c r="AO15" s="419"/>
      <c r="AP15" s="419"/>
      <c r="AQ15" s="419"/>
      <c r="AR15" s="419"/>
      <c r="AS15" s="419"/>
      <c r="AT15" s="420"/>
      <c r="AU15" s="502"/>
      <c r="AV15" s="503"/>
      <c r="AW15" s="503"/>
      <c r="AX15" s="503"/>
      <c r="AY15" s="437" t="s">
        <v>140</v>
      </c>
      <c r="AZ15" s="438"/>
      <c r="BA15" s="438"/>
      <c r="BB15" s="438"/>
      <c r="BC15" s="438"/>
      <c r="BD15" s="438"/>
      <c r="BE15" s="438"/>
      <c r="BF15" s="438"/>
      <c r="BG15" s="438"/>
      <c r="BH15" s="438"/>
      <c r="BI15" s="438"/>
      <c r="BJ15" s="438"/>
      <c r="BK15" s="438"/>
      <c r="BL15" s="438"/>
      <c r="BM15" s="439"/>
      <c r="BN15" s="440">
        <v>49665850</v>
      </c>
      <c r="BO15" s="441"/>
      <c r="BP15" s="441"/>
      <c r="BQ15" s="441"/>
      <c r="BR15" s="441"/>
      <c r="BS15" s="441"/>
      <c r="BT15" s="441"/>
      <c r="BU15" s="442"/>
      <c r="BV15" s="440">
        <v>50415545</v>
      </c>
      <c r="BW15" s="441"/>
      <c r="BX15" s="441"/>
      <c r="BY15" s="441"/>
      <c r="BZ15" s="441"/>
      <c r="CA15" s="441"/>
      <c r="CB15" s="441"/>
      <c r="CC15" s="442"/>
      <c r="CD15" s="555" t="s">
        <v>141</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142</v>
      </c>
      <c r="M16" s="539"/>
      <c r="N16" s="539"/>
      <c r="O16" s="539"/>
      <c r="P16" s="539"/>
      <c r="Q16" s="540"/>
      <c r="R16" s="533" t="s">
        <v>143</v>
      </c>
      <c r="S16" s="534"/>
      <c r="T16" s="534"/>
      <c r="U16" s="534"/>
      <c r="V16" s="535"/>
      <c r="W16" s="551"/>
      <c r="X16" s="461"/>
      <c r="Y16" s="461"/>
      <c r="Z16" s="461"/>
      <c r="AA16" s="461"/>
      <c r="AB16" s="462"/>
      <c r="AC16" s="541">
        <v>18</v>
      </c>
      <c r="AD16" s="542"/>
      <c r="AE16" s="542"/>
      <c r="AF16" s="542"/>
      <c r="AG16" s="543"/>
      <c r="AH16" s="541">
        <v>18.899999999999999</v>
      </c>
      <c r="AI16" s="542"/>
      <c r="AJ16" s="542"/>
      <c r="AK16" s="542"/>
      <c r="AL16" s="544"/>
      <c r="AM16" s="514"/>
      <c r="AN16" s="419"/>
      <c r="AO16" s="419"/>
      <c r="AP16" s="419"/>
      <c r="AQ16" s="419"/>
      <c r="AR16" s="419"/>
      <c r="AS16" s="419"/>
      <c r="AT16" s="420"/>
      <c r="AU16" s="502"/>
      <c r="AV16" s="503"/>
      <c r="AW16" s="503"/>
      <c r="AX16" s="503"/>
      <c r="AY16" s="425" t="s">
        <v>144</v>
      </c>
      <c r="AZ16" s="426"/>
      <c r="BA16" s="426"/>
      <c r="BB16" s="426"/>
      <c r="BC16" s="426"/>
      <c r="BD16" s="426"/>
      <c r="BE16" s="426"/>
      <c r="BF16" s="426"/>
      <c r="BG16" s="426"/>
      <c r="BH16" s="426"/>
      <c r="BI16" s="426"/>
      <c r="BJ16" s="426"/>
      <c r="BK16" s="426"/>
      <c r="BL16" s="426"/>
      <c r="BM16" s="427"/>
      <c r="BN16" s="445">
        <v>61033385</v>
      </c>
      <c r="BO16" s="446"/>
      <c r="BP16" s="446"/>
      <c r="BQ16" s="446"/>
      <c r="BR16" s="446"/>
      <c r="BS16" s="446"/>
      <c r="BT16" s="446"/>
      <c r="BU16" s="447"/>
      <c r="BV16" s="445">
        <v>61479733</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145</v>
      </c>
      <c r="N17" s="531"/>
      <c r="O17" s="531"/>
      <c r="P17" s="531"/>
      <c r="Q17" s="532"/>
      <c r="R17" s="533" t="s">
        <v>146</v>
      </c>
      <c r="S17" s="534"/>
      <c r="T17" s="534"/>
      <c r="U17" s="534"/>
      <c r="V17" s="535"/>
      <c r="W17" s="536" t="s">
        <v>147</v>
      </c>
      <c r="X17" s="458"/>
      <c r="Y17" s="458"/>
      <c r="Z17" s="458"/>
      <c r="AA17" s="458"/>
      <c r="AB17" s="459"/>
      <c r="AC17" s="421">
        <v>134574</v>
      </c>
      <c r="AD17" s="422"/>
      <c r="AE17" s="422"/>
      <c r="AF17" s="422"/>
      <c r="AG17" s="423"/>
      <c r="AH17" s="421">
        <v>138023</v>
      </c>
      <c r="AI17" s="422"/>
      <c r="AJ17" s="422"/>
      <c r="AK17" s="422"/>
      <c r="AL17" s="424"/>
      <c r="AM17" s="514"/>
      <c r="AN17" s="419"/>
      <c r="AO17" s="419"/>
      <c r="AP17" s="419"/>
      <c r="AQ17" s="419"/>
      <c r="AR17" s="419"/>
      <c r="AS17" s="419"/>
      <c r="AT17" s="420"/>
      <c r="AU17" s="502"/>
      <c r="AV17" s="503"/>
      <c r="AW17" s="503"/>
      <c r="AX17" s="503"/>
      <c r="AY17" s="425" t="s">
        <v>148</v>
      </c>
      <c r="AZ17" s="426"/>
      <c r="BA17" s="426"/>
      <c r="BB17" s="426"/>
      <c r="BC17" s="426"/>
      <c r="BD17" s="426"/>
      <c r="BE17" s="426"/>
      <c r="BF17" s="426"/>
      <c r="BG17" s="426"/>
      <c r="BH17" s="426"/>
      <c r="BI17" s="426"/>
      <c r="BJ17" s="426"/>
      <c r="BK17" s="426"/>
      <c r="BL17" s="426"/>
      <c r="BM17" s="427"/>
      <c r="BN17" s="445">
        <v>63591515</v>
      </c>
      <c r="BO17" s="446"/>
      <c r="BP17" s="446"/>
      <c r="BQ17" s="446"/>
      <c r="BR17" s="446"/>
      <c r="BS17" s="446"/>
      <c r="BT17" s="446"/>
      <c r="BU17" s="447"/>
      <c r="BV17" s="445">
        <v>64490216</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149</v>
      </c>
      <c r="C18" s="508"/>
      <c r="D18" s="508"/>
      <c r="E18" s="509"/>
      <c r="F18" s="509"/>
      <c r="G18" s="509"/>
      <c r="H18" s="509"/>
      <c r="I18" s="509"/>
      <c r="J18" s="509"/>
      <c r="K18" s="509"/>
      <c r="L18" s="510">
        <v>100.82</v>
      </c>
      <c r="M18" s="510"/>
      <c r="N18" s="510"/>
      <c r="O18" s="510"/>
      <c r="P18" s="510"/>
      <c r="Q18" s="510"/>
      <c r="R18" s="511"/>
      <c r="S18" s="511"/>
      <c r="T18" s="511"/>
      <c r="U18" s="511"/>
      <c r="V18" s="512"/>
      <c r="W18" s="526"/>
      <c r="X18" s="527"/>
      <c r="Y18" s="527"/>
      <c r="Z18" s="527"/>
      <c r="AA18" s="527"/>
      <c r="AB18" s="537"/>
      <c r="AC18" s="409">
        <v>81</v>
      </c>
      <c r="AD18" s="410"/>
      <c r="AE18" s="410"/>
      <c r="AF18" s="410"/>
      <c r="AG18" s="513"/>
      <c r="AH18" s="409">
        <v>80.2</v>
      </c>
      <c r="AI18" s="410"/>
      <c r="AJ18" s="410"/>
      <c r="AK18" s="410"/>
      <c r="AL18" s="411"/>
      <c r="AM18" s="514"/>
      <c r="AN18" s="419"/>
      <c r="AO18" s="419"/>
      <c r="AP18" s="419"/>
      <c r="AQ18" s="419"/>
      <c r="AR18" s="419"/>
      <c r="AS18" s="419"/>
      <c r="AT18" s="420"/>
      <c r="AU18" s="502"/>
      <c r="AV18" s="503"/>
      <c r="AW18" s="503"/>
      <c r="AX18" s="503"/>
      <c r="AY18" s="425" t="s">
        <v>150</v>
      </c>
      <c r="AZ18" s="426"/>
      <c r="BA18" s="426"/>
      <c r="BB18" s="426"/>
      <c r="BC18" s="426"/>
      <c r="BD18" s="426"/>
      <c r="BE18" s="426"/>
      <c r="BF18" s="426"/>
      <c r="BG18" s="426"/>
      <c r="BH18" s="426"/>
      <c r="BI18" s="426"/>
      <c r="BJ18" s="426"/>
      <c r="BK18" s="426"/>
      <c r="BL18" s="426"/>
      <c r="BM18" s="427"/>
      <c r="BN18" s="445">
        <v>86046218</v>
      </c>
      <c r="BO18" s="446"/>
      <c r="BP18" s="446"/>
      <c r="BQ18" s="446"/>
      <c r="BR18" s="446"/>
      <c r="BS18" s="446"/>
      <c r="BT18" s="446"/>
      <c r="BU18" s="447"/>
      <c r="BV18" s="445">
        <v>84811987</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151</v>
      </c>
      <c r="C19" s="508"/>
      <c r="D19" s="508"/>
      <c r="E19" s="509"/>
      <c r="F19" s="509"/>
      <c r="G19" s="509"/>
      <c r="H19" s="509"/>
      <c r="I19" s="509"/>
      <c r="J19" s="509"/>
      <c r="K19" s="509"/>
      <c r="L19" s="515">
        <v>4033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152</v>
      </c>
      <c r="AZ19" s="426"/>
      <c r="BA19" s="426"/>
      <c r="BB19" s="426"/>
      <c r="BC19" s="426"/>
      <c r="BD19" s="426"/>
      <c r="BE19" s="426"/>
      <c r="BF19" s="426"/>
      <c r="BG19" s="426"/>
      <c r="BH19" s="426"/>
      <c r="BI19" s="426"/>
      <c r="BJ19" s="426"/>
      <c r="BK19" s="426"/>
      <c r="BL19" s="426"/>
      <c r="BM19" s="427"/>
      <c r="BN19" s="445">
        <v>99467549</v>
      </c>
      <c r="BO19" s="446"/>
      <c r="BP19" s="446"/>
      <c r="BQ19" s="446"/>
      <c r="BR19" s="446"/>
      <c r="BS19" s="446"/>
      <c r="BT19" s="446"/>
      <c r="BU19" s="447"/>
      <c r="BV19" s="445">
        <v>104741228</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153</v>
      </c>
      <c r="C20" s="508"/>
      <c r="D20" s="508"/>
      <c r="E20" s="509"/>
      <c r="F20" s="509"/>
      <c r="G20" s="509"/>
      <c r="H20" s="509"/>
      <c r="I20" s="509"/>
      <c r="J20" s="509"/>
      <c r="K20" s="509"/>
      <c r="L20" s="515">
        <v>165746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154</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155</v>
      </c>
      <c r="C22" s="475"/>
      <c r="D22" s="476"/>
      <c r="E22" s="483" t="s">
        <v>1</v>
      </c>
      <c r="F22" s="458"/>
      <c r="G22" s="458"/>
      <c r="H22" s="458"/>
      <c r="I22" s="458"/>
      <c r="J22" s="458"/>
      <c r="K22" s="459"/>
      <c r="L22" s="483" t="s">
        <v>156</v>
      </c>
      <c r="M22" s="458"/>
      <c r="N22" s="458"/>
      <c r="O22" s="458"/>
      <c r="P22" s="459"/>
      <c r="Q22" s="468" t="s">
        <v>157</v>
      </c>
      <c r="R22" s="469"/>
      <c r="S22" s="469"/>
      <c r="T22" s="469"/>
      <c r="U22" s="469"/>
      <c r="V22" s="484"/>
      <c r="W22" s="486" t="s">
        <v>158</v>
      </c>
      <c r="X22" s="475"/>
      <c r="Y22" s="476"/>
      <c r="Z22" s="483" t="s">
        <v>1</v>
      </c>
      <c r="AA22" s="458"/>
      <c r="AB22" s="458"/>
      <c r="AC22" s="458"/>
      <c r="AD22" s="458"/>
      <c r="AE22" s="458"/>
      <c r="AF22" s="458"/>
      <c r="AG22" s="459"/>
      <c r="AH22" s="457" t="s">
        <v>159</v>
      </c>
      <c r="AI22" s="458"/>
      <c r="AJ22" s="458"/>
      <c r="AK22" s="458"/>
      <c r="AL22" s="459"/>
      <c r="AM22" s="457" t="s">
        <v>160</v>
      </c>
      <c r="AN22" s="463"/>
      <c r="AO22" s="463"/>
      <c r="AP22" s="463"/>
      <c r="AQ22" s="463"/>
      <c r="AR22" s="464"/>
      <c r="AS22" s="468" t="s">
        <v>157</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161</v>
      </c>
      <c r="AZ23" s="438"/>
      <c r="BA23" s="438"/>
      <c r="BB23" s="438"/>
      <c r="BC23" s="438"/>
      <c r="BD23" s="438"/>
      <c r="BE23" s="438"/>
      <c r="BF23" s="438"/>
      <c r="BG23" s="438"/>
      <c r="BH23" s="438"/>
      <c r="BI23" s="438"/>
      <c r="BJ23" s="438"/>
      <c r="BK23" s="438"/>
      <c r="BL23" s="438"/>
      <c r="BM23" s="439"/>
      <c r="BN23" s="445">
        <v>174193729</v>
      </c>
      <c r="BO23" s="446"/>
      <c r="BP23" s="446"/>
      <c r="BQ23" s="446"/>
      <c r="BR23" s="446"/>
      <c r="BS23" s="446"/>
      <c r="BT23" s="446"/>
      <c r="BU23" s="447"/>
      <c r="BV23" s="445">
        <v>173373364</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162</v>
      </c>
      <c r="F24" s="419"/>
      <c r="G24" s="419"/>
      <c r="H24" s="419"/>
      <c r="I24" s="419"/>
      <c r="J24" s="419"/>
      <c r="K24" s="420"/>
      <c r="L24" s="421">
        <v>1</v>
      </c>
      <c r="M24" s="422"/>
      <c r="N24" s="422"/>
      <c r="O24" s="422"/>
      <c r="P24" s="423"/>
      <c r="Q24" s="421">
        <v>10310</v>
      </c>
      <c r="R24" s="422"/>
      <c r="S24" s="422"/>
      <c r="T24" s="422"/>
      <c r="U24" s="422"/>
      <c r="V24" s="423"/>
      <c r="W24" s="487"/>
      <c r="X24" s="478"/>
      <c r="Y24" s="479"/>
      <c r="Z24" s="418" t="s">
        <v>163</v>
      </c>
      <c r="AA24" s="419"/>
      <c r="AB24" s="419"/>
      <c r="AC24" s="419"/>
      <c r="AD24" s="419"/>
      <c r="AE24" s="419"/>
      <c r="AF24" s="419"/>
      <c r="AG24" s="420"/>
      <c r="AH24" s="421">
        <v>2753</v>
      </c>
      <c r="AI24" s="422"/>
      <c r="AJ24" s="422"/>
      <c r="AK24" s="422"/>
      <c r="AL24" s="423"/>
      <c r="AM24" s="421">
        <v>8916967</v>
      </c>
      <c r="AN24" s="422"/>
      <c r="AO24" s="422"/>
      <c r="AP24" s="422"/>
      <c r="AQ24" s="422"/>
      <c r="AR24" s="423"/>
      <c r="AS24" s="421">
        <v>3239</v>
      </c>
      <c r="AT24" s="422"/>
      <c r="AU24" s="422"/>
      <c r="AV24" s="422"/>
      <c r="AW24" s="422"/>
      <c r="AX24" s="424"/>
      <c r="AY24" s="412" t="s">
        <v>164</v>
      </c>
      <c r="AZ24" s="413"/>
      <c r="BA24" s="413"/>
      <c r="BB24" s="413"/>
      <c r="BC24" s="413"/>
      <c r="BD24" s="413"/>
      <c r="BE24" s="413"/>
      <c r="BF24" s="413"/>
      <c r="BG24" s="413"/>
      <c r="BH24" s="413"/>
      <c r="BI24" s="413"/>
      <c r="BJ24" s="413"/>
      <c r="BK24" s="413"/>
      <c r="BL24" s="413"/>
      <c r="BM24" s="414"/>
      <c r="BN24" s="445">
        <v>112313488</v>
      </c>
      <c r="BO24" s="446"/>
      <c r="BP24" s="446"/>
      <c r="BQ24" s="446"/>
      <c r="BR24" s="446"/>
      <c r="BS24" s="446"/>
      <c r="BT24" s="446"/>
      <c r="BU24" s="447"/>
      <c r="BV24" s="445">
        <v>111275071</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165</v>
      </c>
      <c r="F25" s="419"/>
      <c r="G25" s="419"/>
      <c r="H25" s="419"/>
      <c r="I25" s="419"/>
      <c r="J25" s="419"/>
      <c r="K25" s="420"/>
      <c r="L25" s="421">
        <v>2</v>
      </c>
      <c r="M25" s="422"/>
      <c r="N25" s="422"/>
      <c r="O25" s="422"/>
      <c r="P25" s="423"/>
      <c r="Q25" s="421">
        <v>8770</v>
      </c>
      <c r="R25" s="422"/>
      <c r="S25" s="422"/>
      <c r="T25" s="422"/>
      <c r="U25" s="422"/>
      <c r="V25" s="423"/>
      <c r="W25" s="487"/>
      <c r="X25" s="478"/>
      <c r="Y25" s="479"/>
      <c r="Z25" s="418" t="s">
        <v>166</v>
      </c>
      <c r="AA25" s="419"/>
      <c r="AB25" s="419"/>
      <c r="AC25" s="419"/>
      <c r="AD25" s="419"/>
      <c r="AE25" s="419"/>
      <c r="AF25" s="419"/>
      <c r="AG25" s="420"/>
      <c r="AH25" s="421">
        <v>502</v>
      </c>
      <c r="AI25" s="422"/>
      <c r="AJ25" s="422"/>
      <c r="AK25" s="422"/>
      <c r="AL25" s="423"/>
      <c r="AM25" s="421">
        <v>1637022</v>
      </c>
      <c r="AN25" s="422"/>
      <c r="AO25" s="422"/>
      <c r="AP25" s="422"/>
      <c r="AQ25" s="422"/>
      <c r="AR25" s="423"/>
      <c r="AS25" s="421">
        <v>3261</v>
      </c>
      <c r="AT25" s="422"/>
      <c r="AU25" s="422"/>
      <c r="AV25" s="422"/>
      <c r="AW25" s="422"/>
      <c r="AX25" s="424"/>
      <c r="AY25" s="437" t="s">
        <v>167</v>
      </c>
      <c r="AZ25" s="438"/>
      <c r="BA25" s="438"/>
      <c r="BB25" s="438"/>
      <c r="BC25" s="438"/>
      <c r="BD25" s="438"/>
      <c r="BE25" s="438"/>
      <c r="BF25" s="438"/>
      <c r="BG25" s="438"/>
      <c r="BH25" s="438"/>
      <c r="BI25" s="438"/>
      <c r="BJ25" s="438"/>
      <c r="BK25" s="438"/>
      <c r="BL25" s="438"/>
      <c r="BM25" s="439"/>
      <c r="BN25" s="440">
        <v>21327952</v>
      </c>
      <c r="BO25" s="441"/>
      <c r="BP25" s="441"/>
      <c r="BQ25" s="441"/>
      <c r="BR25" s="441"/>
      <c r="BS25" s="441"/>
      <c r="BT25" s="441"/>
      <c r="BU25" s="442"/>
      <c r="BV25" s="440">
        <v>17183988</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168</v>
      </c>
      <c r="F26" s="419"/>
      <c r="G26" s="419"/>
      <c r="H26" s="419"/>
      <c r="I26" s="419"/>
      <c r="J26" s="419"/>
      <c r="K26" s="420"/>
      <c r="L26" s="421">
        <v>1</v>
      </c>
      <c r="M26" s="422"/>
      <c r="N26" s="422"/>
      <c r="O26" s="422"/>
      <c r="P26" s="423"/>
      <c r="Q26" s="421">
        <v>6770</v>
      </c>
      <c r="R26" s="422"/>
      <c r="S26" s="422"/>
      <c r="T26" s="422"/>
      <c r="U26" s="422"/>
      <c r="V26" s="423"/>
      <c r="W26" s="487"/>
      <c r="X26" s="478"/>
      <c r="Y26" s="479"/>
      <c r="Z26" s="418" t="s">
        <v>169</v>
      </c>
      <c r="AA26" s="500"/>
      <c r="AB26" s="500"/>
      <c r="AC26" s="500"/>
      <c r="AD26" s="500"/>
      <c r="AE26" s="500"/>
      <c r="AF26" s="500"/>
      <c r="AG26" s="501"/>
      <c r="AH26" s="421">
        <v>423</v>
      </c>
      <c r="AI26" s="422"/>
      <c r="AJ26" s="422"/>
      <c r="AK26" s="422"/>
      <c r="AL26" s="423"/>
      <c r="AM26" s="421">
        <v>1385325</v>
      </c>
      <c r="AN26" s="422"/>
      <c r="AO26" s="422"/>
      <c r="AP26" s="422"/>
      <c r="AQ26" s="422"/>
      <c r="AR26" s="423"/>
      <c r="AS26" s="421">
        <v>3275</v>
      </c>
      <c r="AT26" s="422"/>
      <c r="AU26" s="422"/>
      <c r="AV26" s="422"/>
      <c r="AW26" s="422"/>
      <c r="AX26" s="424"/>
      <c r="AY26" s="454" t="s">
        <v>170</v>
      </c>
      <c r="AZ26" s="455"/>
      <c r="BA26" s="455"/>
      <c r="BB26" s="455"/>
      <c r="BC26" s="455"/>
      <c r="BD26" s="455"/>
      <c r="BE26" s="455"/>
      <c r="BF26" s="455"/>
      <c r="BG26" s="455"/>
      <c r="BH26" s="455"/>
      <c r="BI26" s="455"/>
      <c r="BJ26" s="455"/>
      <c r="BK26" s="455"/>
      <c r="BL26" s="455"/>
      <c r="BM26" s="456"/>
      <c r="BN26" s="445" t="s">
        <v>121</v>
      </c>
      <c r="BO26" s="446"/>
      <c r="BP26" s="446"/>
      <c r="BQ26" s="446"/>
      <c r="BR26" s="446"/>
      <c r="BS26" s="446"/>
      <c r="BT26" s="446"/>
      <c r="BU26" s="447"/>
      <c r="BV26" s="445" t="s">
        <v>130</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171</v>
      </c>
      <c r="F27" s="419"/>
      <c r="G27" s="419"/>
      <c r="H27" s="419"/>
      <c r="I27" s="419"/>
      <c r="J27" s="419"/>
      <c r="K27" s="420"/>
      <c r="L27" s="421">
        <v>1</v>
      </c>
      <c r="M27" s="422"/>
      <c r="N27" s="422"/>
      <c r="O27" s="422"/>
      <c r="P27" s="423"/>
      <c r="Q27" s="421">
        <v>7430</v>
      </c>
      <c r="R27" s="422"/>
      <c r="S27" s="422"/>
      <c r="T27" s="422"/>
      <c r="U27" s="422"/>
      <c r="V27" s="423"/>
      <c r="W27" s="487"/>
      <c r="X27" s="478"/>
      <c r="Y27" s="479"/>
      <c r="Z27" s="418" t="s">
        <v>172</v>
      </c>
      <c r="AA27" s="419"/>
      <c r="AB27" s="419"/>
      <c r="AC27" s="419"/>
      <c r="AD27" s="419"/>
      <c r="AE27" s="419"/>
      <c r="AF27" s="419"/>
      <c r="AG27" s="420"/>
      <c r="AH27" s="421">
        <v>113</v>
      </c>
      <c r="AI27" s="422"/>
      <c r="AJ27" s="422"/>
      <c r="AK27" s="422"/>
      <c r="AL27" s="423"/>
      <c r="AM27" s="421">
        <v>443024</v>
      </c>
      <c r="AN27" s="422"/>
      <c r="AO27" s="422"/>
      <c r="AP27" s="422"/>
      <c r="AQ27" s="422"/>
      <c r="AR27" s="423"/>
      <c r="AS27" s="421">
        <v>3921</v>
      </c>
      <c r="AT27" s="422"/>
      <c r="AU27" s="422"/>
      <c r="AV27" s="422"/>
      <c r="AW27" s="422"/>
      <c r="AX27" s="424"/>
      <c r="AY27" s="451" t="s">
        <v>173</v>
      </c>
      <c r="AZ27" s="452"/>
      <c r="BA27" s="452"/>
      <c r="BB27" s="452"/>
      <c r="BC27" s="452"/>
      <c r="BD27" s="452"/>
      <c r="BE27" s="452"/>
      <c r="BF27" s="452"/>
      <c r="BG27" s="452"/>
      <c r="BH27" s="452"/>
      <c r="BI27" s="452"/>
      <c r="BJ27" s="452"/>
      <c r="BK27" s="452"/>
      <c r="BL27" s="452"/>
      <c r="BM27" s="453"/>
      <c r="BN27" s="448" t="s">
        <v>121</v>
      </c>
      <c r="BO27" s="449"/>
      <c r="BP27" s="449"/>
      <c r="BQ27" s="449"/>
      <c r="BR27" s="449"/>
      <c r="BS27" s="449"/>
      <c r="BT27" s="449"/>
      <c r="BU27" s="450"/>
      <c r="BV27" s="448" t="s">
        <v>121</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174</v>
      </c>
      <c r="F28" s="419"/>
      <c r="G28" s="419"/>
      <c r="H28" s="419"/>
      <c r="I28" s="419"/>
      <c r="J28" s="419"/>
      <c r="K28" s="420"/>
      <c r="L28" s="421">
        <v>1</v>
      </c>
      <c r="M28" s="422"/>
      <c r="N28" s="422"/>
      <c r="O28" s="422"/>
      <c r="P28" s="423"/>
      <c r="Q28" s="421">
        <v>6800</v>
      </c>
      <c r="R28" s="422"/>
      <c r="S28" s="422"/>
      <c r="T28" s="422"/>
      <c r="U28" s="422"/>
      <c r="V28" s="423"/>
      <c r="W28" s="487"/>
      <c r="X28" s="478"/>
      <c r="Y28" s="479"/>
      <c r="Z28" s="418" t="s">
        <v>175</v>
      </c>
      <c r="AA28" s="419"/>
      <c r="AB28" s="419"/>
      <c r="AC28" s="419"/>
      <c r="AD28" s="419"/>
      <c r="AE28" s="419"/>
      <c r="AF28" s="419"/>
      <c r="AG28" s="420"/>
      <c r="AH28" s="421" t="s">
        <v>121</v>
      </c>
      <c r="AI28" s="422"/>
      <c r="AJ28" s="422"/>
      <c r="AK28" s="422"/>
      <c r="AL28" s="423"/>
      <c r="AM28" s="421" t="s">
        <v>121</v>
      </c>
      <c r="AN28" s="422"/>
      <c r="AO28" s="422"/>
      <c r="AP28" s="422"/>
      <c r="AQ28" s="422"/>
      <c r="AR28" s="423"/>
      <c r="AS28" s="421" t="s">
        <v>121</v>
      </c>
      <c r="AT28" s="422"/>
      <c r="AU28" s="422"/>
      <c r="AV28" s="422"/>
      <c r="AW28" s="422"/>
      <c r="AX28" s="424"/>
      <c r="AY28" s="428" t="s">
        <v>176</v>
      </c>
      <c r="AZ28" s="429"/>
      <c r="BA28" s="429"/>
      <c r="BB28" s="430"/>
      <c r="BC28" s="437" t="s">
        <v>41</v>
      </c>
      <c r="BD28" s="438"/>
      <c r="BE28" s="438"/>
      <c r="BF28" s="438"/>
      <c r="BG28" s="438"/>
      <c r="BH28" s="438"/>
      <c r="BI28" s="438"/>
      <c r="BJ28" s="438"/>
      <c r="BK28" s="438"/>
      <c r="BL28" s="438"/>
      <c r="BM28" s="439"/>
      <c r="BN28" s="440">
        <v>11258864</v>
      </c>
      <c r="BO28" s="441"/>
      <c r="BP28" s="441"/>
      <c r="BQ28" s="441"/>
      <c r="BR28" s="441"/>
      <c r="BS28" s="441"/>
      <c r="BT28" s="441"/>
      <c r="BU28" s="442"/>
      <c r="BV28" s="440">
        <v>11401487</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177</v>
      </c>
      <c r="F29" s="419"/>
      <c r="G29" s="419"/>
      <c r="H29" s="419"/>
      <c r="I29" s="419"/>
      <c r="J29" s="419"/>
      <c r="K29" s="420"/>
      <c r="L29" s="421">
        <v>39</v>
      </c>
      <c r="M29" s="422"/>
      <c r="N29" s="422"/>
      <c r="O29" s="422"/>
      <c r="P29" s="423"/>
      <c r="Q29" s="421">
        <v>6460</v>
      </c>
      <c r="R29" s="422"/>
      <c r="S29" s="422"/>
      <c r="T29" s="422"/>
      <c r="U29" s="422"/>
      <c r="V29" s="423"/>
      <c r="W29" s="488"/>
      <c r="X29" s="489"/>
      <c r="Y29" s="490"/>
      <c r="Z29" s="418" t="s">
        <v>178</v>
      </c>
      <c r="AA29" s="419"/>
      <c r="AB29" s="419"/>
      <c r="AC29" s="419"/>
      <c r="AD29" s="419"/>
      <c r="AE29" s="419"/>
      <c r="AF29" s="419"/>
      <c r="AG29" s="420"/>
      <c r="AH29" s="421">
        <v>2866</v>
      </c>
      <c r="AI29" s="422"/>
      <c r="AJ29" s="422"/>
      <c r="AK29" s="422"/>
      <c r="AL29" s="423"/>
      <c r="AM29" s="421">
        <v>9359991</v>
      </c>
      <c r="AN29" s="422"/>
      <c r="AO29" s="422"/>
      <c r="AP29" s="422"/>
      <c r="AQ29" s="422"/>
      <c r="AR29" s="423"/>
      <c r="AS29" s="421">
        <v>3266</v>
      </c>
      <c r="AT29" s="422"/>
      <c r="AU29" s="422"/>
      <c r="AV29" s="422"/>
      <c r="AW29" s="422"/>
      <c r="AX29" s="424"/>
      <c r="AY29" s="431"/>
      <c r="AZ29" s="432"/>
      <c r="BA29" s="432"/>
      <c r="BB29" s="433"/>
      <c r="BC29" s="425" t="s">
        <v>179</v>
      </c>
      <c r="BD29" s="426"/>
      <c r="BE29" s="426"/>
      <c r="BF29" s="426"/>
      <c r="BG29" s="426"/>
      <c r="BH29" s="426"/>
      <c r="BI29" s="426"/>
      <c r="BJ29" s="426"/>
      <c r="BK29" s="426"/>
      <c r="BL29" s="426"/>
      <c r="BM29" s="427"/>
      <c r="BN29" s="445" t="s">
        <v>130</v>
      </c>
      <c r="BO29" s="446"/>
      <c r="BP29" s="446"/>
      <c r="BQ29" s="446"/>
      <c r="BR29" s="446"/>
      <c r="BS29" s="446"/>
      <c r="BT29" s="446"/>
      <c r="BU29" s="447"/>
      <c r="BV29" s="445">
        <v>207709</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180</v>
      </c>
      <c r="X30" s="498"/>
      <c r="Y30" s="498"/>
      <c r="Z30" s="498"/>
      <c r="AA30" s="498"/>
      <c r="AB30" s="498"/>
      <c r="AC30" s="498"/>
      <c r="AD30" s="498"/>
      <c r="AE30" s="498"/>
      <c r="AF30" s="498"/>
      <c r="AG30" s="499"/>
      <c r="AH30" s="409">
        <v>101.1</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43</v>
      </c>
      <c r="BD30" s="413"/>
      <c r="BE30" s="413"/>
      <c r="BF30" s="413"/>
      <c r="BG30" s="413"/>
      <c r="BH30" s="413"/>
      <c r="BI30" s="413"/>
      <c r="BJ30" s="413"/>
      <c r="BK30" s="413"/>
      <c r="BL30" s="413"/>
      <c r="BM30" s="414"/>
      <c r="BN30" s="448">
        <v>2696900</v>
      </c>
      <c r="BO30" s="449"/>
      <c r="BP30" s="449"/>
      <c r="BQ30" s="449"/>
      <c r="BR30" s="449"/>
      <c r="BS30" s="449"/>
      <c r="BT30" s="449"/>
      <c r="BU30" s="450"/>
      <c r="BV30" s="448">
        <v>2538533</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181</v>
      </c>
      <c r="D32" s="193"/>
      <c r="E32" s="193"/>
      <c r="F32" s="190"/>
      <c r="G32" s="190"/>
      <c r="H32" s="190"/>
      <c r="I32" s="190"/>
      <c r="J32" s="190"/>
      <c r="K32" s="190"/>
      <c r="L32" s="190"/>
      <c r="M32" s="190"/>
      <c r="N32" s="190"/>
      <c r="O32" s="190"/>
      <c r="P32" s="190"/>
      <c r="Q32" s="190"/>
      <c r="R32" s="190"/>
      <c r="S32" s="190"/>
      <c r="T32" s="190"/>
      <c r="U32" s="190" t="s">
        <v>182</v>
      </c>
      <c r="V32" s="190"/>
      <c r="W32" s="190"/>
      <c r="X32" s="190"/>
      <c r="Y32" s="190"/>
      <c r="Z32" s="190"/>
      <c r="AA32" s="190"/>
      <c r="AB32" s="190"/>
      <c r="AC32" s="190"/>
      <c r="AD32" s="190"/>
      <c r="AE32" s="190"/>
      <c r="AF32" s="190"/>
      <c r="AG32" s="190"/>
      <c r="AH32" s="190"/>
      <c r="AI32" s="190"/>
      <c r="AJ32" s="190"/>
      <c r="AK32" s="190"/>
      <c r="AL32" s="190"/>
      <c r="AM32" s="194" t="s">
        <v>183</v>
      </c>
      <c r="AN32" s="190"/>
      <c r="AO32" s="190"/>
      <c r="AP32" s="190"/>
      <c r="AQ32" s="190"/>
      <c r="AR32" s="190"/>
      <c r="AS32" s="194"/>
      <c r="AT32" s="194"/>
      <c r="AU32" s="194"/>
      <c r="AV32" s="194"/>
      <c r="AW32" s="194"/>
      <c r="AX32" s="194"/>
      <c r="AY32" s="194"/>
      <c r="AZ32" s="194"/>
      <c r="BA32" s="194"/>
      <c r="BB32" s="190"/>
      <c r="BC32" s="194"/>
      <c r="BD32" s="190"/>
      <c r="BE32" s="194" t="s">
        <v>184</v>
      </c>
      <c r="BF32" s="190"/>
      <c r="BG32" s="190"/>
      <c r="BH32" s="190"/>
      <c r="BI32" s="190"/>
      <c r="BJ32" s="194"/>
      <c r="BK32" s="194"/>
      <c r="BL32" s="194"/>
      <c r="BM32" s="194"/>
      <c r="BN32" s="194"/>
      <c r="BO32" s="194"/>
      <c r="BP32" s="194"/>
      <c r="BQ32" s="194"/>
      <c r="BR32" s="190"/>
      <c r="BS32" s="190"/>
      <c r="BT32" s="190"/>
      <c r="BU32" s="190"/>
      <c r="BV32" s="190"/>
      <c r="BW32" s="190" t="s">
        <v>185</v>
      </c>
      <c r="BX32" s="190"/>
      <c r="BY32" s="190"/>
      <c r="BZ32" s="190"/>
      <c r="CA32" s="190"/>
      <c r="CB32" s="194"/>
      <c r="CC32" s="194"/>
      <c r="CD32" s="194"/>
      <c r="CE32" s="194"/>
      <c r="CF32" s="194"/>
      <c r="CG32" s="194"/>
      <c r="CH32" s="194"/>
      <c r="CI32" s="194"/>
      <c r="CJ32" s="194"/>
      <c r="CK32" s="194"/>
      <c r="CL32" s="194"/>
      <c r="CM32" s="194"/>
      <c r="CN32" s="194"/>
      <c r="CO32" s="194" t="s">
        <v>186</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187</v>
      </c>
      <c r="D33" s="408"/>
      <c r="E33" s="407" t="s">
        <v>188</v>
      </c>
      <c r="F33" s="407"/>
      <c r="G33" s="407"/>
      <c r="H33" s="407"/>
      <c r="I33" s="407"/>
      <c r="J33" s="407"/>
      <c r="K33" s="407"/>
      <c r="L33" s="407"/>
      <c r="M33" s="407"/>
      <c r="N33" s="407"/>
      <c r="O33" s="407"/>
      <c r="P33" s="407"/>
      <c r="Q33" s="407"/>
      <c r="R33" s="407"/>
      <c r="S33" s="407"/>
      <c r="T33" s="195"/>
      <c r="U33" s="408" t="s">
        <v>189</v>
      </c>
      <c r="V33" s="408"/>
      <c r="W33" s="407" t="s">
        <v>188</v>
      </c>
      <c r="X33" s="407"/>
      <c r="Y33" s="407"/>
      <c r="Z33" s="407"/>
      <c r="AA33" s="407"/>
      <c r="AB33" s="407"/>
      <c r="AC33" s="407"/>
      <c r="AD33" s="407"/>
      <c r="AE33" s="407"/>
      <c r="AF33" s="407"/>
      <c r="AG33" s="407"/>
      <c r="AH33" s="407"/>
      <c r="AI33" s="407"/>
      <c r="AJ33" s="407"/>
      <c r="AK33" s="407"/>
      <c r="AL33" s="195"/>
      <c r="AM33" s="408" t="s">
        <v>189</v>
      </c>
      <c r="AN33" s="408"/>
      <c r="AO33" s="407" t="s">
        <v>188</v>
      </c>
      <c r="AP33" s="407"/>
      <c r="AQ33" s="407"/>
      <c r="AR33" s="407"/>
      <c r="AS33" s="407"/>
      <c r="AT33" s="407"/>
      <c r="AU33" s="407"/>
      <c r="AV33" s="407"/>
      <c r="AW33" s="407"/>
      <c r="AX33" s="407"/>
      <c r="AY33" s="407"/>
      <c r="AZ33" s="407"/>
      <c r="BA33" s="407"/>
      <c r="BB33" s="407"/>
      <c r="BC33" s="407"/>
      <c r="BD33" s="196"/>
      <c r="BE33" s="407" t="s">
        <v>190</v>
      </c>
      <c r="BF33" s="407"/>
      <c r="BG33" s="407" t="s">
        <v>191</v>
      </c>
      <c r="BH33" s="407"/>
      <c r="BI33" s="407"/>
      <c r="BJ33" s="407"/>
      <c r="BK33" s="407"/>
      <c r="BL33" s="407"/>
      <c r="BM33" s="407"/>
      <c r="BN33" s="407"/>
      <c r="BO33" s="407"/>
      <c r="BP33" s="407"/>
      <c r="BQ33" s="407"/>
      <c r="BR33" s="407"/>
      <c r="BS33" s="407"/>
      <c r="BT33" s="407"/>
      <c r="BU33" s="407"/>
      <c r="BV33" s="196"/>
      <c r="BW33" s="408" t="s">
        <v>190</v>
      </c>
      <c r="BX33" s="408"/>
      <c r="BY33" s="407" t="s">
        <v>192</v>
      </c>
      <c r="BZ33" s="407"/>
      <c r="CA33" s="407"/>
      <c r="CB33" s="407"/>
      <c r="CC33" s="407"/>
      <c r="CD33" s="407"/>
      <c r="CE33" s="407"/>
      <c r="CF33" s="407"/>
      <c r="CG33" s="407"/>
      <c r="CH33" s="407"/>
      <c r="CI33" s="407"/>
      <c r="CJ33" s="407"/>
      <c r="CK33" s="407"/>
      <c r="CL33" s="407"/>
      <c r="CM33" s="407"/>
      <c r="CN33" s="195"/>
      <c r="CO33" s="408" t="s">
        <v>189</v>
      </c>
      <c r="CP33" s="408"/>
      <c r="CQ33" s="407" t="s">
        <v>193</v>
      </c>
      <c r="CR33" s="407"/>
      <c r="CS33" s="407"/>
      <c r="CT33" s="407"/>
      <c r="CU33" s="407"/>
      <c r="CV33" s="407"/>
      <c r="CW33" s="407"/>
      <c r="CX33" s="407"/>
      <c r="CY33" s="407"/>
      <c r="CZ33" s="407"/>
      <c r="DA33" s="407"/>
      <c r="DB33" s="407"/>
      <c r="DC33" s="407"/>
      <c r="DD33" s="407"/>
      <c r="DE33" s="407"/>
      <c r="DF33" s="195"/>
      <c r="DG33" s="406" t="s">
        <v>194</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5</v>
      </c>
      <c r="V34" s="404"/>
      <c r="W34" s="403" t="str">
        <f>IF('各会計、関係団体の財政状況及び健全化判断比率'!B28="","",'各会計、関係団体の財政状況及び健全化判断比率'!B28)</f>
        <v>特別会計国民健康保険費</v>
      </c>
      <c r="X34" s="403"/>
      <c r="Y34" s="403"/>
      <c r="Z34" s="403"/>
      <c r="AA34" s="403"/>
      <c r="AB34" s="403"/>
      <c r="AC34" s="403"/>
      <c r="AD34" s="403"/>
      <c r="AE34" s="403"/>
      <c r="AF34" s="403"/>
      <c r="AG34" s="403"/>
      <c r="AH34" s="403"/>
      <c r="AI34" s="403"/>
      <c r="AJ34" s="403"/>
      <c r="AK34" s="403"/>
      <c r="AL34" s="193"/>
      <c r="AM34" s="404">
        <f>IF(AO34="","",MAX(C34:D43,U34:V43)+1)</f>
        <v>8</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t="str">
        <f>IF(BG34="","",MAX(C34:D43,U34:V43,AM34:AN43)+1)</f>
        <v/>
      </c>
      <c r="BF34" s="404"/>
      <c r="BG34" s="403"/>
      <c r="BH34" s="403"/>
      <c r="BI34" s="403"/>
      <c r="BJ34" s="403"/>
      <c r="BK34" s="403"/>
      <c r="BL34" s="403"/>
      <c r="BM34" s="403"/>
      <c r="BN34" s="403"/>
      <c r="BO34" s="403"/>
      <c r="BP34" s="403"/>
      <c r="BQ34" s="403"/>
      <c r="BR34" s="403"/>
      <c r="BS34" s="403"/>
      <c r="BT34" s="403"/>
      <c r="BU34" s="403"/>
      <c r="BV34" s="193"/>
      <c r="BW34" s="404">
        <f>IF(BY34="","",MAX(C34:D43,U34:V43,AM34:AN43,BE34:BF43)+1)</f>
        <v>11</v>
      </c>
      <c r="BX34" s="404"/>
      <c r="BY34" s="403" t="str">
        <f>IF('各会計、関係団体の財政状況及び健全化判断比率'!B68="","",'各会計、関係団体の財政状況及び健全化判断比率'!B68)</f>
        <v>神奈川県内広域水道企業団</v>
      </c>
      <c r="BZ34" s="403"/>
      <c r="CA34" s="403"/>
      <c r="CB34" s="403"/>
      <c r="CC34" s="403"/>
      <c r="CD34" s="403"/>
      <c r="CE34" s="403"/>
      <c r="CF34" s="403"/>
      <c r="CG34" s="403"/>
      <c r="CH34" s="403"/>
      <c r="CI34" s="403"/>
      <c r="CJ34" s="403"/>
      <c r="CK34" s="403"/>
      <c r="CL34" s="403"/>
      <c r="CM34" s="403"/>
      <c r="CN34" s="193"/>
      <c r="CO34" s="404">
        <f>IF(CQ34="","",MAX(C34:D43,U34:V43,AM34:AN43,BE34:BF43,BW34:BX43)+1)</f>
        <v>14</v>
      </c>
      <c r="CP34" s="404"/>
      <c r="CQ34" s="403" t="str">
        <f>IF('各会計、関係団体の財政状況及び健全化判断比率'!BS7="","",'各会計、関係団体の財政状況及び健全化判断比率'!BS7)</f>
        <v>横須賀市土地開発公社</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v>
      </c>
      <c r="DH34" s="405"/>
      <c r="DI34" s="197"/>
      <c r="DJ34" s="165"/>
      <c r="DK34" s="165"/>
      <c r="DL34" s="165"/>
      <c r="DM34" s="165"/>
      <c r="DN34" s="165"/>
      <c r="DO34" s="165"/>
    </row>
    <row r="35" spans="1:119" ht="32.25" customHeight="1" x14ac:dyDescent="0.15">
      <c r="A35" s="166"/>
      <c r="B35" s="192"/>
      <c r="C35" s="404">
        <f>IF(E35="","",C34+1)</f>
        <v>2</v>
      </c>
      <c r="D35" s="404"/>
      <c r="E35" s="403" t="str">
        <f>IF('各会計、関係団体の財政状況及び健全化判断比率'!B8="","",'各会計、関係団体の財政状況及び健全化判断比率'!B8)</f>
        <v>特別会計公園墓地事業費</v>
      </c>
      <c r="F35" s="403"/>
      <c r="G35" s="403"/>
      <c r="H35" s="403"/>
      <c r="I35" s="403"/>
      <c r="J35" s="403"/>
      <c r="K35" s="403"/>
      <c r="L35" s="403"/>
      <c r="M35" s="403"/>
      <c r="N35" s="403"/>
      <c r="O35" s="403"/>
      <c r="P35" s="403"/>
      <c r="Q35" s="403"/>
      <c r="R35" s="403"/>
      <c r="S35" s="403"/>
      <c r="T35" s="193"/>
      <c r="U35" s="404">
        <f>IF(W35="","",U34+1)</f>
        <v>6</v>
      </c>
      <c r="V35" s="404"/>
      <c r="W35" s="403" t="str">
        <f>IF('各会計、関係団体の財政状況及び健全化判断比率'!B29="","",'各会計、関係団体の財政状況及び健全化判断比率'!B29)</f>
        <v>特別会計介護保険費</v>
      </c>
      <c r="X35" s="403"/>
      <c r="Y35" s="403"/>
      <c r="Z35" s="403"/>
      <c r="AA35" s="403"/>
      <c r="AB35" s="403"/>
      <c r="AC35" s="403"/>
      <c r="AD35" s="403"/>
      <c r="AE35" s="403"/>
      <c r="AF35" s="403"/>
      <c r="AG35" s="403"/>
      <c r="AH35" s="403"/>
      <c r="AI35" s="403"/>
      <c r="AJ35" s="403"/>
      <c r="AK35" s="403"/>
      <c r="AL35" s="193"/>
      <c r="AM35" s="404">
        <f t="shared" ref="AM35:AM43" si="0">IF(AO35="","",AM34+1)</f>
        <v>9</v>
      </c>
      <c r="AN35" s="404"/>
      <c r="AO35" s="403" t="str">
        <f>IF('各会計、関係団体の財政状況及び健全化判断比率'!B32="","",'各会計、関係団体の財政状況及び健全化判断比率'!B32)</f>
        <v>下水道事業会計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12</v>
      </c>
      <c r="BX35" s="404"/>
      <c r="BY35" s="403" t="str">
        <f>IF('各会計、関係団体の財政状況及び健全化判断比率'!B69="","",'各会計、関係団体の財政状況及び健全化判断比率'!B69)</f>
        <v>神奈川県後期高齢者医療広域連合（一般会計）</v>
      </c>
      <c r="BZ35" s="403"/>
      <c r="CA35" s="403"/>
      <c r="CB35" s="403"/>
      <c r="CC35" s="403"/>
      <c r="CD35" s="403"/>
      <c r="CE35" s="403"/>
      <c r="CF35" s="403"/>
      <c r="CG35" s="403"/>
      <c r="CH35" s="403"/>
      <c r="CI35" s="403"/>
      <c r="CJ35" s="403"/>
      <c r="CK35" s="403"/>
      <c r="CL35" s="403"/>
      <c r="CM35" s="403"/>
      <c r="CN35" s="193"/>
      <c r="CO35" s="404">
        <f t="shared" ref="CO35:CO43" si="3">IF(CQ35="","",CO34+1)</f>
        <v>15</v>
      </c>
      <c r="CP35" s="404"/>
      <c r="CQ35" s="403" t="str">
        <f>IF('各会計、関係団体の財政状況及び健全化判断比率'!BS8="","",'各会計、関係団体の財政状況及び健全化判断比率'!BS8)</f>
        <v>（一財）シティサポートよこすか</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f>IF(E36="","",C35+1)</f>
        <v>3</v>
      </c>
      <c r="D36" s="404"/>
      <c r="E36" s="403" t="str">
        <f>IF('各会計、関係団体の財政状況及び健全化判断比率'!B9="","",'各会計、関係団体の財政状況及び健全化判断比率'!B9)</f>
        <v>特別会計母子父子寡婦福祉資金貸付事業費</v>
      </c>
      <c r="F36" s="403"/>
      <c r="G36" s="403"/>
      <c r="H36" s="403"/>
      <c r="I36" s="403"/>
      <c r="J36" s="403"/>
      <c r="K36" s="403"/>
      <c r="L36" s="403"/>
      <c r="M36" s="403"/>
      <c r="N36" s="403"/>
      <c r="O36" s="403"/>
      <c r="P36" s="403"/>
      <c r="Q36" s="403"/>
      <c r="R36" s="403"/>
      <c r="S36" s="403"/>
      <c r="T36" s="193"/>
      <c r="U36" s="404">
        <f t="shared" ref="U36:U43" si="4">IF(W36="","",U35+1)</f>
        <v>7</v>
      </c>
      <c r="V36" s="404"/>
      <c r="W36" s="403" t="str">
        <f>IF('各会計、関係団体の財政状況及び健全化判断比率'!B30="","",'各会計、関係団体の財政状況及び健全化判断比率'!B30)</f>
        <v>特別会計後期高齢者医療費</v>
      </c>
      <c r="X36" s="403"/>
      <c r="Y36" s="403"/>
      <c r="Z36" s="403"/>
      <c r="AA36" s="403"/>
      <c r="AB36" s="403"/>
      <c r="AC36" s="403"/>
      <c r="AD36" s="403"/>
      <c r="AE36" s="403"/>
      <c r="AF36" s="403"/>
      <c r="AG36" s="403"/>
      <c r="AH36" s="403"/>
      <c r="AI36" s="403"/>
      <c r="AJ36" s="403"/>
      <c r="AK36" s="403"/>
      <c r="AL36" s="193"/>
      <c r="AM36" s="404">
        <f t="shared" si="0"/>
        <v>10</v>
      </c>
      <c r="AN36" s="404"/>
      <c r="AO36" s="403" t="str">
        <f>IF('各会計、関係団体の財政状況及び健全化判断比率'!B33="","",'各会計、関係団体の財政状況及び健全化判断比率'!B33)</f>
        <v>病院事業会計</v>
      </c>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13</v>
      </c>
      <c r="BX36" s="404"/>
      <c r="BY36" s="403" t="str">
        <f>IF('各会計、関係団体の財政状況及び健全化判断比率'!B70="","",'各会計、関係団体の財政状況及び健全化判断比率'!B70)</f>
        <v>神奈川県後期高齢者医療広域連合（特別会計）</v>
      </c>
      <c r="BZ36" s="403"/>
      <c r="CA36" s="403"/>
      <c r="CB36" s="403"/>
      <c r="CC36" s="403"/>
      <c r="CD36" s="403"/>
      <c r="CE36" s="403"/>
      <c r="CF36" s="403"/>
      <c r="CG36" s="403"/>
      <c r="CH36" s="403"/>
      <c r="CI36" s="403"/>
      <c r="CJ36" s="403"/>
      <c r="CK36" s="403"/>
      <c r="CL36" s="403"/>
      <c r="CM36" s="403"/>
      <c r="CN36" s="193"/>
      <c r="CO36" s="404">
        <f t="shared" si="3"/>
        <v>16</v>
      </c>
      <c r="CP36" s="404"/>
      <c r="CQ36" s="403" t="str">
        <f>IF('各会計、関係団体の財政状況及び健全化判断比率'!BS9="","",'各会計、関係団体の財政状況及び健全化判断比率'!BS9)</f>
        <v>（公財）横須賀市健康福祉財団</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f>IF(E37="","",C36+1)</f>
        <v>4</v>
      </c>
      <c r="D37" s="404"/>
      <c r="E37" s="403" t="str">
        <f>IF('各会計、関係団体の財政状況及び健全化判断比率'!B10="","",'各会計、関係団体の財政状況及び健全化判断比率'!B10)</f>
        <v>特別会計公債管理費</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t="str">
        <f t="shared" si="2"/>
        <v/>
      </c>
      <c r="BX37" s="404"/>
      <c r="BY37" s="403" t="str">
        <f>IF('各会計、関係団体の財政状況及び健全化判断比率'!B71="","",'各会計、関係団体の財政状況及び健全化判断比率'!B71)</f>
        <v/>
      </c>
      <c r="BZ37" s="403"/>
      <c r="CA37" s="403"/>
      <c r="CB37" s="403"/>
      <c r="CC37" s="403"/>
      <c r="CD37" s="403"/>
      <c r="CE37" s="403"/>
      <c r="CF37" s="403"/>
      <c r="CG37" s="403"/>
      <c r="CH37" s="403"/>
      <c r="CI37" s="403"/>
      <c r="CJ37" s="403"/>
      <c r="CK37" s="403"/>
      <c r="CL37" s="403"/>
      <c r="CM37" s="403"/>
      <c r="CN37" s="193"/>
      <c r="CO37" s="404">
        <f t="shared" si="3"/>
        <v>17</v>
      </c>
      <c r="CP37" s="404"/>
      <c r="CQ37" s="403" t="str">
        <f>IF('各会計、関係団体の財政状況及び健全化判断比率'!BS10="","",'各会計、関係団体の財政状況及び健全化判断比率'!BS10)</f>
        <v>（公財）横須賀市生涯学習財団</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t="str">
        <f t="shared" si="2"/>
        <v/>
      </c>
      <c r="BX38" s="404"/>
      <c r="BY38" s="403" t="str">
        <f>IF('各会計、関係団体の財政状況及び健全化判断比率'!B72="","",'各会計、関係団体の財政状況及び健全化判断比率'!B72)</f>
        <v/>
      </c>
      <c r="BZ38" s="403"/>
      <c r="CA38" s="403"/>
      <c r="CB38" s="403"/>
      <c r="CC38" s="403"/>
      <c r="CD38" s="403"/>
      <c r="CE38" s="403"/>
      <c r="CF38" s="403"/>
      <c r="CG38" s="403"/>
      <c r="CH38" s="403"/>
      <c r="CI38" s="403"/>
      <c r="CJ38" s="403"/>
      <c r="CK38" s="403"/>
      <c r="CL38" s="403"/>
      <c r="CM38" s="403"/>
      <c r="CN38" s="193"/>
      <c r="CO38" s="404">
        <f t="shared" si="3"/>
        <v>18</v>
      </c>
      <c r="CP38" s="404"/>
      <c r="CQ38" s="403" t="str">
        <f>IF('各会計、関係団体の財政状況及び健全化判断比率'!BS11="","",'各会計、関係団体の財政状況及び健全化判断比率'!BS11)</f>
        <v>（公財）横須賀市産業振興財団</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f t="shared" si="3"/>
        <v>19</v>
      </c>
      <c r="CP39" s="404"/>
      <c r="CQ39" s="403" t="str">
        <f>IF('各会計、関係団体の財政状況及び健全化判断比率'!BS12="","",'各会計、関係団体の財政状況及び健全化判断比率'!BS12)</f>
        <v>横須賀中央まちづくり（株）</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f t="shared" si="3"/>
        <v>20</v>
      </c>
      <c r="CP40" s="404"/>
      <c r="CQ40" s="403" t="str">
        <f>IF('各会計、関係団体の財政状況及び健全化判断比率'!BS13="","",'各会計、関係団体の財政状況及び健全化判断比率'!BS13)</f>
        <v>（株）横須賀テレコムリサーチパーク</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f t="shared" si="3"/>
        <v>21</v>
      </c>
      <c r="CP41" s="404"/>
      <c r="CQ41" s="403" t="str">
        <f>IF('各会計、関係団体の財政状況及び健全化判断比率'!BS14="","",'各会計、関係団体の財政状況及び健全化判断比率'!BS14)</f>
        <v>（公財）横須賀芸術文化財団</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f t="shared" si="3"/>
        <v>22</v>
      </c>
      <c r="CP42" s="404"/>
      <c r="CQ42" s="403" t="str">
        <f>IF('各会計、関係団体の財政状況及び健全化判断比率'!BS15="","",'各会計、関係団体の財政状況及び健全化判断比率'!BS15)</f>
        <v>（公財）かながわ海岸美化財団</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195</v>
      </c>
      <c r="C46" s="165"/>
      <c r="D46" s="165"/>
      <c r="E46" s="165" t="s">
        <v>196</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197</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198</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199</v>
      </c>
    </row>
    <row r="50" spans="5:5" x14ac:dyDescent="0.15">
      <c r="E50" s="167" t="s">
        <v>200</v>
      </c>
    </row>
    <row r="51" spans="5:5" x14ac:dyDescent="0.15">
      <c r="E51" s="167" t="s">
        <v>201</v>
      </c>
    </row>
    <row r="52" spans="5:5" x14ac:dyDescent="0.15">
      <c r="E52" s="167" t="s">
        <v>202</v>
      </c>
    </row>
    <row r="53" spans="5:5" x14ac:dyDescent="0.15">
      <c r="E53" s="167" t="s">
        <v>203</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zS0qASt736KHxOH8kiXFarEB/YjWcYZy3iqGuEDLOSXhvqzAO8UpRgtw5FBkrmpz8nPLqs8BrDiAgePd3UK1rw==" saltValue="z4xpFn8x2Ez7XT8bk/nTc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26" t="s">
        <v>563</v>
      </c>
      <c r="D34" s="1226"/>
      <c r="E34" s="1227"/>
      <c r="F34" s="32">
        <v>8.49</v>
      </c>
      <c r="G34" s="33">
        <v>9.58</v>
      </c>
      <c r="H34" s="33">
        <v>10.93</v>
      </c>
      <c r="I34" s="33">
        <v>11.85</v>
      </c>
      <c r="J34" s="34">
        <v>11.44</v>
      </c>
      <c r="K34" s="22"/>
      <c r="L34" s="22"/>
      <c r="M34" s="22"/>
      <c r="N34" s="22"/>
      <c r="O34" s="22"/>
      <c r="P34" s="22"/>
    </row>
    <row r="35" spans="1:16" ht="39" customHeight="1" x14ac:dyDescent="0.15">
      <c r="A35" s="22"/>
      <c r="B35" s="35"/>
      <c r="C35" s="1220" t="s">
        <v>564</v>
      </c>
      <c r="D35" s="1221"/>
      <c r="E35" s="1222"/>
      <c r="F35" s="36">
        <v>2.78</v>
      </c>
      <c r="G35" s="37">
        <v>4.2699999999999996</v>
      </c>
      <c r="H35" s="37">
        <v>5.78</v>
      </c>
      <c r="I35" s="37">
        <v>7.17</v>
      </c>
      <c r="J35" s="38">
        <v>9.06</v>
      </c>
      <c r="K35" s="22"/>
      <c r="L35" s="22"/>
      <c r="M35" s="22"/>
      <c r="N35" s="22"/>
      <c r="O35" s="22"/>
      <c r="P35" s="22"/>
    </row>
    <row r="36" spans="1:16" ht="39" customHeight="1" x14ac:dyDescent="0.15">
      <c r="A36" s="22"/>
      <c r="B36" s="35"/>
      <c r="C36" s="1220" t="s">
        <v>565</v>
      </c>
      <c r="D36" s="1221"/>
      <c r="E36" s="1222"/>
      <c r="F36" s="36">
        <v>1.39</v>
      </c>
      <c r="G36" s="37">
        <v>2.13</v>
      </c>
      <c r="H36" s="37">
        <v>2.5499999999999998</v>
      </c>
      <c r="I36" s="37">
        <v>3.2</v>
      </c>
      <c r="J36" s="38">
        <v>3.91</v>
      </c>
      <c r="K36" s="22"/>
      <c r="L36" s="22"/>
      <c r="M36" s="22"/>
      <c r="N36" s="22"/>
      <c r="O36" s="22"/>
      <c r="P36" s="22"/>
    </row>
    <row r="37" spans="1:16" ht="39" customHeight="1" x14ac:dyDescent="0.15">
      <c r="A37" s="22"/>
      <c r="B37" s="35"/>
      <c r="C37" s="1220" t="s">
        <v>566</v>
      </c>
      <c r="D37" s="1221"/>
      <c r="E37" s="1222"/>
      <c r="F37" s="36">
        <v>4.7699999999999996</v>
      </c>
      <c r="G37" s="37">
        <v>4.1399999999999997</v>
      </c>
      <c r="H37" s="37">
        <v>4</v>
      </c>
      <c r="I37" s="37">
        <v>3.89</v>
      </c>
      <c r="J37" s="38">
        <v>3.68</v>
      </c>
      <c r="K37" s="22"/>
      <c r="L37" s="22"/>
      <c r="M37" s="22"/>
      <c r="N37" s="22"/>
      <c r="O37" s="22"/>
      <c r="P37" s="22"/>
    </row>
    <row r="38" spans="1:16" ht="39" customHeight="1" x14ac:dyDescent="0.15">
      <c r="A38" s="22"/>
      <c r="B38" s="35"/>
      <c r="C38" s="1220" t="s">
        <v>567</v>
      </c>
      <c r="D38" s="1221"/>
      <c r="E38" s="1222"/>
      <c r="F38" s="36">
        <v>1.49</v>
      </c>
      <c r="G38" s="37">
        <v>1.59</v>
      </c>
      <c r="H38" s="37">
        <v>2.13</v>
      </c>
      <c r="I38" s="37">
        <v>2.82</v>
      </c>
      <c r="J38" s="38">
        <v>3.09</v>
      </c>
      <c r="K38" s="22"/>
      <c r="L38" s="22"/>
      <c r="M38" s="22"/>
      <c r="N38" s="22"/>
      <c r="O38" s="22"/>
      <c r="P38" s="22"/>
    </row>
    <row r="39" spans="1:16" ht="39" customHeight="1" x14ac:dyDescent="0.15">
      <c r="A39" s="22"/>
      <c r="B39" s="35"/>
      <c r="C39" s="1220" t="s">
        <v>568</v>
      </c>
      <c r="D39" s="1221"/>
      <c r="E39" s="1222"/>
      <c r="F39" s="36">
        <v>1.37</v>
      </c>
      <c r="G39" s="37">
        <v>1.73</v>
      </c>
      <c r="H39" s="37">
        <v>1.28</v>
      </c>
      <c r="I39" s="37">
        <v>2.19</v>
      </c>
      <c r="J39" s="38">
        <v>3.02</v>
      </c>
      <c r="K39" s="22"/>
      <c r="L39" s="22"/>
      <c r="M39" s="22"/>
      <c r="N39" s="22"/>
      <c r="O39" s="22"/>
      <c r="P39" s="22"/>
    </row>
    <row r="40" spans="1:16" ht="39" customHeight="1" x14ac:dyDescent="0.15">
      <c r="A40" s="22"/>
      <c r="B40" s="35"/>
      <c r="C40" s="1220" t="s">
        <v>569</v>
      </c>
      <c r="D40" s="1221"/>
      <c r="E40" s="1222"/>
      <c r="F40" s="36">
        <v>0.04</v>
      </c>
      <c r="G40" s="37">
        <v>0.05</v>
      </c>
      <c r="H40" s="37">
        <v>0.06</v>
      </c>
      <c r="I40" s="37">
        <v>0.38</v>
      </c>
      <c r="J40" s="38">
        <v>0.05</v>
      </c>
      <c r="K40" s="22"/>
      <c r="L40" s="22"/>
      <c r="M40" s="22"/>
      <c r="N40" s="22"/>
      <c r="O40" s="22"/>
      <c r="P40" s="22"/>
    </row>
    <row r="41" spans="1:16" ht="39" customHeight="1" x14ac:dyDescent="0.15">
      <c r="A41" s="22"/>
      <c r="B41" s="35"/>
      <c r="C41" s="1220" t="s">
        <v>570</v>
      </c>
      <c r="D41" s="1221"/>
      <c r="E41" s="1222"/>
      <c r="F41" s="36">
        <v>0.01</v>
      </c>
      <c r="G41" s="37">
        <v>0.01</v>
      </c>
      <c r="H41" s="37">
        <v>0.05</v>
      </c>
      <c r="I41" s="37">
        <v>0.06</v>
      </c>
      <c r="J41" s="38">
        <v>0.02</v>
      </c>
      <c r="K41" s="22"/>
      <c r="L41" s="22"/>
      <c r="M41" s="22"/>
      <c r="N41" s="22"/>
      <c r="O41" s="22"/>
      <c r="P41" s="22"/>
    </row>
    <row r="42" spans="1:16" ht="39" customHeight="1" x14ac:dyDescent="0.15">
      <c r="A42" s="22"/>
      <c r="B42" s="39"/>
      <c r="C42" s="1220" t="s">
        <v>571</v>
      </c>
      <c r="D42" s="1221"/>
      <c r="E42" s="1222"/>
      <c r="F42" s="36" t="s">
        <v>512</v>
      </c>
      <c r="G42" s="37" t="s">
        <v>512</v>
      </c>
      <c r="H42" s="37" t="s">
        <v>512</v>
      </c>
      <c r="I42" s="37" t="s">
        <v>512</v>
      </c>
      <c r="J42" s="38" t="s">
        <v>512</v>
      </c>
      <c r="K42" s="22"/>
      <c r="L42" s="22"/>
      <c r="M42" s="22"/>
      <c r="N42" s="22"/>
      <c r="O42" s="22"/>
      <c r="P42" s="22"/>
    </row>
    <row r="43" spans="1:16" ht="39" customHeight="1" thickBot="1" x14ac:dyDescent="0.2">
      <c r="A43" s="22"/>
      <c r="B43" s="40"/>
      <c r="C43" s="1223" t="s">
        <v>572</v>
      </c>
      <c r="D43" s="1224"/>
      <c r="E43" s="1225"/>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tMEQ4kK8gvly5urL0im0YC44jGg9vcDC9W+fxrGEZocU8Kx63QejQYx01S4GBq6AkiqrZeoCj74J2Ji3dLPYkg==" saltValue="q+eEeJSMxvHEAyoYpV7pI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36" t="s">
        <v>10</v>
      </c>
      <c r="C45" s="1237"/>
      <c r="D45" s="58"/>
      <c r="E45" s="1242" t="s">
        <v>11</v>
      </c>
      <c r="F45" s="1242"/>
      <c r="G45" s="1242"/>
      <c r="H45" s="1242"/>
      <c r="I45" s="1242"/>
      <c r="J45" s="1243"/>
      <c r="K45" s="59">
        <v>16727</v>
      </c>
      <c r="L45" s="60">
        <v>16959</v>
      </c>
      <c r="M45" s="60">
        <v>15912</v>
      </c>
      <c r="N45" s="60">
        <v>15928</v>
      </c>
      <c r="O45" s="61">
        <v>16423</v>
      </c>
      <c r="P45" s="48"/>
      <c r="Q45" s="48"/>
      <c r="R45" s="48"/>
      <c r="S45" s="48"/>
      <c r="T45" s="48"/>
      <c r="U45" s="48"/>
    </row>
    <row r="46" spans="1:21" ht="30.75" customHeight="1" x14ac:dyDescent="0.15">
      <c r="A46" s="48"/>
      <c r="B46" s="1238"/>
      <c r="C46" s="1239"/>
      <c r="D46" s="62"/>
      <c r="E46" s="1230" t="s">
        <v>12</v>
      </c>
      <c r="F46" s="1230"/>
      <c r="G46" s="1230"/>
      <c r="H46" s="1230"/>
      <c r="I46" s="1230"/>
      <c r="J46" s="1231"/>
      <c r="K46" s="63" t="s">
        <v>512</v>
      </c>
      <c r="L46" s="64" t="s">
        <v>512</v>
      </c>
      <c r="M46" s="64" t="s">
        <v>512</v>
      </c>
      <c r="N46" s="64" t="s">
        <v>512</v>
      </c>
      <c r="O46" s="65" t="s">
        <v>512</v>
      </c>
      <c r="P46" s="48"/>
      <c r="Q46" s="48"/>
      <c r="R46" s="48"/>
      <c r="S46" s="48"/>
      <c r="T46" s="48"/>
      <c r="U46" s="48"/>
    </row>
    <row r="47" spans="1:21" ht="30.75" customHeight="1" x14ac:dyDescent="0.15">
      <c r="A47" s="48"/>
      <c r="B47" s="1238"/>
      <c r="C47" s="1239"/>
      <c r="D47" s="62"/>
      <c r="E47" s="1230" t="s">
        <v>13</v>
      </c>
      <c r="F47" s="1230"/>
      <c r="G47" s="1230"/>
      <c r="H47" s="1230"/>
      <c r="I47" s="1230"/>
      <c r="J47" s="1231"/>
      <c r="K47" s="63" t="s">
        <v>512</v>
      </c>
      <c r="L47" s="64" t="s">
        <v>512</v>
      </c>
      <c r="M47" s="64" t="s">
        <v>512</v>
      </c>
      <c r="N47" s="64" t="s">
        <v>512</v>
      </c>
      <c r="O47" s="65" t="s">
        <v>512</v>
      </c>
      <c r="P47" s="48"/>
      <c r="Q47" s="48"/>
      <c r="R47" s="48"/>
      <c r="S47" s="48"/>
      <c r="T47" s="48"/>
      <c r="U47" s="48"/>
    </row>
    <row r="48" spans="1:21" ht="30.75" customHeight="1" x14ac:dyDescent="0.15">
      <c r="A48" s="48"/>
      <c r="B48" s="1238"/>
      <c r="C48" s="1239"/>
      <c r="D48" s="62"/>
      <c r="E48" s="1230" t="s">
        <v>14</v>
      </c>
      <c r="F48" s="1230"/>
      <c r="G48" s="1230"/>
      <c r="H48" s="1230"/>
      <c r="I48" s="1230"/>
      <c r="J48" s="1231"/>
      <c r="K48" s="63">
        <v>4201</v>
      </c>
      <c r="L48" s="64">
        <v>3974</v>
      </c>
      <c r="M48" s="64">
        <v>3926</v>
      </c>
      <c r="N48" s="64">
        <v>3759</v>
      </c>
      <c r="O48" s="65">
        <v>3540</v>
      </c>
      <c r="P48" s="48"/>
      <c r="Q48" s="48"/>
      <c r="R48" s="48"/>
      <c r="S48" s="48"/>
      <c r="T48" s="48"/>
      <c r="U48" s="48"/>
    </row>
    <row r="49" spans="1:21" ht="30.75" customHeight="1" x14ac:dyDescent="0.15">
      <c r="A49" s="48"/>
      <c r="B49" s="1238"/>
      <c r="C49" s="1239"/>
      <c r="D49" s="62"/>
      <c r="E49" s="1230" t="s">
        <v>15</v>
      </c>
      <c r="F49" s="1230"/>
      <c r="G49" s="1230"/>
      <c r="H49" s="1230"/>
      <c r="I49" s="1230"/>
      <c r="J49" s="1231"/>
      <c r="K49" s="63" t="s">
        <v>512</v>
      </c>
      <c r="L49" s="64" t="s">
        <v>512</v>
      </c>
      <c r="M49" s="64" t="s">
        <v>512</v>
      </c>
      <c r="N49" s="64" t="s">
        <v>512</v>
      </c>
      <c r="O49" s="65" t="s">
        <v>512</v>
      </c>
      <c r="P49" s="48"/>
      <c r="Q49" s="48"/>
      <c r="R49" s="48"/>
      <c r="S49" s="48"/>
      <c r="T49" s="48"/>
      <c r="U49" s="48"/>
    </row>
    <row r="50" spans="1:21" ht="30.75" customHeight="1" x14ac:dyDescent="0.15">
      <c r="A50" s="48"/>
      <c r="B50" s="1238"/>
      <c r="C50" s="1239"/>
      <c r="D50" s="62"/>
      <c r="E50" s="1230" t="s">
        <v>16</v>
      </c>
      <c r="F50" s="1230"/>
      <c r="G50" s="1230"/>
      <c r="H50" s="1230"/>
      <c r="I50" s="1230"/>
      <c r="J50" s="1231"/>
      <c r="K50" s="63">
        <v>53</v>
      </c>
      <c r="L50" s="64">
        <v>49</v>
      </c>
      <c r="M50" s="64">
        <v>80</v>
      </c>
      <c r="N50" s="64">
        <v>0</v>
      </c>
      <c r="O50" s="65">
        <v>35</v>
      </c>
      <c r="P50" s="48"/>
      <c r="Q50" s="48"/>
      <c r="R50" s="48"/>
      <c r="S50" s="48"/>
      <c r="T50" s="48"/>
      <c r="U50" s="48"/>
    </row>
    <row r="51" spans="1:21" ht="30.75" customHeight="1" x14ac:dyDescent="0.15">
      <c r="A51" s="48"/>
      <c r="B51" s="1240"/>
      <c r="C51" s="1241"/>
      <c r="D51" s="66"/>
      <c r="E51" s="1230" t="s">
        <v>17</v>
      </c>
      <c r="F51" s="1230"/>
      <c r="G51" s="1230"/>
      <c r="H51" s="1230"/>
      <c r="I51" s="1230"/>
      <c r="J51" s="1231"/>
      <c r="K51" s="63" t="s">
        <v>512</v>
      </c>
      <c r="L51" s="64" t="s">
        <v>512</v>
      </c>
      <c r="M51" s="64" t="s">
        <v>512</v>
      </c>
      <c r="N51" s="64" t="s">
        <v>512</v>
      </c>
      <c r="O51" s="65" t="s">
        <v>512</v>
      </c>
      <c r="P51" s="48"/>
      <c r="Q51" s="48"/>
      <c r="R51" s="48"/>
      <c r="S51" s="48"/>
      <c r="T51" s="48"/>
      <c r="U51" s="48"/>
    </row>
    <row r="52" spans="1:21" ht="30.75" customHeight="1" x14ac:dyDescent="0.15">
      <c r="A52" s="48"/>
      <c r="B52" s="1228" t="s">
        <v>18</v>
      </c>
      <c r="C52" s="1229"/>
      <c r="D52" s="66"/>
      <c r="E52" s="1230" t="s">
        <v>19</v>
      </c>
      <c r="F52" s="1230"/>
      <c r="G52" s="1230"/>
      <c r="H52" s="1230"/>
      <c r="I52" s="1230"/>
      <c r="J52" s="1231"/>
      <c r="K52" s="63">
        <v>16346</v>
      </c>
      <c r="L52" s="64">
        <v>16283</v>
      </c>
      <c r="M52" s="64">
        <v>15278</v>
      </c>
      <c r="N52" s="64">
        <v>15405</v>
      </c>
      <c r="O52" s="65">
        <v>15351</v>
      </c>
      <c r="P52" s="48"/>
      <c r="Q52" s="48"/>
      <c r="R52" s="48"/>
      <c r="S52" s="48"/>
      <c r="T52" s="48"/>
      <c r="U52" s="48"/>
    </row>
    <row r="53" spans="1:21" ht="30.75" customHeight="1" thickBot="1" x14ac:dyDescent="0.2">
      <c r="A53" s="48"/>
      <c r="B53" s="1232" t="s">
        <v>20</v>
      </c>
      <c r="C53" s="1233"/>
      <c r="D53" s="67"/>
      <c r="E53" s="1234" t="s">
        <v>21</v>
      </c>
      <c r="F53" s="1234"/>
      <c r="G53" s="1234"/>
      <c r="H53" s="1234"/>
      <c r="I53" s="1234"/>
      <c r="J53" s="1235"/>
      <c r="K53" s="68">
        <v>4635</v>
      </c>
      <c r="L53" s="69">
        <v>4699</v>
      </c>
      <c r="M53" s="69">
        <v>4640</v>
      </c>
      <c r="N53" s="69">
        <v>4282</v>
      </c>
      <c r="O53" s="70">
        <v>4647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A8ij+2XTvmJPpsvcSM1CKdKjnj+Pp51WsV93Qe/FVRKQ7n562XZvEDRhQK0Ht1NPipUUhwfajQZQ9/VvMMu3xA==" saltValue="QK/Bpb2VRKs2BRWMS7J4d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554</v>
      </c>
      <c r="J40" s="79" t="s">
        <v>555</v>
      </c>
      <c r="K40" s="79" t="s">
        <v>556</v>
      </c>
      <c r="L40" s="79" t="s">
        <v>557</v>
      </c>
      <c r="M40" s="80" t="s">
        <v>558</v>
      </c>
    </row>
    <row r="41" spans="2:13" ht="27.75" customHeight="1" x14ac:dyDescent="0.15">
      <c r="B41" s="1256" t="s">
        <v>23</v>
      </c>
      <c r="C41" s="1257"/>
      <c r="D41" s="81"/>
      <c r="E41" s="1258" t="s">
        <v>24</v>
      </c>
      <c r="F41" s="1258"/>
      <c r="G41" s="1258"/>
      <c r="H41" s="1259"/>
      <c r="I41" s="82">
        <v>172103</v>
      </c>
      <c r="J41" s="83">
        <v>174412</v>
      </c>
      <c r="K41" s="83">
        <v>175559</v>
      </c>
      <c r="L41" s="83">
        <v>174125</v>
      </c>
      <c r="M41" s="84">
        <v>174809</v>
      </c>
    </row>
    <row r="42" spans="2:13" ht="27.75" customHeight="1" x14ac:dyDescent="0.15">
      <c r="B42" s="1246"/>
      <c r="C42" s="1247"/>
      <c r="D42" s="85"/>
      <c r="E42" s="1250" t="s">
        <v>25</v>
      </c>
      <c r="F42" s="1250"/>
      <c r="G42" s="1250"/>
      <c r="H42" s="1251"/>
      <c r="I42" s="86">
        <v>3663</v>
      </c>
      <c r="J42" s="87">
        <v>3497</v>
      </c>
      <c r="K42" s="87">
        <v>2906</v>
      </c>
      <c r="L42" s="87">
        <v>1838</v>
      </c>
      <c r="M42" s="88">
        <v>1002</v>
      </c>
    </row>
    <row r="43" spans="2:13" ht="27.75" customHeight="1" x14ac:dyDescent="0.15">
      <c r="B43" s="1246"/>
      <c r="C43" s="1247"/>
      <c r="D43" s="85"/>
      <c r="E43" s="1250" t="s">
        <v>26</v>
      </c>
      <c r="F43" s="1250"/>
      <c r="G43" s="1250"/>
      <c r="H43" s="1251"/>
      <c r="I43" s="86">
        <v>41044</v>
      </c>
      <c r="J43" s="87">
        <v>39858</v>
      </c>
      <c r="K43" s="87">
        <v>41989</v>
      </c>
      <c r="L43" s="87">
        <v>41713</v>
      </c>
      <c r="M43" s="88">
        <v>41396</v>
      </c>
    </row>
    <row r="44" spans="2:13" ht="27.75" customHeight="1" x14ac:dyDescent="0.15">
      <c r="B44" s="1246"/>
      <c r="C44" s="1247"/>
      <c r="D44" s="85"/>
      <c r="E44" s="1250" t="s">
        <v>27</v>
      </c>
      <c r="F44" s="1250"/>
      <c r="G44" s="1250"/>
      <c r="H44" s="1251"/>
      <c r="I44" s="86">
        <v>375</v>
      </c>
      <c r="J44" s="87">
        <v>271</v>
      </c>
      <c r="K44" s="87">
        <v>180</v>
      </c>
      <c r="L44" s="87">
        <v>108</v>
      </c>
      <c r="M44" s="88">
        <v>54</v>
      </c>
    </row>
    <row r="45" spans="2:13" ht="27.75" customHeight="1" x14ac:dyDescent="0.15">
      <c r="B45" s="1246"/>
      <c r="C45" s="1247"/>
      <c r="D45" s="85"/>
      <c r="E45" s="1250" t="s">
        <v>28</v>
      </c>
      <c r="F45" s="1250"/>
      <c r="G45" s="1250"/>
      <c r="H45" s="1251"/>
      <c r="I45" s="86">
        <v>24296</v>
      </c>
      <c r="J45" s="87">
        <v>23067</v>
      </c>
      <c r="K45" s="87">
        <v>21696</v>
      </c>
      <c r="L45" s="87">
        <v>21904</v>
      </c>
      <c r="M45" s="88">
        <v>21470</v>
      </c>
    </row>
    <row r="46" spans="2:13" ht="27.75" customHeight="1" x14ac:dyDescent="0.15">
      <c r="B46" s="1246"/>
      <c r="C46" s="1247"/>
      <c r="D46" s="89"/>
      <c r="E46" s="1250" t="s">
        <v>29</v>
      </c>
      <c r="F46" s="1250"/>
      <c r="G46" s="1250"/>
      <c r="H46" s="1251"/>
      <c r="I46" s="86">
        <v>458</v>
      </c>
      <c r="J46" s="87">
        <v>467</v>
      </c>
      <c r="K46" s="87">
        <v>500</v>
      </c>
      <c r="L46" s="87">
        <v>536</v>
      </c>
      <c r="M46" s="88">
        <v>577</v>
      </c>
    </row>
    <row r="47" spans="2:13" ht="27.75" customHeight="1" x14ac:dyDescent="0.15">
      <c r="B47" s="1246"/>
      <c r="C47" s="1247"/>
      <c r="D47" s="90"/>
      <c r="E47" s="1260" t="s">
        <v>30</v>
      </c>
      <c r="F47" s="1261"/>
      <c r="G47" s="1261"/>
      <c r="H47" s="1262"/>
      <c r="I47" s="86" t="s">
        <v>512</v>
      </c>
      <c r="J47" s="87" t="s">
        <v>512</v>
      </c>
      <c r="K47" s="87" t="s">
        <v>512</v>
      </c>
      <c r="L47" s="87" t="s">
        <v>512</v>
      </c>
      <c r="M47" s="88" t="s">
        <v>512</v>
      </c>
    </row>
    <row r="48" spans="2:13" ht="27.75" customHeight="1" x14ac:dyDescent="0.15">
      <c r="B48" s="1246"/>
      <c r="C48" s="1247"/>
      <c r="D48" s="85"/>
      <c r="E48" s="1250" t="s">
        <v>31</v>
      </c>
      <c r="F48" s="1250"/>
      <c r="G48" s="1250"/>
      <c r="H48" s="1251"/>
      <c r="I48" s="86" t="s">
        <v>512</v>
      </c>
      <c r="J48" s="87" t="s">
        <v>512</v>
      </c>
      <c r="K48" s="87" t="s">
        <v>512</v>
      </c>
      <c r="L48" s="87" t="s">
        <v>512</v>
      </c>
      <c r="M48" s="88" t="s">
        <v>512</v>
      </c>
    </row>
    <row r="49" spans="2:13" ht="27.75" customHeight="1" x14ac:dyDescent="0.15">
      <c r="B49" s="1248"/>
      <c r="C49" s="1249"/>
      <c r="D49" s="85"/>
      <c r="E49" s="1250" t="s">
        <v>32</v>
      </c>
      <c r="F49" s="1250"/>
      <c r="G49" s="1250"/>
      <c r="H49" s="1251"/>
      <c r="I49" s="86">
        <v>845</v>
      </c>
      <c r="J49" s="87" t="s">
        <v>512</v>
      </c>
      <c r="K49" s="87" t="s">
        <v>512</v>
      </c>
      <c r="L49" s="87" t="s">
        <v>512</v>
      </c>
      <c r="M49" s="88" t="s">
        <v>512</v>
      </c>
    </row>
    <row r="50" spans="2:13" ht="27.75" customHeight="1" x14ac:dyDescent="0.15">
      <c r="B50" s="1244" t="s">
        <v>33</v>
      </c>
      <c r="C50" s="1245"/>
      <c r="D50" s="91"/>
      <c r="E50" s="1250" t="s">
        <v>34</v>
      </c>
      <c r="F50" s="1250"/>
      <c r="G50" s="1250"/>
      <c r="H50" s="1251"/>
      <c r="I50" s="86">
        <v>16949</v>
      </c>
      <c r="J50" s="87">
        <v>15621</v>
      </c>
      <c r="K50" s="87">
        <v>17944</v>
      </c>
      <c r="L50" s="87">
        <v>15472</v>
      </c>
      <c r="M50" s="88">
        <v>15832</v>
      </c>
    </row>
    <row r="51" spans="2:13" ht="27.75" customHeight="1" x14ac:dyDescent="0.15">
      <c r="B51" s="1246"/>
      <c r="C51" s="1247"/>
      <c r="D51" s="85"/>
      <c r="E51" s="1250" t="s">
        <v>35</v>
      </c>
      <c r="F51" s="1250"/>
      <c r="G51" s="1250"/>
      <c r="H51" s="1251"/>
      <c r="I51" s="86">
        <v>44344</v>
      </c>
      <c r="J51" s="87">
        <v>43697</v>
      </c>
      <c r="K51" s="87">
        <v>46489</v>
      </c>
      <c r="L51" s="87">
        <v>51161</v>
      </c>
      <c r="M51" s="88">
        <v>53976</v>
      </c>
    </row>
    <row r="52" spans="2:13" ht="27.75" customHeight="1" x14ac:dyDescent="0.15">
      <c r="B52" s="1248"/>
      <c r="C52" s="1249"/>
      <c r="D52" s="85"/>
      <c r="E52" s="1250" t="s">
        <v>36</v>
      </c>
      <c r="F52" s="1250"/>
      <c r="G52" s="1250"/>
      <c r="H52" s="1251"/>
      <c r="I52" s="86">
        <v>137014</v>
      </c>
      <c r="J52" s="87">
        <v>138382</v>
      </c>
      <c r="K52" s="87">
        <v>138848</v>
      </c>
      <c r="L52" s="87">
        <v>138971</v>
      </c>
      <c r="M52" s="88">
        <v>137361</v>
      </c>
    </row>
    <row r="53" spans="2:13" ht="27.75" customHeight="1" thickBot="1" x14ac:dyDescent="0.2">
      <c r="B53" s="1252" t="s">
        <v>37</v>
      </c>
      <c r="C53" s="1253"/>
      <c r="D53" s="92"/>
      <c r="E53" s="1254" t="s">
        <v>38</v>
      </c>
      <c r="F53" s="1254"/>
      <c r="G53" s="1254"/>
      <c r="H53" s="1255"/>
      <c r="I53" s="93">
        <v>44477</v>
      </c>
      <c r="J53" s="94">
        <v>43872</v>
      </c>
      <c r="K53" s="94">
        <v>39548</v>
      </c>
      <c r="L53" s="94">
        <v>34620</v>
      </c>
      <c r="M53" s="95">
        <v>32140</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Wku1XHBCyKF+UQYimbn0RKE1yCeuPTuPI4CdDJ34ORbnki+Wc9in0x2APlIFFrmg8aEv9WOlCshSZF0cMiEZtw==" saltValue="/hk18OzX1gJjb38YDF1XG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556</v>
      </c>
      <c r="G54" s="104" t="s">
        <v>557</v>
      </c>
      <c r="H54" s="105" t="s">
        <v>558</v>
      </c>
    </row>
    <row r="55" spans="2:8" ht="52.5" customHeight="1" x14ac:dyDescent="0.15">
      <c r="B55" s="106"/>
      <c r="C55" s="1271" t="s">
        <v>41</v>
      </c>
      <c r="D55" s="1271"/>
      <c r="E55" s="1272"/>
      <c r="F55" s="107">
        <v>13473</v>
      </c>
      <c r="G55" s="107">
        <v>11401</v>
      </c>
      <c r="H55" s="108">
        <v>11259</v>
      </c>
    </row>
    <row r="56" spans="2:8" ht="52.5" customHeight="1" x14ac:dyDescent="0.15">
      <c r="B56" s="109"/>
      <c r="C56" s="1273" t="s">
        <v>42</v>
      </c>
      <c r="D56" s="1273"/>
      <c r="E56" s="1274"/>
      <c r="F56" s="110">
        <v>458</v>
      </c>
      <c r="G56" s="110">
        <v>208</v>
      </c>
      <c r="H56" s="111" t="s">
        <v>512</v>
      </c>
    </row>
    <row r="57" spans="2:8" ht="53.25" customHeight="1" x14ac:dyDescent="0.15">
      <c r="B57" s="109"/>
      <c r="C57" s="1275" t="s">
        <v>43</v>
      </c>
      <c r="D57" s="1275"/>
      <c r="E57" s="1276"/>
      <c r="F57" s="112">
        <v>2612</v>
      </c>
      <c r="G57" s="112">
        <v>2539</v>
      </c>
      <c r="H57" s="113">
        <v>2697</v>
      </c>
    </row>
    <row r="58" spans="2:8" ht="45.75" customHeight="1" x14ac:dyDescent="0.15">
      <c r="B58" s="114"/>
      <c r="C58" s="1263" t="s">
        <v>573</v>
      </c>
      <c r="D58" s="1264"/>
      <c r="E58" s="1265"/>
      <c r="F58" s="115">
        <v>565</v>
      </c>
      <c r="G58" s="115">
        <v>710</v>
      </c>
      <c r="H58" s="116">
        <v>764</v>
      </c>
    </row>
    <row r="59" spans="2:8" ht="45.75" customHeight="1" x14ac:dyDescent="0.15">
      <c r="B59" s="114"/>
      <c r="C59" s="1263" t="s">
        <v>574</v>
      </c>
      <c r="D59" s="1264"/>
      <c r="E59" s="1265"/>
      <c r="F59" s="115">
        <v>1213</v>
      </c>
      <c r="G59" s="115">
        <v>1072</v>
      </c>
      <c r="H59" s="116">
        <v>755</v>
      </c>
    </row>
    <row r="60" spans="2:8" ht="45.75" customHeight="1" x14ac:dyDescent="0.15">
      <c r="B60" s="114"/>
      <c r="C60" s="1263" t="s">
        <v>575</v>
      </c>
      <c r="D60" s="1264"/>
      <c r="E60" s="1265"/>
      <c r="F60" s="115">
        <v>187</v>
      </c>
      <c r="G60" s="115">
        <v>174</v>
      </c>
      <c r="H60" s="116">
        <v>239</v>
      </c>
    </row>
    <row r="61" spans="2:8" ht="45.75" customHeight="1" x14ac:dyDescent="0.15">
      <c r="B61" s="114"/>
      <c r="C61" s="1263" t="s">
        <v>576</v>
      </c>
      <c r="D61" s="1264"/>
      <c r="E61" s="1265"/>
      <c r="F61" s="115">
        <v>0</v>
      </c>
      <c r="G61" s="115">
        <v>0</v>
      </c>
      <c r="H61" s="116">
        <v>238</v>
      </c>
    </row>
    <row r="62" spans="2:8" ht="45.75" customHeight="1" thickBot="1" x14ac:dyDescent="0.2">
      <c r="B62" s="117"/>
      <c r="C62" s="1266" t="s">
        <v>577</v>
      </c>
      <c r="D62" s="1267"/>
      <c r="E62" s="1268"/>
      <c r="F62" s="118">
        <v>196</v>
      </c>
      <c r="G62" s="118">
        <v>188</v>
      </c>
      <c r="H62" s="119">
        <v>181</v>
      </c>
    </row>
    <row r="63" spans="2:8" ht="52.5" customHeight="1" thickBot="1" x14ac:dyDescent="0.2">
      <c r="B63" s="120"/>
      <c r="C63" s="1269" t="s">
        <v>44</v>
      </c>
      <c r="D63" s="1269"/>
      <c r="E63" s="1270"/>
      <c r="F63" s="121">
        <v>16542</v>
      </c>
      <c r="G63" s="121">
        <v>14148</v>
      </c>
      <c r="H63" s="122">
        <v>13956</v>
      </c>
    </row>
    <row r="64" spans="2:8" ht="15" customHeight="1" x14ac:dyDescent="0.15"/>
    <row r="65" ht="0" hidden="1" customHeight="1" x14ac:dyDescent="0.15"/>
    <row r="66" ht="0" hidden="1" customHeight="1" x14ac:dyDescent="0.15"/>
  </sheetData>
  <sheetProtection algorithmName="SHA-512" hashValue="DnL2/+VqPwwSFL2TcSQzD8ZYjVzwxXeogGY789xg1cS8xzr+W9z4+vSgn9uMlzJx/wgHNHNKi/3Lul0BKu2mOQ==" saltValue="l6dOErZ9ZHojFv6IhqEo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594</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594</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595</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596</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90" t="s">
        <v>597</v>
      </c>
      <c r="AO43" s="1291"/>
      <c r="AP43" s="1291"/>
      <c r="AQ43" s="1291"/>
      <c r="AR43" s="1291"/>
      <c r="AS43" s="1291"/>
      <c r="AT43" s="1291"/>
      <c r="AU43" s="1291"/>
      <c r="AV43" s="1291"/>
      <c r="AW43" s="1291"/>
      <c r="AX43" s="1291"/>
      <c r="AY43" s="1291"/>
      <c r="AZ43" s="1291"/>
      <c r="BA43" s="1291"/>
      <c r="BB43" s="1291"/>
      <c r="BC43" s="1291"/>
      <c r="BD43" s="1291"/>
      <c r="BE43" s="1291"/>
      <c r="BF43" s="1291"/>
      <c r="BG43" s="1291"/>
      <c r="BH43" s="1291"/>
      <c r="BI43" s="1291"/>
      <c r="BJ43" s="1291"/>
      <c r="BK43" s="1291"/>
      <c r="BL43" s="1291"/>
      <c r="BM43" s="1291"/>
      <c r="BN43" s="1291"/>
      <c r="BO43" s="1291"/>
      <c r="BP43" s="1291"/>
      <c r="BQ43" s="1291"/>
      <c r="BR43" s="1291"/>
      <c r="BS43" s="1291"/>
      <c r="BT43" s="1291"/>
      <c r="BU43" s="1291"/>
      <c r="BV43" s="1291"/>
      <c r="BW43" s="1291"/>
      <c r="BX43" s="1291"/>
      <c r="BY43" s="1291"/>
      <c r="BZ43" s="1291"/>
      <c r="CA43" s="1291"/>
      <c r="CB43" s="1291"/>
      <c r="CC43" s="1291"/>
      <c r="CD43" s="1291"/>
      <c r="CE43" s="1291"/>
      <c r="CF43" s="1291"/>
      <c r="CG43" s="1291"/>
      <c r="CH43" s="1291"/>
      <c r="CI43" s="1291"/>
      <c r="CJ43" s="1291"/>
      <c r="CK43" s="1291"/>
      <c r="CL43" s="1291"/>
      <c r="CM43" s="1291"/>
      <c r="CN43" s="1291"/>
      <c r="CO43" s="1291"/>
      <c r="CP43" s="1291"/>
      <c r="CQ43" s="1291"/>
      <c r="CR43" s="1291"/>
      <c r="CS43" s="1291"/>
      <c r="CT43" s="1291"/>
      <c r="CU43" s="1291"/>
      <c r="CV43" s="1291"/>
      <c r="CW43" s="1291"/>
      <c r="CX43" s="1291"/>
      <c r="CY43" s="1291"/>
      <c r="CZ43" s="1291"/>
      <c r="DA43" s="1291"/>
      <c r="DB43" s="1291"/>
      <c r="DC43" s="1292"/>
    </row>
    <row r="44" spans="2:109" x14ac:dyDescent="0.15">
      <c r="B44" s="374"/>
      <c r="AN44" s="1293"/>
      <c r="AO44" s="1294"/>
      <c r="AP44" s="1294"/>
      <c r="AQ44" s="1294"/>
      <c r="AR44" s="1294"/>
      <c r="AS44" s="1294"/>
      <c r="AT44" s="1294"/>
      <c r="AU44" s="1294"/>
      <c r="AV44" s="1294"/>
      <c r="AW44" s="1294"/>
      <c r="AX44" s="1294"/>
      <c r="AY44" s="1294"/>
      <c r="AZ44" s="1294"/>
      <c r="BA44" s="1294"/>
      <c r="BB44" s="1294"/>
      <c r="BC44" s="1294"/>
      <c r="BD44" s="1294"/>
      <c r="BE44" s="1294"/>
      <c r="BF44" s="1294"/>
      <c r="BG44" s="1294"/>
      <c r="BH44" s="1294"/>
      <c r="BI44" s="1294"/>
      <c r="BJ44" s="1294"/>
      <c r="BK44" s="1294"/>
      <c r="BL44" s="1294"/>
      <c r="BM44" s="1294"/>
      <c r="BN44" s="1294"/>
      <c r="BO44" s="1294"/>
      <c r="BP44" s="1294"/>
      <c r="BQ44" s="1294"/>
      <c r="BR44" s="1294"/>
      <c r="BS44" s="1294"/>
      <c r="BT44" s="1294"/>
      <c r="BU44" s="1294"/>
      <c r="BV44" s="1294"/>
      <c r="BW44" s="1294"/>
      <c r="BX44" s="1294"/>
      <c r="BY44" s="1294"/>
      <c r="BZ44" s="1294"/>
      <c r="CA44" s="1294"/>
      <c r="CB44" s="1294"/>
      <c r="CC44" s="1294"/>
      <c r="CD44" s="1294"/>
      <c r="CE44" s="1294"/>
      <c r="CF44" s="1294"/>
      <c r="CG44" s="1294"/>
      <c r="CH44" s="1294"/>
      <c r="CI44" s="1294"/>
      <c r="CJ44" s="1294"/>
      <c r="CK44" s="1294"/>
      <c r="CL44" s="1294"/>
      <c r="CM44" s="1294"/>
      <c r="CN44" s="1294"/>
      <c r="CO44" s="1294"/>
      <c r="CP44" s="1294"/>
      <c r="CQ44" s="1294"/>
      <c r="CR44" s="1294"/>
      <c r="CS44" s="1294"/>
      <c r="CT44" s="1294"/>
      <c r="CU44" s="1294"/>
      <c r="CV44" s="1294"/>
      <c r="CW44" s="1294"/>
      <c r="CX44" s="1294"/>
      <c r="CY44" s="1294"/>
      <c r="CZ44" s="1294"/>
      <c r="DA44" s="1294"/>
      <c r="DB44" s="1294"/>
      <c r="DC44" s="1295"/>
    </row>
    <row r="45" spans="2:109" x14ac:dyDescent="0.15">
      <c r="B45" s="374"/>
      <c r="AN45" s="1293"/>
      <c r="AO45" s="1294"/>
      <c r="AP45" s="1294"/>
      <c r="AQ45" s="1294"/>
      <c r="AR45" s="1294"/>
      <c r="AS45" s="1294"/>
      <c r="AT45" s="1294"/>
      <c r="AU45" s="1294"/>
      <c r="AV45" s="1294"/>
      <c r="AW45" s="1294"/>
      <c r="AX45" s="1294"/>
      <c r="AY45" s="1294"/>
      <c r="AZ45" s="1294"/>
      <c r="BA45" s="1294"/>
      <c r="BB45" s="1294"/>
      <c r="BC45" s="1294"/>
      <c r="BD45" s="1294"/>
      <c r="BE45" s="1294"/>
      <c r="BF45" s="1294"/>
      <c r="BG45" s="1294"/>
      <c r="BH45" s="1294"/>
      <c r="BI45" s="1294"/>
      <c r="BJ45" s="1294"/>
      <c r="BK45" s="1294"/>
      <c r="BL45" s="1294"/>
      <c r="BM45" s="1294"/>
      <c r="BN45" s="1294"/>
      <c r="BO45" s="1294"/>
      <c r="BP45" s="1294"/>
      <c r="BQ45" s="1294"/>
      <c r="BR45" s="1294"/>
      <c r="BS45" s="1294"/>
      <c r="BT45" s="1294"/>
      <c r="BU45" s="1294"/>
      <c r="BV45" s="1294"/>
      <c r="BW45" s="1294"/>
      <c r="BX45" s="1294"/>
      <c r="BY45" s="1294"/>
      <c r="BZ45" s="1294"/>
      <c r="CA45" s="1294"/>
      <c r="CB45" s="1294"/>
      <c r="CC45" s="1294"/>
      <c r="CD45" s="1294"/>
      <c r="CE45" s="1294"/>
      <c r="CF45" s="1294"/>
      <c r="CG45" s="1294"/>
      <c r="CH45" s="1294"/>
      <c r="CI45" s="1294"/>
      <c r="CJ45" s="1294"/>
      <c r="CK45" s="1294"/>
      <c r="CL45" s="1294"/>
      <c r="CM45" s="1294"/>
      <c r="CN45" s="1294"/>
      <c r="CO45" s="1294"/>
      <c r="CP45" s="1294"/>
      <c r="CQ45" s="1294"/>
      <c r="CR45" s="1294"/>
      <c r="CS45" s="1294"/>
      <c r="CT45" s="1294"/>
      <c r="CU45" s="1294"/>
      <c r="CV45" s="1294"/>
      <c r="CW45" s="1294"/>
      <c r="CX45" s="1294"/>
      <c r="CY45" s="1294"/>
      <c r="CZ45" s="1294"/>
      <c r="DA45" s="1294"/>
      <c r="DB45" s="1294"/>
      <c r="DC45" s="1295"/>
    </row>
    <row r="46" spans="2:109" x14ac:dyDescent="0.15">
      <c r="B46" s="374"/>
      <c r="AN46" s="1293"/>
      <c r="AO46" s="1294"/>
      <c r="AP46" s="1294"/>
      <c r="AQ46" s="1294"/>
      <c r="AR46" s="1294"/>
      <c r="AS46" s="1294"/>
      <c r="AT46" s="1294"/>
      <c r="AU46" s="1294"/>
      <c r="AV46" s="1294"/>
      <c r="AW46" s="1294"/>
      <c r="AX46" s="1294"/>
      <c r="AY46" s="1294"/>
      <c r="AZ46" s="1294"/>
      <c r="BA46" s="1294"/>
      <c r="BB46" s="1294"/>
      <c r="BC46" s="1294"/>
      <c r="BD46" s="1294"/>
      <c r="BE46" s="1294"/>
      <c r="BF46" s="1294"/>
      <c r="BG46" s="1294"/>
      <c r="BH46" s="1294"/>
      <c r="BI46" s="1294"/>
      <c r="BJ46" s="1294"/>
      <c r="BK46" s="1294"/>
      <c r="BL46" s="1294"/>
      <c r="BM46" s="1294"/>
      <c r="BN46" s="1294"/>
      <c r="BO46" s="1294"/>
      <c r="BP46" s="1294"/>
      <c r="BQ46" s="1294"/>
      <c r="BR46" s="1294"/>
      <c r="BS46" s="1294"/>
      <c r="BT46" s="1294"/>
      <c r="BU46" s="1294"/>
      <c r="BV46" s="1294"/>
      <c r="BW46" s="1294"/>
      <c r="BX46" s="1294"/>
      <c r="BY46" s="1294"/>
      <c r="BZ46" s="1294"/>
      <c r="CA46" s="1294"/>
      <c r="CB46" s="1294"/>
      <c r="CC46" s="1294"/>
      <c r="CD46" s="1294"/>
      <c r="CE46" s="1294"/>
      <c r="CF46" s="1294"/>
      <c r="CG46" s="1294"/>
      <c r="CH46" s="1294"/>
      <c r="CI46" s="1294"/>
      <c r="CJ46" s="1294"/>
      <c r="CK46" s="1294"/>
      <c r="CL46" s="1294"/>
      <c r="CM46" s="1294"/>
      <c r="CN46" s="1294"/>
      <c r="CO46" s="1294"/>
      <c r="CP46" s="1294"/>
      <c r="CQ46" s="1294"/>
      <c r="CR46" s="1294"/>
      <c r="CS46" s="1294"/>
      <c r="CT46" s="1294"/>
      <c r="CU46" s="1294"/>
      <c r="CV46" s="1294"/>
      <c r="CW46" s="1294"/>
      <c r="CX46" s="1294"/>
      <c r="CY46" s="1294"/>
      <c r="CZ46" s="1294"/>
      <c r="DA46" s="1294"/>
      <c r="DB46" s="1294"/>
      <c r="DC46" s="1295"/>
    </row>
    <row r="47" spans="2:109" x14ac:dyDescent="0.15">
      <c r="B47" s="374"/>
      <c r="AN47" s="1296"/>
      <c r="AO47" s="1297"/>
      <c r="AP47" s="1297"/>
      <c r="AQ47" s="1297"/>
      <c r="AR47" s="1297"/>
      <c r="AS47" s="1297"/>
      <c r="AT47" s="1297"/>
      <c r="AU47" s="1297"/>
      <c r="AV47" s="1297"/>
      <c r="AW47" s="1297"/>
      <c r="AX47" s="1297"/>
      <c r="AY47" s="1297"/>
      <c r="AZ47" s="1297"/>
      <c r="BA47" s="1297"/>
      <c r="BB47" s="1297"/>
      <c r="BC47" s="1297"/>
      <c r="BD47" s="1297"/>
      <c r="BE47" s="1297"/>
      <c r="BF47" s="1297"/>
      <c r="BG47" s="1297"/>
      <c r="BH47" s="1297"/>
      <c r="BI47" s="1297"/>
      <c r="BJ47" s="1297"/>
      <c r="BK47" s="1297"/>
      <c r="BL47" s="1297"/>
      <c r="BM47" s="1297"/>
      <c r="BN47" s="1297"/>
      <c r="BO47" s="1297"/>
      <c r="BP47" s="1297"/>
      <c r="BQ47" s="1297"/>
      <c r="BR47" s="1297"/>
      <c r="BS47" s="1297"/>
      <c r="BT47" s="1297"/>
      <c r="BU47" s="1297"/>
      <c r="BV47" s="1297"/>
      <c r="BW47" s="1297"/>
      <c r="BX47" s="1297"/>
      <c r="BY47" s="1297"/>
      <c r="BZ47" s="1297"/>
      <c r="CA47" s="1297"/>
      <c r="CB47" s="1297"/>
      <c r="CC47" s="1297"/>
      <c r="CD47" s="1297"/>
      <c r="CE47" s="1297"/>
      <c r="CF47" s="1297"/>
      <c r="CG47" s="1297"/>
      <c r="CH47" s="1297"/>
      <c r="CI47" s="1297"/>
      <c r="CJ47" s="1297"/>
      <c r="CK47" s="1297"/>
      <c r="CL47" s="1297"/>
      <c r="CM47" s="1297"/>
      <c r="CN47" s="1297"/>
      <c r="CO47" s="1297"/>
      <c r="CP47" s="1297"/>
      <c r="CQ47" s="1297"/>
      <c r="CR47" s="1297"/>
      <c r="CS47" s="1297"/>
      <c r="CT47" s="1297"/>
      <c r="CU47" s="1297"/>
      <c r="CV47" s="1297"/>
      <c r="CW47" s="1297"/>
      <c r="CX47" s="1297"/>
      <c r="CY47" s="1297"/>
      <c r="CZ47" s="1297"/>
      <c r="DA47" s="1297"/>
      <c r="DB47" s="1297"/>
      <c r="DC47" s="1298"/>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598</v>
      </c>
    </row>
    <row r="50" spans="1:109" x14ac:dyDescent="0.15">
      <c r="B50" s="374"/>
      <c r="G50" s="1283"/>
      <c r="H50" s="1283"/>
      <c r="I50" s="1283"/>
      <c r="J50" s="1283"/>
      <c r="K50" s="384"/>
      <c r="L50" s="384"/>
      <c r="M50" s="385"/>
      <c r="N50" s="385"/>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554</v>
      </c>
      <c r="BQ50" s="1282"/>
      <c r="BR50" s="1282"/>
      <c r="BS50" s="1282"/>
      <c r="BT50" s="1282"/>
      <c r="BU50" s="1282"/>
      <c r="BV50" s="1282"/>
      <c r="BW50" s="1282"/>
      <c r="BX50" s="1282" t="s">
        <v>555</v>
      </c>
      <c r="BY50" s="1282"/>
      <c r="BZ50" s="1282"/>
      <c r="CA50" s="1282"/>
      <c r="CB50" s="1282"/>
      <c r="CC50" s="1282"/>
      <c r="CD50" s="1282"/>
      <c r="CE50" s="1282"/>
      <c r="CF50" s="1282" t="s">
        <v>556</v>
      </c>
      <c r="CG50" s="1282"/>
      <c r="CH50" s="1282"/>
      <c r="CI50" s="1282"/>
      <c r="CJ50" s="1282"/>
      <c r="CK50" s="1282"/>
      <c r="CL50" s="1282"/>
      <c r="CM50" s="1282"/>
      <c r="CN50" s="1282" t="s">
        <v>557</v>
      </c>
      <c r="CO50" s="1282"/>
      <c r="CP50" s="1282"/>
      <c r="CQ50" s="1282"/>
      <c r="CR50" s="1282"/>
      <c r="CS50" s="1282"/>
      <c r="CT50" s="1282"/>
      <c r="CU50" s="1282"/>
      <c r="CV50" s="1282" t="s">
        <v>558</v>
      </c>
      <c r="CW50" s="1282"/>
      <c r="CX50" s="1282"/>
      <c r="CY50" s="1282"/>
      <c r="CZ50" s="1282"/>
      <c r="DA50" s="1282"/>
      <c r="DB50" s="1282"/>
      <c r="DC50" s="1282"/>
    </row>
    <row r="51" spans="1:109" ht="13.5" customHeight="1" x14ac:dyDescent="0.15">
      <c r="B51" s="374"/>
      <c r="G51" s="1285"/>
      <c r="H51" s="1285"/>
      <c r="I51" s="1299"/>
      <c r="J51" s="1299"/>
      <c r="K51" s="1284"/>
      <c r="L51" s="1284"/>
      <c r="M51" s="1284"/>
      <c r="N51" s="1284"/>
      <c r="AM51" s="383"/>
      <c r="AN51" s="1280" t="s">
        <v>599</v>
      </c>
      <c r="AO51" s="1280"/>
      <c r="AP51" s="1280"/>
      <c r="AQ51" s="1280"/>
      <c r="AR51" s="1280"/>
      <c r="AS51" s="1280"/>
      <c r="AT51" s="1280"/>
      <c r="AU51" s="1280"/>
      <c r="AV51" s="1280"/>
      <c r="AW51" s="1280"/>
      <c r="AX51" s="1280"/>
      <c r="AY51" s="1280"/>
      <c r="AZ51" s="1280"/>
      <c r="BA51" s="1280"/>
      <c r="BB51" s="1280" t="s">
        <v>600</v>
      </c>
      <c r="BC51" s="1280"/>
      <c r="BD51" s="1280"/>
      <c r="BE51" s="1280"/>
      <c r="BF51" s="1280"/>
      <c r="BG51" s="1280"/>
      <c r="BH51" s="1280"/>
      <c r="BI51" s="1280"/>
      <c r="BJ51" s="1280"/>
      <c r="BK51" s="1280"/>
      <c r="BL51" s="1280"/>
      <c r="BM51" s="1280"/>
      <c r="BN51" s="1280"/>
      <c r="BO51" s="1280"/>
      <c r="BP51" s="1289"/>
      <c r="BQ51" s="1277"/>
      <c r="BR51" s="1277"/>
      <c r="BS51" s="1277"/>
      <c r="BT51" s="1277"/>
      <c r="BU51" s="1277"/>
      <c r="BV51" s="1277"/>
      <c r="BW51" s="1277"/>
      <c r="BX51" s="1289"/>
      <c r="BY51" s="1277"/>
      <c r="BZ51" s="1277"/>
      <c r="CA51" s="1277"/>
      <c r="CB51" s="1277"/>
      <c r="CC51" s="1277"/>
      <c r="CD51" s="1277"/>
      <c r="CE51" s="1277"/>
      <c r="CF51" s="1289"/>
      <c r="CG51" s="1277"/>
      <c r="CH51" s="1277"/>
      <c r="CI51" s="1277"/>
      <c r="CJ51" s="1277"/>
      <c r="CK51" s="1277"/>
      <c r="CL51" s="1277"/>
      <c r="CM51" s="1277"/>
      <c r="CN51" s="1277">
        <v>49</v>
      </c>
      <c r="CO51" s="1277"/>
      <c r="CP51" s="1277"/>
      <c r="CQ51" s="1277"/>
      <c r="CR51" s="1277"/>
      <c r="CS51" s="1277"/>
      <c r="CT51" s="1277"/>
      <c r="CU51" s="1277"/>
      <c r="CV51" s="1277">
        <v>45.5</v>
      </c>
      <c r="CW51" s="1277"/>
      <c r="CX51" s="1277"/>
      <c r="CY51" s="1277"/>
      <c r="CZ51" s="1277"/>
      <c r="DA51" s="1277"/>
      <c r="DB51" s="1277"/>
      <c r="DC51" s="1277"/>
    </row>
    <row r="52" spans="1:109" x14ac:dyDescent="0.15">
      <c r="B52" s="374"/>
      <c r="G52" s="1285"/>
      <c r="H52" s="1285"/>
      <c r="I52" s="1299"/>
      <c r="J52" s="1299"/>
      <c r="K52" s="1284"/>
      <c r="L52" s="1284"/>
      <c r="M52" s="1284"/>
      <c r="N52" s="1284"/>
      <c r="AM52" s="383"/>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382"/>
      <c r="B53" s="374"/>
      <c r="G53" s="1285"/>
      <c r="H53" s="1285"/>
      <c r="I53" s="1283"/>
      <c r="J53" s="1283"/>
      <c r="K53" s="1284"/>
      <c r="L53" s="1284"/>
      <c r="M53" s="1284"/>
      <c r="N53" s="1284"/>
      <c r="AM53" s="383"/>
      <c r="AN53" s="1280"/>
      <c r="AO53" s="1280"/>
      <c r="AP53" s="1280"/>
      <c r="AQ53" s="1280"/>
      <c r="AR53" s="1280"/>
      <c r="AS53" s="1280"/>
      <c r="AT53" s="1280"/>
      <c r="AU53" s="1280"/>
      <c r="AV53" s="1280"/>
      <c r="AW53" s="1280"/>
      <c r="AX53" s="1280"/>
      <c r="AY53" s="1280"/>
      <c r="AZ53" s="1280"/>
      <c r="BA53" s="1280"/>
      <c r="BB53" s="1280" t="s">
        <v>601</v>
      </c>
      <c r="BC53" s="1280"/>
      <c r="BD53" s="1280"/>
      <c r="BE53" s="1280"/>
      <c r="BF53" s="1280"/>
      <c r="BG53" s="1280"/>
      <c r="BH53" s="1280"/>
      <c r="BI53" s="1280"/>
      <c r="BJ53" s="1280"/>
      <c r="BK53" s="1280"/>
      <c r="BL53" s="1280"/>
      <c r="BM53" s="1280"/>
      <c r="BN53" s="1280"/>
      <c r="BO53" s="1280"/>
      <c r="BP53" s="1289"/>
      <c r="BQ53" s="1277"/>
      <c r="BR53" s="1277"/>
      <c r="BS53" s="1277"/>
      <c r="BT53" s="1277"/>
      <c r="BU53" s="1277"/>
      <c r="BV53" s="1277"/>
      <c r="BW53" s="1277"/>
      <c r="BX53" s="1289"/>
      <c r="BY53" s="1277"/>
      <c r="BZ53" s="1277"/>
      <c r="CA53" s="1277"/>
      <c r="CB53" s="1277"/>
      <c r="CC53" s="1277"/>
      <c r="CD53" s="1277"/>
      <c r="CE53" s="1277"/>
      <c r="CF53" s="1289"/>
      <c r="CG53" s="1277"/>
      <c r="CH53" s="1277"/>
      <c r="CI53" s="1277"/>
      <c r="CJ53" s="1277"/>
      <c r="CK53" s="1277"/>
      <c r="CL53" s="1277"/>
      <c r="CM53" s="1277"/>
      <c r="CN53" s="1277">
        <v>63.8</v>
      </c>
      <c r="CO53" s="1277"/>
      <c r="CP53" s="1277"/>
      <c r="CQ53" s="1277"/>
      <c r="CR53" s="1277"/>
      <c r="CS53" s="1277"/>
      <c r="CT53" s="1277"/>
      <c r="CU53" s="1277"/>
      <c r="CV53" s="1277">
        <v>65.3</v>
      </c>
      <c r="CW53" s="1277"/>
      <c r="CX53" s="1277"/>
      <c r="CY53" s="1277"/>
      <c r="CZ53" s="1277"/>
      <c r="DA53" s="1277"/>
      <c r="DB53" s="1277"/>
      <c r="DC53" s="1277"/>
    </row>
    <row r="54" spans="1:109" x14ac:dyDescent="0.15">
      <c r="A54" s="382"/>
      <c r="B54" s="374"/>
      <c r="G54" s="1285"/>
      <c r="H54" s="1285"/>
      <c r="I54" s="1283"/>
      <c r="J54" s="1283"/>
      <c r="K54" s="1284"/>
      <c r="L54" s="1284"/>
      <c r="M54" s="1284"/>
      <c r="N54" s="1284"/>
      <c r="AM54" s="383"/>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382"/>
      <c r="B55" s="374"/>
      <c r="G55" s="1283"/>
      <c r="H55" s="1283"/>
      <c r="I55" s="1283"/>
      <c r="J55" s="1283"/>
      <c r="K55" s="1284"/>
      <c r="L55" s="1284"/>
      <c r="M55" s="1284"/>
      <c r="N55" s="1284"/>
      <c r="AN55" s="1282" t="s">
        <v>602</v>
      </c>
      <c r="AO55" s="1282"/>
      <c r="AP55" s="1282"/>
      <c r="AQ55" s="1282"/>
      <c r="AR55" s="1282"/>
      <c r="AS55" s="1282"/>
      <c r="AT55" s="1282"/>
      <c r="AU55" s="1282"/>
      <c r="AV55" s="1282"/>
      <c r="AW55" s="1282"/>
      <c r="AX55" s="1282"/>
      <c r="AY55" s="1282"/>
      <c r="AZ55" s="1282"/>
      <c r="BA55" s="1282"/>
      <c r="BB55" s="1280" t="s">
        <v>600</v>
      </c>
      <c r="BC55" s="1280"/>
      <c r="BD55" s="1280"/>
      <c r="BE55" s="1280"/>
      <c r="BF55" s="1280"/>
      <c r="BG55" s="1280"/>
      <c r="BH55" s="1280"/>
      <c r="BI55" s="1280"/>
      <c r="BJ55" s="1280"/>
      <c r="BK55" s="1280"/>
      <c r="BL55" s="1280"/>
      <c r="BM55" s="1280"/>
      <c r="BN55" s="1280"/>
      <c r="BO55" s="1280"/>
      <c r="BP55" s="1289"/>
      <c r="BQ55" s="1277"/>
      <c r="BR55" s="1277"/>
      <c r="BS55" s="1277"/>
      <c r="BT55" s="1277"/>
      <c r="BU55" s="1277"/>
      <c r="BV55" s="1277"/>
      <c r="BW55" s="1277"/>
      <c r="BX55" s="1289"/>
      <c r="BY55" s="1277"/>
      <c r="BZ55" s="1277"/>
      <c r="CA55" s="1277"/>
      <c r="CB55" s="1277"/>
      <c r="CC55" s="1277"/>
      <c r="CD55" s="1277"/>
      <c r="CE55" s="1277"/>
      <c r="CF55" s="1289"/>
      <c r="CG55" s="1277"/>
      <c r="CH55" s="1277"/>
      <c r="CI55" s="1277"/>
      <c r="CJ55" s="1277"/>
      <c r="CK55" s="1277"/>
      <c r="CL55" s="1277"/>
      <c r="CM55" s="1277"/>
      <c r="CN55" s="1277">
        <v>38.9</v>
      </c>
      <c r="CO55" s="1277"/>
      <c r="CP55" s="1277"/>
      <c r="CQ55" s="1277"/>
      <c r="CR55" s="1277"/>
      <c r="CS55" s="1277"/>
      <c r="CT55" s="1277"/>
      <c r="CU55" s="1277"/>
      <c r="CV55" s="1277">
        <v>37.6</v>
      </c>
      <c r="CW55" s="1277"/>
      <c r="CX55" s="1277"/>
      <c r="CY55" s="1277"/>
      <c r="CZ55" s="1277"/>
      <c r="DA55" s="1277"/>
      <c r="DB55" s="1277"/>
      <c r="DC55" s="1277"/>
    </row>
    <row r="56" spans="1:109" x14ac:dyDescent="0.15">
      <c r="A56" s="382"/>
      <c r="B56" s="374"/>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2" customFormat="1" x14ac:dyDescent="0.15">
      <c r="B57" s="386"/>
      <c r="G57" s="1283"/>
      <c r="H57" s="1283"/>
      <c r="I57" s="1278"/>
      <c r="J57" s="1278"/>
      <c r="K57" s="1284"/>
      <c r="L57" s="1284"/>
      <c r="M57" s="1284"/>
      <c r="N57" s="1284"/>
      <c r="AM57" s="367"/>
      <c r="AN57" s="1282"/>
      <c r="AO57" s="1282"/>
      <c r="AP57" s="1282"/>
      <c r="AQ57" s="1282"/>
      <c r="AR57" s="1282"/>
      <c r="AS57" s="1282"/>
      <c r="AT57" s="1282"/>
      <c r="AU57" s="1282"/>
      <c r="AV57" s="1282"/>
      <c r="AW57" s="1282"/>
      <c r="AX57" s="1282"/>
      <c r="AY57" s="1282"/>
      <c r="AZ57" s="1282"/>
      <c r="BA57" s="1282"/>
      <c r="BB57" s="1280" t="s">
        <v>601</v>
      </c>
      <c r="BC57" s="1280"/>
      <c r="BD57" s="1280"/>
      <c r="BE57" s="1280"/>
      <c r="BF57" s="1280"/>
      <c r="BG57" s="1280"/>
      <c r="BH57" s="1280"/>
      <c r="BI57" s="1280"/>
      <c r="BJ57" s="1280"/>
      <c r="BK57" s="1280"/>
      <c r="BL57" s="1280"/>
      <c r="BM57" s="1280"/>
      <c r="BN57" s="1280"/>
      <c r="BO57" s="1280"/>
      <c r="BP57" s="1289"/>
      <c r="BQ57" s="1277"/>
      <c r="BR57" s="1277"/>
      <c r="BS57" s="1277"/>
      <c r="BT57" s="1277"/>
      <c r="BU57" s="1277"/>
      <c r="BV57" s="1277"/>
      <c r="BW57" s="1277"/>
      <c r="BX57" s="1289"/>
      <c r="BY57" s="1277"/>
      <c r="BZ57" s="1277"/>
      <c r="CA57" s="1277"/>
      <c r="CB57" s="1277"/>
      <c r="CC57" s="1277"/>
      <c r="CD57" s="1277"/>
      <c r="CE57" s="1277"/>
      <c r="CF57" s="1289"/>
      <c r="CG57" s="1277"/>
      <c r="CH57" s="1277"/>
      <c r="CI57" s="1277"/>
      <c r="CJ57" s="1277"/>
      <c r="CK57" s="1277"/>
      <c r="CL57" s="1277"/>
      <c r="CM57" s="1277"/>
      <c r="CN57" s="1277">
        <v>59.3</v>
      </c>
      <c r="CO57" s="1277"/>
      <c r="CP57" s="1277"/>
      <c r="CQ57" s="1277"/>
      <c r="CR57" s="1277"/>
      <c r="CS57" s="1277"/>
      <c r="CT57" s="1277"/>
      <c r="CU57" s="1277"/>
      <c r="CV57" s="1277">
        <v>60</v>
      </c>
      <c r="CW57" s="1277"/>
      <c r="CX57" s="1277"/>
      <c r="CY57" s="1277"/>
      <c r="CZ57" s="1277"/>
      <c r="DA57" s="1277"/>
      <c r="DB57" s="1277"/>
      <c r="DC57" s="1277"/>
      <c r="DD57" s="387"/>
      <c r="DE57" s="386"/>
    </row>
    <row r="58" spans="1:109" s="382" customFormat="1" x14ac:dyDescent="0.15">
      <c r="A58" s="367"/>
      <c r="B58" s="386"/>
      <c r="G58" s="1283"/>
      <c r="H58" s="1283"/>
      <c r="I58" s="1278"/>
      <c r="J58" s="1278"/>
      <c r="K58" s="1284"/>
      <c r="L58" s="1284"/>
      <c r="M58" s="1284"/>
      <c r="N58" s="1284"/>
      <c r="AM58" s="367"/>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603</v>
      </c>
    </row>
    <row r="64" spans="1:109" x14ac:dyDescent="0.15">
      <c r="B64" s="374"/>
      <c r="G64" s="381"/>
      <c r="I64" s="394"/>
      <c r="J64" s="394"/>
      <c r="K64" s="394"/>
      <c r="L64" s="394"/>
      <c r="M64" s="394"/>
      <c r="N64" s="395"/>
      <c r="AM64" s="381"/>
      <c r="AN64" s="381" t="s">
        <v>596</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90" t="s">
        <v>604</v>
      </c>
      <c r="AO65" s="1291"/>
      <c r="AP65" s="1291"/>
      <c r="AQ65" s="1291"/>
      <c r="AR65" s="1291"/>
      <c r="AS65" s="1291"/>
      <c r="AT65" s="1291"/>
      <c r="AU65" s="1291"/>
      <c r="AV65" s="1291"/>
      <c r="AW65" s="1291"/>
      <c r="AX65" s="1291"/>
      <c r="AY65" s="1291"/>
      <c r="AZ65" s="1291"/>
      <c r="BA65" s="1291"/>
      <c r="BB65" s="1291"/>
      <c r="BC65" s="1291"/>
      <c r="BD65" s="1291"/>
      <c r="BE65" s="1291"/>
      <c r="BF65" s="1291"/>
      <c r="BG65" s="1291"/>
      <c r="BH65" s="1291"/>
      <c r="BI65" s="1291"/>
      <c r="BJ65" s="1291"/>
      <c r="BK65" s="1291"/>
      <c r="BL65" s="1291"/>
      <c r="BM65" s="1291"/>
      <c r="BN65" s="1291"/>
      <c r="BO65" s="1291"/>
      <c r="BP65" s="1291"/>
      <c r="BQ65" s="1291"/>
      <c r="BR65" s="1291"/>
      <c r="BS65" s="1291"/>
      <c r="BT65" s="1291"/>
      <c r="BU65" s="1291"/>
      <c r="BV65" s="1291"/>
      <c r="BW65" s="1291"/>
      <c r="BX65" s="1291"/>
      <c r="BY65" s="1291"/>
      <c r="BZ65" s="1291"/>
      <c r="CA65" s="1291"/>
      <c r="CB65" s="1291"/>
      <c r="CC65" s="1291"/>
      <c r="CD65" s="1291"/>
      <c r="CE65" s="1291"/>
      <c r="CF65" s="1291"/>
      <c r="CG65" s="1291"/>
      <c r="CH65" s="1291"/>
      <c r="CI65" s="1291"/>
      <c r="CJ65" s="1291"/>
      <c r="CK65" s="1291"/>
      <c r="CL65" s="1291"/>
      <c r="CM65" s="1291"/>
      <c r="CN65" s="1291"/>
      <c r="CO65" s="1291"/>
      <c r="CP65" s="1291"/>
      <c r="CQ65" s="1291"/>
      <c r="CR65" s="1291"/>
      <c r="CS65" s="1291"/>
      <c r="CT65" s="1291"/>
      <c r="CU65" s="1291"/>
      <c r="CV65" s="1291"/>
      <c r="CW65" s="1291"/>
      <c r="CX65" s="1291"/>
      <c r="CY65" s="1291"/>
      <c r="CZ65" s="1291"/>
      <c r="DA65" s="1291"/>
      <c r="DB65" s="1291"/>
      <c r="DC65" s="1292"/>
    </row>
    <row r="66" spans="2:107" x14ac:dyDescent="0.15">
      <c r="B66" s="374"/>
      <c r="AN66" s="1293"/>
      <c r="AO66" s="1294"/>
      <c r="AP66" s="1294"/>
      <c r="AQ66" s="1294"/>
      <c r="AR66" s="1294"/>
      <c r="AS66" s="1294"/>
      <c r="AT66" s="1294"/>
      <c r="AU66" s="1294"/>
      <c r="AV66" s="1294"/>
      <c r="AW66" s="1294"/>
      <c r="AX66" s="1294"/>
      <c r="AY66" s="1294"/>
      <c r="AZ66" s="1294"/>
      <c r="BA66" s="1294"/>
      <c r="BB66" s="1294"/>
      <c r="BC66" s="1294"/>
      <c r="BD66" s="1294"/>
      <c r="BE66" s="1294"/>
      <c r="BF66" s="1294"/>
      <c r="BG66" s="1294"/>
      <c r="BH66" s="1294"/>
      <c r="BI66" s="1294"/>
      <c r="BJ66" s="1294"/>
      <c r="BK66" s="1294"/>
      <c r="BL66" s="1294"/>
      <c r="BM66" s="1294"/>
      <c r="BN66" s="1294"/>
      <c r="BO66" s="1294"/>
      <c r="BP66" s="1294"/>
      <c r="BQ66" s="1294"/>
      <c r="BR66" s="1294"/>
      <c r="BS66" s="1294"/>
      <c r="BT66" s="1294"/>
      <c r="BU66" s="1294"/>
      <c r="BV66" s="1294"/>
      <c r="BW66" s="1294"/>
      <c r="BX66" s="1294"/>
      <c r="BY66" s="1294"/>
      <c r="BZ66" s="1294"/>
      <c r="CA66" s="1294"/>
      <c r="CB66" s="1294"/>
      <c r="CC66" s="1294"/>
      <c r="CD66" s="1294"/>
      <c r="CE66" s="1294"/>
      <c r="CF66" s="1294"/>
      <c r="CG66" s="1294"/>
      <c r="CH66" s="1294"/>
      <c r="CI66" s="1294"/>
      <c r="CJ66" s="1294"/>
      <c r="CK66" s="1294"/>
      <c r="CL66" s="1294"/>
      <c r="CM66" s="1294"/>
      <c r="CN66" s="1294"/>
      <c r="CO66" s="1294"/>
      <c r="CP66" s="1294"/>
      <c r="CQ66" s="1294"/>
      <c r="CR66" s="1294"/>
      <c r="CS66" s="1294"/>
      <c r="CT66" s="1294"/>
      <c r="CU66" s="1294"/>
      <c r="CV66" s="1294"/>
      <c r="CW66" s="1294"/>
      <c r="CX66" s="1294"/>
      <c r="CY66" s="1294"/>
      <c r="CZ66" s="1294"/>
      <c r="DA66" s="1294"/>
      <c r="DB66" s="1294"/>
      <c r="DC66" s="1295"/>
    </row>
    <row r="67" spans="2:107" x14ac:dyDescent="0.15">
      <c r="B67" s="374"/>
      <c r="AN67" s="1293"/>
      <c r="AO67" s="1294"/>
      <c r="AP67" s="1294"/>
      <c r="AQ67" s="1294"/>
      <c r="AR67" s="1294"/>
      <c r="AS67" s="1294"/>
      <c r="AT67" s="1294"/>
      <c r="AU67" s="1294"/>
      <c r="AV67" s="1294"/>
      <c r="AW67" s="1294"/>
      <c r="AX67" s="1294"/>
      <c r="AY67" s="1294"/>
      <c r="AZ67" s="1294"/>
      <c r="BA67" s="1294"/>
      <c r="BB67" s="1294"/>
      <c r="BC67" s="1294"/>
      <c r="BD67" s="1294"/>
      <c r="BE67" s="1294"/>
      <c r="BF67" s="1294"/>
      <c r="BG67" s="1294"/>
      <c r="BH67" s="1294"/>
      <c r="BI67" s="1294"/>
      <c r="BJ67" s="1294"/>
      <c r="BK67" s="1294"/>
      <c r="BL67" s="1294"/>
      <c r="BM67" s="1294"/>
      <c r="BN67" s="1294"/>
      <c r="BO67" s="1294"/>
      <c r="BP67" s="1294"/>
      <c r="BQ67" s="1294"/>
      <c r="BR67" s="1294"/>
      <c r="BS67" s="1294"/>
      <c r="BT67" s="1294"/>
      <c r="BU67" s="1294"/>
      <c r="BV67" s="1294"/>
      <c r="BW67" s="1294"/>
      <c r="BX67" s="1294"/>
      <c r="BY67" s="1294"/>
      <c r="BZ67" s="1294"/>
      <c r="CA67" s="1294"/>
      <c r="CB67" s="1294"/>
      <c r="CC67" s="1294"/>
      <c r="CD67" s="1294"/>
      <c r="CE67" s="1294"/>
      <c r="CF67" s="1294"/>
      <c r="CG67" s="1294"/>
      <c r="CH67" s="1294"/>
      <c r="CI67" s="1294"/>
      <c r="CJ67" s="1294"/>
      <c r="CK67" s="1294"/>
      <c r="CL67" s="1294"/>
      <c r="CM67" s="1294"/>
      <c r="CN67" s="1294"/>
      <c r="CO67" s="1294"/>
      <c r="CP67" s="1294"/>
      <c r="CQ67" s="1294"/>
      <c r="CR67" s="1294"/>
      <c r="CS67" s="1294"/>
      <c r="CT67" s="1294"/>
      <c r="CU67" s="1294"/>
      <c r="CV67" s="1294"/>
      <c r="CW67" s="1294"/>
      <c r="CX67" s="1294"/>
      <c r="CY67" s="1294"/>
      <c r="CZ67" s="1294"/>
      <c r="DA67" s="1294"/>
      <c r="DB67" s="1294"/>
      <c r="DC67" s="1295"/>
    </row>
    <row r="68" spans="2:107" x14ac:dyDescent="0.15">
      <c r="B68" s="374"/>
      <c r="AN68" s="1293"/>
      <c r="AO68" s="1294"/>
      <c r="AP68" s="1294"/>
      <c r="AQ68" s="1294"/>
      <c r="AR68" s="1294"/>
      <c r="AS68" s="1294"/>
      <c r="AT68" s="1294"/>
      <c r="AU68" s="1294"/>
      <c r="AV68" s="1294"/>
      <c r="AW68" s="1294"/>
      <c r="AX68" s="1294"/>
      <c r="AY68" s="1294"/>
      <c r="AZ68" s="1294"/>
      <c r="BA68" s="1294"/>
      <c r="BB68" s="1294"/>
      <c r="BC68" s="1294"/>
      <c r="BD68" s="1294"/>
      <c r="BE68" s="1294"/>
      <c r="BF68" s="1294"/>
      <c r="BG68" s="1294"/>
      <c r="BH68" s="1294"/>
      <c r="BI68" s="1294"/>
      <c r="BJ68" s="1294"/>
      <c r="BK68" s="1294"/>
      <c r="BL68" s="1294"/>
      <c r="BM68" s="1294"/>
      <c r="BN68" s="1294"/>
      <c r="BO68" s="1294"/>
      <c r="BP68" s="1294"/>
      <c r="BQ68" s="1294"/>
      <c r="BR68" s="1294"/>
      <c r="BS68" s="1294"/>
      <c r="BT68" s="1294"/>
      <c r="BU68" s="1294"/>
      <c r="BV68" s="1294"/>
      <c r="BW68" s="1294"/>
      <c r="BX68" s="1294"/>
      <c r="BY68" s="1294"/>
      <c r="BZ68" s="1294"/>
      <c r="CA68" s="1294"/>
      <c r="CB68" s="1294"/>
      <c r="CC68" s="1294"/>
      <c r="CD68" s="1294"/>
      <c r="CE68" s="1294"/>
      <c r="CF68" s="1294"/>
      <c r="CG68" s="1294"/>
      <c r="CH68" s="1294"/>
      <c r="CI68" s="1294"/>
      <c r="CJ68" s="1294"/>
      <c r="CK68" s="1294"/>
      <c r="CL68" s="1294"/>
      <c r="CM68" s="1294"/>
      <c r="CN68" s="1294"/>
      <c r="CO68" s="1294"/>
      <c r="CP68" s="1294"/>
      <c r="CQ68" s="1294"/>
      <c r="CR68" s="1294"/>
      <c r="CS68" s="1294"/>
      <c r="CT68" s="1294"/>
      <c r="CU68" s="1294"/>
      <c r="CV68" s="1294"/>
      <c r="CW68" s="1294"/>
      <c r="CX68" s="1294"/>
      <c r="CY68" s="1294"/>
      <c r="CZ68" s="1294"/>
      <c r="DA68" s="1294"/>
      <c r="DB68" s="1294"/>
      <c r="DC68" s="1295"/>
    </row>
    <row r="69" spans="2:107" x14ac:dyDescent="0.15">
      <c r="B69" s="374"/>
      <c r="AN69" s="1296"/>
      <c r="AO69" s="1297"/>
      <c r="AP69" s="1297"/>
      <c r="AQ69" s="1297"/>
      <c r="AR69" s="1297"/>
      <c r="AS69" s="1297"/>
      <c r="AT69" s="1297"/>
      <c r="AU69" s="1297"/>
      <c r="AV69" s="1297"/>
      <c r="AW69" s="1297"/>
      <c r="AX69" s="1297"/>
      <c r="AY69" s="1297"/>
      <c r="AZ69" s="1297"/>
      <c r="BA69" s="1297"/>
      <c r="BB69" s="1297"/>
      <c r="BC69" s="1297"/>
      <c r="BD69" s="1297"/>
      <c r="BE69" s="1297"/>
      <c r="BF69" s="1297"/>
      <c r="BG69" s="1297"/>
      <c r="BH69" s="1297"/>
      <c r="BI69" s="1297"/>
      <c r="BJ69" s="1297"/>
      <c r="BK69" s="1297"/>
      <c r="BL69" s="1297"/>
      <c r="BM69" s="1297"/>
      <c r="BN69" s="1297"/>
      <c r="BO69" s="1297"/>
      <c r="BP69" s="1297"/>
      <c r="BQ69" s="1297"/>
      <c r="BR69" s="1297"/>
      <c r="BS69" s="1297"/>
      <c r="BT69" s="1297"/>
      <c r="BU69" s="1297"/>
      <c r="BV69" s="1297"/>
      <c r="BW69" s="1297"/>
      <c r="BX69" s="1297"/>
      <c r="BY69" s="1297"/>
      <c r="BZ69" s="1297"/>
      <c r="CA69" s="1297"/>
      <c r="CB69" s="1297"/>
      <c r="CC69" s="1297"/>
      <c r="CD69" s="1297"/>
      <c r="CE69" s="1297"/>
      <c r="CF69" s="1297"/>
      <c r="CG69" s="1297"/>
      <c r="CH69" s="1297"/>
      <c r="CI69" s="1297"/>
      <c r="CJ69" s="1297"/>
      <c r="CK69" s="1297"/>
      <c r="CL69" s="1297"/>
      <c r="CM69" s="1297"/>
      <c r="CN69" s="1297"/>
      <c r="CO69" s="1297"/>
      <c r="CP69" s="1297"/>
      <c r="CQ69" s="1297"/>
      <c r="CR69" s="1297"/>
      <c r="CS69" s="1297"/>
      <c r="CT69" s="1297"/>
      <c r="CU69" s="1297"/>
      <c r="CV69" s="1297"/>
      <c r="CW69" s="1297"/>
      <c r="CX69" s="1297"/>
      <c r="CY69" s="1297"/>
      <c r="CZ69" s="1297"/>
      <c r="DA69" s="1297"/>
      <c r="DB69" s="1297"/>
      <c r="DC69" s="1298"/>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598</v>
      </c>
    </row>
    <row r="72" spans="2:107" x14ac:dyDescent="0.15">
      <c r="B72" s="374"/>
      <c r="G72" s="1283"/>
      <c r="H72" s="1283"/>
      <c r="I72" s="1283"/>
      <c r="J72" s="1283"/>
      <c r="K72" s="384"/>
      <c r="L72" s="384"/>
      <c r="M72" s="385"/>
      <c r="N72" s="385"/>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554</v>
      </c>
      <c r="BQ72" s="1282"/>
      <c r="BR72" s="1282"/>
      <c r="BS72" s="1282"/>
      <c r="BT72" s="1282"/>
      <c r="BU72" s="1282"/>
      <c r="BV72" s="1282"/>
      <c r="BW72" s="1282"/>
      <c r="BX72" s="1282" t="s">
        <v>555</v>
      </c>
      <c r="BY72" s="1282"/>
      <c r="BZ72" s="1282"/>
      <c r="CA72" s="1282"/>
      <c r="CB72" s="1282"/>
      <c r="CC72" s="1282"/>
      <c r="CD72" s="1282"/>
      <c r="CE72" s="1282"/>
      <c r="CF72" s="1282" t="s">
        <v>556</v>
      </c>
      <c r="CG72" s="1282"/>
      <c r="CH72" s="1282"/>
      <c r="CI72" s="1282"/>
      <c r="CJ72" s="1282"/>
      <c r="CK72" s="1282"/>
      <c r="CL72" s="1282"/>
      <c r="CM72" s="1282"/>
      <c r="CN72" s="1282" t="s">
        <v>557</v>
      </c>
      <c r="CO72" s="1282"/>
      <c r="CP72" s="1282"/>
      <c r="CQ72" s="1282"/>
      <c r="CR72" s="1282"/>
      <c r="CS72" s="1282"/>
      <c r="CT72" s="1282"/>
      <c r="CU72" s="1282"/>
      <c r="CV72" s="1282" t="s">
        <v>558</v>
      </c>
      <c r="CW72" s="1282"/>
      <c r="CX72" s="1282"/>
      <c r="CY72" s="1282"/>
      <c r="CZ72" s="1282"/>
      <c r="DA72" s="1282"/>
      <c r="DB72" s="1282"/>
      <c r="DC72" s="1282"/>
    </row>
    <row r="73" spans="2:107" x14ac:dyDescent="0.15">
      <c r="B73" s="374"/>
      <c r="G73" s="1285"/>
      <c r="H73" s="1285"/>
      <c r="I73" s="1285"/>
      <c r="J73" s="1285"/>
      <c r="K73" s="1281"/>
      <c r="L73" s="1281"/>
      <c r="M73" s="1281"/>
      <c r="N73" s="1281"/>
      <c r="AM73" s="383"/>
      <c r="AN73" s="1280" t="s">
        <v>599</v>
      </c>
      <c r="AO73" s="1280"/>
      <c r="AP73" s="1280"/>
      <c r="AQ73" s="1280"/>
      <c r="AR73" s="1280"/>
      <c r="AS73" s="1280"/>
      <c r="AT73" s="1280"/>
      <c r="AU73" s="1280"/>
      <c r="AV73" s="1280"/>
      <c r="AW73" s="1280"/>
      <c r="AX73" s="1280"/>
      <c r="AY73" s="1280"/>
      <c r="AZ73" s="1280"/>
      <c r="BA73" s="1280"/>
      <c r="BB73" s="1280" t="s">
        <v>600</v>
      </c>
      <c r="BC73" s="1280"/>
      <c r="BD73" s="1280"/>
      <c r="BE73" s="1280"/>
      <c r="BF73" s="1280"/>
      <c r="BG73" s="1280"/>
      <c r="BH73" s="1280"/>
      <c r="BI73" s="1280"/>
      <c r="BJ73" s="1280"/>
      <c r="BK73" s="1280"/>
      <c r="BL73" s="1280"/>
      <c r="BM73" s="1280"/>
      <c r="BN73" s="1280"/>
      <c r="BO73" s="1280"/>
      <c r="BP73" s="1277">
        <v>61.9</v>
      </c>
      <c r="BQ73" s="1277"/>
      <c r="BR73" s="1277"/>
      <c r="BS73" s="1277"/>
      <c r="BT73" s="1277"/>
      <c r="BU73" s="1277"/>
      <c r="BV73" s="1277"/>
      <c r="BW73" s="1277"/>
      <c r="BX73" s="1277">
        <v>62.3</v>
      </c>
      <c r="BY73" s="1277"/>
      <c r="BZ73" s="1277"/>
      <c r="CA73" s="1277"/>
      <c r="CB73" s="1277"/>
      <c r="CC73" s="1277"/>
      <c r="CD73" s="1277"/>
      <c r="CE73" s="1277"/>
      <c r="CF73" s="1277">
        <v>55.6</v>
      </c>
      <c r="CG73" s="1277"/>
      <c r="CH73" s="1277"/>
      <c r="CI73" s="1277"/>
      <c r="CJ73" s="1277"/>
      <c r="CK73" s="1277"/>
      <c r="CL73" s="1277"/>
      <c r="CM73" s="1277"/>
      <c r="CN73" s="1277">
        <v>49</v>
      </c>
      <c r="CO73" s="1277"/>
      <c r="CP73" s="1277"/>
      <c r="CQ73" s="1277"/>
      <c r="CR73" s="1277"/>
      <c r="CS73" s="1277"/>
      <c r="CT73" s="1277"/>
      <c r="CU73" s="1277"/>
      <c r="CV73" s="1277">
        <v>45.5</v>
      </c>
      <c r="CW73" s="1277"/>
      <c r="CX73" s="1277"/>
      <c r="CY73" s="1277"/>
      <c r="CZ73" s="1277"/>
      <c r="DA73" s="1277"/>
      <c r="DB73" s="1277"/>
      <c r="DC73" s="1277"/>
    </row>
    <row r="74" spans="2:107" x14ac:dyDescent="0.15">
      <c r="B74" s="374"/>
      <c r="G74" s="1285"/>
      <c r="H74" s="1285"/>
      <c r="I74" s="1285"/>
      <c r="J74" s="1285"/>
      <c r="K74" s="1281"/>
      <c r="L74" s="1281"/>
      <c r="M74" s="1281"/>
      <c r="N74" s="1281"/>
      <c r="AM74" s="383"/>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374"/>
      <c r="G75" s="1285"/>
      <c r="H75" s="1285"/>
      <c r="I75" s="1283"/>
      <c r="J75" s="1283"/>
      <c r="K75" s="1284"/>
      <c r="L75" s="1284"/>
      <c r="M75" s="1284"/>
      <c r="N75" s="1284"/>
      <c r="AM75" s="383"/>
      <c r="AN75" s="1280"/>
      <c r="AO75" s="1280"/>
      <c r="AP75" s="1280"/>
      <c r="AQ75" s="1280"/>
      <c r="AR75" s="1280"/>
      <c r="AS75" s="1280"/>
      <c r="AT75" s="1280"/>
      <c r="AU75" s="1280"/>
      <c r="AV75" s="1280"/>
      <c r="AW75" s="1280"/>
      <c r="AX75" s="1280"/>
      <c r="AY75" s="1280"/>
      <c r="AZ75" s="1280"/>
      <c r="BA75" s="1280"/>
      <c r="BB75" s="1280" t="s">
        <v>605</v>
      </c>
      <c r="BC75" s="1280"/>
      <c r="BD75" s="1280"/>
      <c r="BE75" s="1280"/>
      <c r="BF75" s="1280"/>
      <c r="BG75" s="1280"/>
      <c r="BH75" s="1280"/>
      <c r="BI75" s="1280"/>
      <c r="BJ75" s="1280"/>
      <c r="BK75" s="1280"/>
      <c r="BL75" s="1280"/>
      <c r="BM75" s="1280"/>
      <c r="BN75" s="1280"/>
      <c r="BO75" s="1280"/>
      <c r="BP75" s="1277">
        <v>6.5</v>
      </c>
      <c r="BQ75" s="1277"/>
      <c r="BR75" s="1277"/>
      <c r="BS75" s="1277"/>
      <c r="BT75" s="1277"/>
      <c r="BU75" s="1277"/>
      <c r="BV75" s="1277"/>
      <c r="BW75" s="1277"/>
      <c r="BX75" s="1277">
        <v>6.4</v>
      </c>
      <c r="BY75" s="1277"/>
      <c r="BZ75" s="1277"/>
      <c r="CA75" s="1277"/>
      <c r="CB75" s="1277"/>
      <c r="CC75" s="1277"/>
      <c r="CD75" s="1277"/>
      <c r="CE75" s="1277"/>
      <c r="CF75" s="1277">
        <v>6.5</v>
      </c>
      <c r="CG75" s="1277"/>
      <c r="CH75" s="1277"/>
      <c r="CI75" s="1277"/>
      <c r="CJ75" s="1277"/>
      <c r="CK75" s="1277"/>
      <c r="CL75" s="1277"/>
      <c r="CM75" s="1277"/>
      <c r="CN75" s="1277">
        <v>6.4</v>
      </c>
      <c r="CO75" s="1277"/>
      <c r="CP75" s="1277"/>
      <c r="CQ75" s="1277"/>
      <c r="CR75" s="1277"/>
      <c r="CS75" s="1277"/>
      <c r="CT75" s="1277"/>
      <c r="CU75" s="1277"/>
      <c r="CV75" s="1277">
        <v>6.3</v>
      </c>
      <c r="CW75" s="1277"/>
      <c r="CX75" s="1277"/>
      <c r="CY75" s="1277"/>
      <c r="CZ75" s="1277"/>
      <c r="DA75" s="1277"/>
      <c r="DB75" s="1277"/>
      <c r="DC75" s="1277"/>
    </row>
    <row r="76" spans="2:107" x14ac:dyDescent="0.15">
      <c r="B76" s="374"/>
      <c r="G76" s="1285"/>
      <c r="H76" s="1285"/>
      <c r="I76" s="1283"/>
      <c r="J76" s="1283"/>
      <c r="K76" s="1284"/>
      <c r="L76" s="1284"/>
      <c r="M76" s="1284"/>
      <c r="N76" s="1284"/>
      <c r="AM76" s="383"/>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374"/>
      <c r="G77" s="1283"/>
      <c r="H77" s="1283"/>
      <c r="I77" s="1283"/>
      <c r="J77" s="1283"/>
      <c r="K77" s="1281"/>
      <c r="L77" s="1281"/>
      <c r="M77" s="1281"/>
      <c r="N77" s="1281"/>
      <c r="AN77" s="1282" t="s">
        <v>602</v>
      </c>
      <c r="AO77" s="1282"/>
      <c r="AP77" s="1282"/>
      <c r="AQ77" s="1282"/>
      <c r="AR77" s="1282"/>
      <c r="AS77" s="1282"/>
      <c r="AT77" s="1282"/>
      <c r="AU77" s="1282"/>
      <c r="AV77" s="1282"/>
      <c r="AW77" s="1282"/>
      <c r="AX77" s="1282"/>
      <c r="AY77" s="1282"/>
      <c r="AZ77" s="1282"/>
      <c r="BA77" s="1282"/>
      <c r="BB77" s="1280" t="s">
        <v>600</v>
      </c>
      <c r="BC77" s="1280"/>
      <c r="BD77" s="1280"/>
      <c r="BE77" s="1280"/>
      <c r="BF77" s="1280"/>
      <c r="BG77" s="1280"/>
      <c r="BH77" s="1280"/>
      <c r="BI77" s="1280"/>
      <c r="BJ77" s="1280"/>
      <c r="BK77" s="1280"/>
      <c r="BL77" s="1280"/>
      <c r="BM77" s="1280"/>
      <c r="BN77" s="1280"/>
      <c r="BO77" s="1280"/>
      <c r="BP77" s="1277">
        <v>54.4</v>
      </c>
      <c r="BQ77" s="1277"/>
      <c r="BR77" s="1277"/>
      <c r="BS77" s="1277"/>
      <c r="BT77" s="1277"/>
      <c r="BU77" s="1277"/>
      <c r="BV77" s="1277"/>
      <c r="BW77" s="1277"/>
      <c r="BX77" s="1277">
        <v>47</v>
      </c>
      <c r="BY77" s="1277"/>
      <c r="BZ77" s="1277"/>
      <c r="CA77" s="1277"/>
      <c r="CB77" s="1277"/>
      <c r="CC77" s="1277"/>
      <c r="CD77" s="1277"/>
      <c r="CE77" s="1277"/>
      <c r="CF77" s="1277">
        <v>41.4</v>
      </c>
      <c r="CG77" s="1277"/>
      <c r="CH77" s="1277"/>
      <c r="CI77" s="1277"/>
      <c r="CJ77" s="1277"/>
      <c r="CK77" s="1277"/>
      <c r="CL77" s="1277"/>
      <c r="CM77" s="1277"/>
      <c r="CN77" s="1277">
        <v>38.9</v>
      </c>
      <c r="CO77" s="1277"/>
      <c r="CP77" s="1277"/>
      <c r="CQ77" s="1277"/>
      <c r="CR77" s="1277"/>
      <c r="CS77" s="1277"/>
      <c r="CT77" s="1277"/>
      <c r="CU77" s="1277"/>
      <c r="CV77" s="1277">
        <v>37.6</v>
      </c>
      <c r="CW77" s="1277"/>
      <c r="CX77" s="1277"/>
      <c r="CY77" s="1277"/>
      <c r="CZ77" s="1277"/>
      <c r="DA77" s="1277"/>
      <c r="DB77" s="1277"/>
      <c r="DC77" s="1277"/>
    </row>
    <row r="78" spans="2:107" x14ac:dyDescent="0.15">
      <c r="B78" s="374"/>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374"/>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605</v>
      </c>
      <c r="BC79" s="1280"/>
      <c r="BD79" s="1280"/>
      <c r="BE79" s="1280"/>
      <c r="BF79" s="1280"/>
      <c r="BG79" s="1280"/>
      <c r="BH79" s="1280"/>
      <c r="BI79" s="1280"/>
      <c r="BJ79" s="1280"/>
      <c r="BK79" s="1280"/>
      <c r="BL79" s="1280"/>
      <c r="BM79" s="1280"/>
      <c r="BN79" s="1280"/>
      <c r="BO79" s="1280"/>
      <c r="BP79" s="1277">
        <v>8.1</v>
      </c>
      <c r="BQ79" s="1277"/>
      <c r="BR79" s="1277"/>
      <c r="BS79" s="1277"/>
      <c r="BT79" s="1277"/>
      <c r="BU79" s="1277"/>
      <c r="BV79" s="1277"/>
      <c r="BW79" s="1277"/>
      <c r="BX79" s="1277">
        <v>7.3</v>
      </c>
      <c r="BY79" s="1277"/>
      <c r="BZ79" s="1277"/>
      <c r="CA79" s="1277"/>
      <c r="CB79" s="1277"/>
      <c r="CC79" s="1277"/>
      <c r="CD79" s="1277"/>
      <c r="CE79" s="1277"/>
      <c r="CF79" s="1277">
        <v>6.7</v>
      </c>
      <c r="CG79" s="1277"/>
      <c r="CH79" s="1277"/>
      <c r="CI79" s="1277"/>
      <c r="CJ79" s="1277"/>
      <c r="CK79" s="1277"/>
      <c r="CL79" s="1277"/>
      <c r="CM79" s="1277"/>
      <c r="CN79" s="1277">
        <v>6.4</v>
      </c>
      <c r="CO79" s="1277"/>
      <c r="CP79" s="1277"/>
      <c r="CQ79" s="1277"/>
      <c r="CR79" s="1277"/>
      <c r="CS79" s="1277"/>
      <c r="CT79" s="1277"/>
      <c r="CU79" s="1277"/>
      <c r="CV79" s="1277">
        <v>6.1</v>
      </c>
      <c r="CW79" s="1277"/>
      <c r="CX79" s="1277"/>
      <c r="CY79" s="1277"/>
      <c r="CZ79" s="1277"/>
      <c r="DA79" s="1277"/>
      <c r="DB79" s="1277"/>
      <c r="DC79" s="1277"/>
    </row>
    <row r="80" spans="2:107" x14ac:dyDescent="0.15">
      <c r="B80" s="374"/>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O0nWYDsZUBAbji8+JVy1ifPWE0WU3sz/vK4aMELwE1Mq+FK03zq073VK17cau1jEENgS61K7U6ZHNz6YCa2Kqw==" saltValue="Yqe3SvB7MlyRAeOu/ZK/n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552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5Nn27HOu5nSi1EoIfwBKiTcll4+u+2ASbkYq6gKlVupfakR2jxwPT5kUoH3004N06tcD+PqmFBAITaaRB5Wwgw==" saltValue="2Xd0jn31jRKbg9K60dXGM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552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BDJPPXyJI1kups3xnZGflWHdJEvNRZ60qlJq0ZVsk3b7h1e+/bup0b+EKUBika/A+7f4wI5a81qtr4HZ9kggpQ==" saltValue="0B8+Jt5Akny1HCoDXmlaU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551</v>
      </c>
      <c r="G2" s="136"/>
      <c r="H2" s="137"/>
    </row>
    <row r="3" spans="1:8" x14ac:dyDescent="0.15">
      <c r="A3" s="133" t="s">
        <v>544</v>
      </c>
      <c r="B3" s="138"/>
      <c r="C3" s="139"/>
      <c r="D3" s="140">
        <v>29205</v>
      </c>
      <c r="E3" s="141"/>
      <c r="F3" s="142">
        <v>47677</v>
      </c>
      <c r="G3" s="143"/>
      <c r="H3" s="144"/>
    </row>
    <row r="4" spans="1:8" x14ac:dyDescent="0.15">
      <c r="A4" s="145"/>
      <c r="B4" s="146"/>
      <c r="C4" s="147"/>
      <c r="D4" s="148">
        <v>18687</v>
      </c>
      <c r="E4" s="149"/>
      <c r="F4" s="150">
        <v>23360</v>
      </c>
      <c r="G4" s="151"/>
      <c r="H4" s="152"/>
    </row>
    <row r="5" spans="1:8" x14ac:dyDescent="0.15">
      <c r="A5" s="133" t="s">
        <v>546</v>
      </c>
      <c r="B5" s="138"/>
      <c r="C5" s="139"/>
      <c r="D5" s="140">
        <v>30362</v>
      </c>
      <c r="E5" s="141"/>
      <c r="F5" s="142">
        <v>51613</v>
      </c>
      <c r="G5" s="143"/>
      <c r="H5" s="144"/>
    </row>
    <row r="6" spans="1:8" x14ac:dyDescent="0.15">
      <c r="A6" s="145"/>
      <c r="B6" s="146"/>
      <c r="C6" s="147"/>
      <c r="D6" s="148">
        <v>17459</v>
      </c>
      <c r="E6" s="149"/>
      <c r="F6" s="150">
        <v>25872</v>
      </c>
      <c r="G6" s="151"/>
      <c r="H6" s="152"/>
    </row>
    <row r="7" spans="1:8" x14ac:dyDescent="0.15">
      <c r="A7" s="133" t="s">
        <v>547</v>
      </c>
      <c r="B7" s="138"/>
      <c r="C7" s="139"/>
      <c r="D7" s="140">
        <v>28511</v>
      </c>
      <c r="E7" s="141"/>
      <c r="F7" s="142">
        <v>50880</v>
      </c>
      <c r="G7" s="143"/>
      <c r="H7" s="144"/>
    </row>
    <row r="8" spans="1:8" x14ac:dyDescent="0.15">
      <c r="A8" s="145"/>
      <c r="B8" s="146"/>
      <c r="C8" s="147"/>
      <c r="D8" s="148">
        <v>16093</v>
      </c>
      <c r="E8" s="149"/>
      <c r="F8" s="150">
        <v>27819</v>
      </c>
      <c r="G8" s="151"/>
      <c r="H8" s="152"/>
    </row>
    <row r="9" spans="1:8" x14ac:dyDescent="0.15">
      <c r="A9" s="133" t="s">
        <v>548</v>
      </c>
      <c r="B9" s="138"/>
      <c r="C9" s="139"/>
      <c r="D9" s="140">
        <v>23357</v>
      </c>
      <c r="E9" s="141"/>
      <c r="F9" s="142">
        <v>46395</v>
      </c>
      <c r="G9" s="143"/>
      <c r="H9" s="144"/>
    </row>
    <row r="10" spans="1:8" x14ac:dyDescent="0.15">
      <c r="A10" s="145"/>
      <c r="B10" s="146"/>
      <c r="C10" s="147"/>
      <c r="D10" s="148">
        <v>14573</v>
      </c>
      <c r="E10" s="149"/>
      <c r="F10" s="150">
        <v>26304</v>
      </c>
      <c r="G10" s="151"/>
      <c r="H10" s="152"/>
    </row>
    <row r="11" spans="1:8" x14ac:dyDescent="0.15">
      <c r="A11" s="133" t="s">
        <v>549</v>
      </c>
      <c r="B11" s="138"/>
      <c r="C11" s="139"/>
      <c r="D11" s="140">
        <v>31087</v>
      </c>
      <c r="E11" s="141"/>
      <c r="F11" s="142">
        <v>48088</v>
      </c>
      <c r="G11" s="143"/>
      <c r="H11" s="144"/>
    </row>
    <row r="12" spans="1:8" x14ac:dyDescent="0.15">
      <c r="A12" s="145"/>
      <c r="B12" s="146"/>
      <c r="C12" s="153"/>
      <c r="D12" s="148">
        <v>17811</v>
      </c>
      <c r="E12" s="149"/>
      <c r="F12" s="150">
        <v>25183</v>
      </c>
      <c r="G12" s="151"/>
      <c r="H12" s="152"/>
    </row>
    <row r="13" spans="1:8" x14ac:dyDescent="0.15">
      <c r="A13" s="133"/>
      <c r="B13" s="138"/>
      <c r="C13" s="154"/>
      <c r="D13" s="155">
        <v>28504</v>
      </c>
      <c r="E13" s="156"/>
      <c r="F13" s="157">
        <v>48931</v>
      </c>
      <c r="G13" s="158"/>
      <c r="H13" s="144"/>
    </row>
    <row r="14" spans="1:8" x14ac:dyDescent="0.15">
      <c r="A14" s="145"/>
      <c r="B14" s="146"/>
      <c r="C14" s="147"/>
      <c r="D14" s="148">
        <v>16925</v>
      </c>
      <c r="E14" s="149"/>
      <c r="F14" s="150">
        <v>25708</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4.79</v>
      </c>
      <c r="C19" s="159">
        <f>ROUND(VALUE(SUBSTITUTE(実質収支比率等に係る経年分析!G$48,"▲","-")),2)</f>
        <v>4.16</v>
      </c>
      <c r="D19" s="159">
        <f>ROUND(VALUE(SUBSTITUTE(実質収支比率等に係る経年分析!H$48,"▲","-")),2)</f>
        <v>4.0599999999999996</v>
      </c>
      <c r="E19" s="159">
        <f>ROUND(VALUE(SUBSTITUTE(実質収支比率等に係る経年分析!I$48,"▲","-")),2)</f>
        <v>3.97</v>
      </c>
      <c r="F19" s="159">
        <f>ROUND(VALUE(SUBSTITUTE(実質収支比率等に係る経年分析!J$48,"▲","-")),2)</f>
        <v>3.71</v>
      </c>
    </row>
    <row r="20" spans="1:11" x14ac:dyDescent="0.15">
      <c r="A20" s="159" t="s">
        <v>48</v>
      </c>
      <c r="B20" s="159">
        <f>ROUND(VALUE(SUBSTITUTE(実質収支比率等に係る経年分析!F$47,"▲","-")),2)</f>
        <v>15.61</v>
      </c>
      <c r="C20" s="159">
        <f>ROUND(VALUE(SUBSTITUTE(実質収支比率等に係る経年分析!G$47,"▲","-")),2)</f>
        <v>14.28</v>
      </c>
      <c r="D20" s="159">
        <f>ROUND(VALUE(SUBSTITUTE(実質収支比率等に係る経年分析!H$47,"▲","-")),2)</f>
        <v>16.43</v>
      </c>
      <c r="E20" s="159">
        <f>ROUND(VALUE(SUBSTITUTE(実質収支比率等に係る経年分析!I$47,"▲","-")),2)</f>
        <v>13.99</v>
      </c>
      <c r="F20" s="159">
        <f>ROUND(VALUE(SUBSTITUTE(実質収支比率等に係る経年分析!J$47,"▲","-")),2)</f>
        <v>13.76</v>
      </c>
    </row>
    <row r="21" spans="1:11" x14ac:dyDescent="0.15">
      <c r="A21" s="159" t="s">
        <v>49</v>
      </c>
      <c r="B21" s="159">
        <f>IF(ISNUMBER(VALUE(SUBSTITUTE(実質収支比率等に係る経年分析!F$49,"▲","-"))),ROUND(VALUE(SUBSTITUTE(実質収支比率等に係る経年分析!F$49,"▲","-")),2),NA())</f>
        <v>-1.8</v>
      </c>
      <c r="C21" s="159">
        <f>IF(ISNUMBER(VALUE(SUBSTITUTE(実質収支比率等に係る経年分析!G$49,"▲","-"))),ROUND(VALUE(SUBSTITUTE(実質収支比率等に係る経年分析!G$49,"▲","-")),2),NA())</f>
        <v>-4.6900000000000004</v>
      </c>
      <c r="D21" s="159">
        <f>IF(ISNUMBER(VALUE(SUBSTITUTE(実質収支比率等に係る経年分析!H$49,"▲","-"))),ROUND(VALUE(SUBSTITUTE(実質収支比率等に係る経年分析!H$49,"▲","-")),2),NA())</f>
        <v>-0.11</v>
      </c>
      <c r="E21" s="159">
        <f>IF(ISNUMBER(VALUE(SUBSTITUTE(実質収支比率等に係る経年分析!I$49,"▲","-"))),ROUND(VALUE(SUBSTITUTE(実質収支比率等に係る経年分析!I$49,"▲","-")),2),NA())</f>
        <v>-4.6900000000000004</v>
      </c>
      <c r="F21" s="159">
        <f>IF(ISNUMBER(VALUE(SUBSTITUTE(実質収支比率等に係る経年分析!J$49,"▲","-"))),ROUND(VALUE(SUBSTITUTE(実質収支比率等に係る経年分析!J$49,"▲","-")),2),NA())</f>
        <v>-2.36</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特別会計公園墓地事業費</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0.01</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0.01</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0.05</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0.06</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0.02</v>
      </c>
    </row>
    <row r="30" spans="1:11" x14ac:dyDescent="0.15">
      <c r="A30" s="160" t="str">
        <f>IF(連結実質赤字比率に係る赤字・黒字の構成分析!C$40="",NA(),連結実質赤字比率に係る赤字・黒字の構成分析!C$40)</f>
        <v>特別会計後期高齢者医療費</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0.04</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0.05</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0.06</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0.38</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0.05</v>
      </c>
    </row>
    <row r="31" spans="1:11" x14ac:dyDescent="0.15">
      <c r="A31" s="160" t="str">
        <f>IF(連結実質赤字比率に係る赤字・黒字の構成分析!C$39="",NA(),連結実質赤字比率に係る赤字・黒字の構成分析!C$39)</f>
        <v>特別会計介護保険費</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1.37</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1.73</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1.28</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2.19</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3.02</v>
      </c>
    </row>
    <row r="32" spans="1:11" x14ac:dyDescent="0.15">
      <c r="A32" s="160" t="str">
        <f>IF(連結実質赤字比率に係る赤字・黒字の構成分析!C$38="",NA(),連結実質赤字比率に係る赤字・黒字の構成分析!C$38)</f>
        <v>下水道事業会計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1.49</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1.59</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2.13</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2.82</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3.09</v>
      </c>
    </row>
    <row r="33" spans="1:16" x14ac:dyDescent="0.15">
      <c r="A33" s="160" t="str">
        <f>IF(連結実質赤字比率に係る赤字・黒字の構成分析!C$37="",NA(),連結実質赤字比率に係る赤字・黒字の構成分析!C$37)</f>
        <v>一般会計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4.7699999999999996</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4.1399999999999997</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3.89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3.68</v>
      </c>
    </row>
    <row r="34" spans="1:16" x14ac:dyDescent="0.15">
      <c r="A34" s="160" t="str">
        <f>IF(連結実質赤字比率に係る赤字・黒字の構成分析!C$36="",NA(),連結実質赤字比率に係る赤字・黒字の構成分析!C$36)</f>
        <v>病院事業会計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1.39</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2.13</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2.5499999999999998</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3.2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3.91</v>
      </c>
    </row>
    <row r="35" spans="1:16" x14ac:dyDescent="0.15">
      <c r="A35" s="160" t="str">
        <f>IF(連結実質赤字比率に係る赤字・黒字の構成分析!C$35="",NA(),連結実質赤字比率に係る赤字・黒字の構成分析!C$35)</f>
        <v>特別会計国民健康保険費</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2.78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4.2699999999999996</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5.78</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7.17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9.06</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8.49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9.58</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10.93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11.85</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11.44</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16346</v>
      </c>
      <c r="E42" s="161"/>
      <c r="F42" s="161"/>
      <c r="G42" s="161">
        <f>'実質公債費比率（分子）の構造'!L$52</f>
        <v>16283</v>
      </c>
      <c r="H42" s="161"/>
      <c r="I42" s="161"/>
      <c r="J42" s="161">
        <f>'実質公債費比率（分子）の構造'!M$52</f>
        <v>15278</v>
      </c>
      <c r="K42" s="161"/>
      <c r="L42" s="161"/>
      <c r="M42" s="161">
        <f>'実質公債費比率（分子）の構造'!N$52</f>
        <v>15405</v>
      </c>
      <c r="N42" s="161"/>
      <c r="O42" s="161"/>
      <c r="P42" s="161">
        <f>'実質公債費比率（分子）の構造'!O$52</f>
        <v>15351</v>
      </c>
    </row>
    <row r="43" spans="1:16" x14ac:dyDescent="0.15">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58</v>
      </c>
      <c r="B44" s="161">
        <f>'実質公債費比率（分子）の構造'!K$50</f>
        <v>53</v>
      </c>
      <c r="C44" s="161"/>
      <c r="D44" s="161"/>
      <c r="E44" s="161">
        <f>'実質公債費比率（分子）の構造'!L$50</f>
        <v>49</v>
      </c>
      <c r="F44" s="161"/>
      <c r="G44" s="161"/>
      <c r="H44" s="161">
        <f>'実質公債費比率（分子）の構造'!M$50</f>
        <v>80</v>
      </c>
      <c r="I44" s="161"/>
      <c r="J44" s="161"/>
      <c r="K44" s="161">
        <f>'実質公債費比率（分子）の構造'!N$50</f>
        <v>0</v>
      </c>
      <c r="L44" s="161"/>
      <c r="M44" s="161"/>
      <c r="N44" s="161">
        <f>'実質公債費比率（分子）の構造'!O$50</f>
        <v>35</v>
      </c>
      <c r="O44" s="161"/>
      <c r="P44" s="161"/>
    </row>
    <row r="45" spans="1:16" x14ac:dyDescent="0.15">
      <c r="A45" s="161" t="s">
        <v>59</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60</v>
      </c>
      <c r="B46" s="161">
        <f>'実質公債費比率（分子）の構造'!K$48</f>
        <v>4201</v>
      </c>
      <c r="C46" s="161"/>
      <c r="D46" s="161"/>
      <c r="E46" s="161">
        <f>'実質公債費比率（分子）の構造'!L$48</f>
        <v>3974</v>
      </c>
      <c r="F46" s="161"/>
      <c r="G46" s="161"/>
      <c r="H46" s="161">
        <f>'実質公債費比率（分子）の構造'!M$48</f>
        <v>3926</v>
      </c>
      <c r="I46" s="161"/>
      <c r="J46" s="161"/>
      <c r="K46" s="161">
        <f>'実質公債費比率（分子）の構造'!N$48</f>
        <v>3759</v>
      </c>
      <c r="L46" s="161"/>
      <c r="M46" s="161"/>
      <c r="N46" s="161">
        <f>'実質公債費比率（分子）の構造'!O$48</f>
        <v>3540</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16727</v>
      </c>
      <c r="C49" s="161"/>
      <c r="D49" s="161"/>
      <c r="E49" s="161">
        <f>'実質公債費比率（分子）の構造'!L$45</f>
        <v>16959</v>
      </c>
      <c r="F49" s="161"/>
      <c r="G49" s="161"/>
      <c r="H49" s="161">
        <f>'実質公債費比率（分子）の構造'!M$45</f>
        <v>15912</v>
      </c>
      <c r="I49" s="161"/>
      <c r="J49" s="161"/>
      <c r="K49" s="161">
        <f>'実質公債費比率（分子）の構造'!N$45</f>
        <v>15928</v>
      </c>
      <c r="L49" s="161"/>
      <c r="M49" s="161"/>
      <c r="N49" s="161">
        <f>'実質公債費比率（分子）の構造'!O$45</f>
        <v>16423</v>
      </c>
      <c r="O49" s="161"/>
      <c r="P49" s="161"/>
    </row>
    <row r="50" spans="1:16" x14ac:dyDescent="0.15">
      <c r="A50" s="161" t="s">
        <v>64</v>
      </c>
      <c r="B50" s="161" t="e">
        <f>NA()</f>
        <v>#N/A</v>
      </c>
      <c r="C50" s="161">
        <f>IF(ISNUMBER('実質公債費比率（分子）の構造'!K$53),'実質公債費比率（分子）の構造'!K$53,NA())</f>
        <v>4635</v>
      </c>
      <c r="D50" s="161" t="e">
        <f>NA()</f>
        <v>#N/A</v>
      </c>
      <c r="E50" s="161" t="e">
        <f>NA()</f>
        <v>#N/A</v>
      </c>
      <c r="F50" s="161">
        <f>IF(ISNUMBER('実質公債費比率（分子）の構造'!L$53),'実質公債費比率（分子）の構造'!L$53,NA())</f>
        <v>4699</v>
      </c>
      <c r="G50" s="161" t="e">
        <f>NA()</f>
        <v>#N/A</v>
      </c>
      <c r="H50" s="161" t="e">
        <f>NA()</f>
        <v>#N/A</v>
      </c>
      <c r="I50" s="161">
        <f>IF(ISNUMBER('実質公債費比率（分子）の構造'!M$53),'実質公債費比率（分子）の構造'!M$53,NA())</f>
        <v>4640</v>
      </c>
      <c r="J50" s="161" t="e">
        <f>NA()</f>
        <v>#N/A</v>
      </c>
      <c r="K50" s="161" t="e">
        <f>NA()</f>
        <v>#N/A</v>
      </c>
      <c r="L50" s="161">
        <f>IF(ISNUMBER('実質公債費比率（分子）の構造'!N$53),'実質公債費比率（分子）の構造'!N$53,NA())</f>
        <v>4282</v>
      </c>
      <c r="M50" s="161" t="e">
        <f>NA()</f>
        <v>#N/A</v>
      </c>
      <c r="N50" s="161" t="e">
        <f>NA()</f>
        <v>#N/A</v>
      </c>
      <c r="O50" s="161">
        <f>IF(ISNUMBER('実質公債費比率（分子）の構造'!O$53),'実質公債費比率（分子）の構造'!O$53,NA())</f>
        <v>4647</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137014</v>
      </c>
      <c r="E56" s="160"/>
      <c r="F56" s="160"/>
      <c r="G56" s="160">
        <f>'将来負担比率（分子）の構造'!J$52</f>
        <v>138382</v>
      </c>
      <c r="H56" s="160"/>
      <c r="I56" s="160"/>
      <c r="J56" s="160">
        <f>'将来負担比率（分子）の構造'!K$52</f>
        <v>138848</v>
      </c>
      <c r="K56" s="160"/>
      <c r="L56" s="160"/>
      <c r="M56" s="160">
        <f>'将来負担比率（分子）の構造'!L$52</f>
        <v>138971</v>
      </c>
      <c r="N56" s="160"/>
      <c r="O56" s="160"/>
      <c r="P56" s="160">
        <f>'将来負担比率（分子）の構造'!M$52</f>
        <v>137361</v>
      </c>
    </row>
    <row r="57" spans="1:16" x14ac:dyDescent="0.15">
      <c r="A57" s="160" t="s">
        <v>35</v>
      </c>
      <c r="B57" s="160"/>
      <c r="C57" s="160"/>
      <c r="D57" s="160">
        <f>'将来負担比率（分子）の構造'!I$51</f>
        <v>44344</v>
      </c>
      <c r="E57" s="160"/>
      <c r="F57" s="160"/>
      <c r="G57" s="160">
        <f>'将来負担比率（分子）の構造'!J$51</f>
        <v>43697</v>
      </c>
      <c r="H57" s="160"/>
      <c r="I57" s="160"/>
      <c r="J57" s="160">
        <f>'将来負担比率（分子）の構造'!K$51</f>
        <v>46489</v>
      </c>
      <c r="K57" s="160"/>
      <c r="L57" s="160"/>
      <c r="M57" s="160">
        <f>'将来負担比率（分子）の構造'!L$51</f>
        <v>51161</v>
      </c>
      <c r="N57" s="160"/>
      <c r="O57" s="160"/>
      <c r="P57" s="160">
        <f>'将来負担比率（分子）の構造'!M$51</f>
        <v>53976</v>
      </c>
    </row>
    <row r="58" spans="1:16" x14ac:dyDescent="0.15">
      <c r="A58" s="160" t="s">
        <v>34</v>
      </c>
      <c r="B58" s="160"/>
      <c r="C58" s="160"/>
      <c r="D58" s="160">
        <f>'将来負担比率（分子）の構造'!I$50</f>
        <v>16949</v>
      </c>
      <c r="E58" s="160"/>
      <c r="F58" s="160"/>
      <c r="G58" s="160">
        <f>'将来負担比率（分子）の構造'!J$50</f>
        <v>15621</v>
      </c>
      <c r="H58" s="160"/>
      <c r="I58" s="160"/>
      <c r="J58" s="160">
        <f>'将来負担比率（分子）の構造'!K$50</f>
        <v>17944</v>
      </c>
      <c r="K58" s="160"/>
      <c r="L58" s="160"/>
      <c r="M58" s="160">
        <f>'将来負担比率（分子）の構造'!L$50</f>
        <v>15472</v>
      </c>
      <c r="N58" s="160"/>
      <c r="O58" s="160"/>
      <c r="P58" s="160">
        <f>'将来負担比率（分子）の構造'!M$50</f>
        <v>15832</v>
      </c>
    </row>
    <row r="59" spans="1:16" x14ac:dyDescent="0.15">
      <c r="A59" s="160" t="s">
        <v>32</v>
      </c>
      <c r="B59" s="160">
        <f>'将来負担比率（分子）の構造'!I$49</f>
        <v>845</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458</v>
      </c>
      <c r="C61" s="160"/>
      <c r="D61" s="160"/>
      <c r="E61" s="160">
        <f>'将来負担比率（分子）の構造'!J$46</f>
        <v>467</v>
      </c>
      <c r="F61" s="160"/>
      <c r="G61" s="160"/>
      <c r="H61" s="160">
        <f>'将来負担比率（分子）の構造'!K$46</f>
        <v>500</v>
      </c>
      <c r="I61" s="160"/>
      <c r="J61" s="160"/>
      <c r="K61" s="160">
        <f>'将来負担比率（分子）の構造'!L$46</f>
        <v>536</v>
      </c>
      <c r="L61" s="160"/>
      <c r="M61" s="160"/>
      <c r="N61" s="160">
        <f>'将来負担比率（分子）の構造'!M$46</f>
        <v>577</v>
      </c>
      <c r="O61" s="160"/>
      <c r="P61" s="160"/>
    </row>
    <row r="62" spans="1:16" x14ac:dyDescent="0.15">
      <c r="A62" s="160" t="s">
        <v>28</v>
      </c>
      <c r="B62" s="160">
        <f>'将来負担比率（分子）の構造'!I$45</f>
        <v>24296</v>
      </c>
      <c r="C62" s="160"/>
      <c r="D62" s="160"/>
      <c r="E62" s="160">
        <f>'将来負担比率（分子）の構造'!J$45</f>
        <v>23067</v>
      </c>
      <c r="F62" s="160"/>
      <c r="G62" s="160"/>
      <c r="H62" s="160">
        <f>'将来負担比率（分子）の構造'!K$45</f>
        <v>21696</v>
      </c>
      <c r="I62" s="160"/>
      <c r="J62" s="160"/>
      <c r="K62" s="160">
        <f>'将来負担比率（分子）の構造'!L$45</f>
        <v>21904</v>
      </c>
      <c r="L62" s="160"/>
      <c r="M62" s="160"/>
      <c r="N62" s="160">
        <f>'将来負担比率（分子）の構造'!M$45</f>
        <v>21470</v>
      </c>
      <c r="O62" s="160"/>
      <c r="P62" s="160"/>
    </row>
    <row r="63" spans="1:16" x14ac:dyDescent="0.15">
      <c r="A63" s="160" t="s">
        <v>27</v>
      </c>
      <c r="B63" s="160">
        <f>'将来負担比率（分子）の構造'!I$44</f>
        <v>375</v>
      </c>
      <c r="C63" s="160"/>
      <c r="D63" s="160"/>
      <c r="E63" s="160">
        <f>'将来負担比率（分子）の構造'!J$44</f>
        <v>271</v>
      </c>
      <c r="F63" s="160"/>
      <c r="G63" s="160"/>
      <c r="H63" s="160">
        <f>'将来負担比率（分子）の構造'!K$44</f>
        <v>180</v>
      </c>
      <c r="I63" s="160"/>
      <c r="J63" s="160"/>
      <c r="K63" s="160">
        <f>'将来負担比率（分子）の構造'!L$44</f>
        <v>108</v>
      </c>
      <c r="L63" s="160"/>
      <c r="M63" s="160"/>
      <c r="N63" s="160">
        <f>'将来負担比率（分子）の構造'!M$44</f>
        <v>54</v>
      </c>
      <c r="O63" s="160"/>
      <c r="P63" s="160"/>
    </row>
    <row r="64" spans="1:16" x14ac:dyDescent="0.15">
      <c r="A64" s="160" t="s">
        <v>26</v>
      </c>
      <c r="B64" s="160">
        <f>'将来負担比率（分子）の構造'!I$43</f>
        <v>41044</v>
      </c>
      <c r="C64" s="160"/>
      <c r="D64" s="160"/>
      <c r="E64" s="160">
        <f>'将来負担比率（分子）の構造'!J$43</f>
        <v>39858</v>
      </c>
      <c r="F64" s="160"/>
      <c r="G64" s="160"/>
      <c r="H64" s="160">
        <f>'将来負担比率（分子）の構造'!K$43</f>
        <v>41989</v>
      </c>
      <c r="I64" s="160"/>
      <c r="J64" s="160"/>
      <c r="K64" s="160">
        <f>'将来負担比率（分子）の構造'!L$43</f>
        <v>41713</v>
      </c>
      <c r="L64" s="160"/>
      <c r="M64" s="160"/>
      <c r="N64" s="160">
        <f>'将来負担比率（分子）の構造'!M$43</f>
        <v>41396</v>
      </c>
      <c r="O64" s="160"/>
      <c r="P64" s="160"/>
    </row>
    <row r="65" spans="1:16" x14ac:dyDescent="0.15">
      <c r="A65" s="160" t="s">
        <v>25</v>
      </c>
      <c r="B65" s="160">
        <f>'将来負担比率（分子）の構造'!I$42</f>
        <v>3663</v>
      </c>
      <c r="C65" s="160"/>
      <c r="D65" s="160"/>
      <c r="E65" s="160">
        <f>'将来負担比率（分子）の構造'!J$42</f>
        <v>3497</v>
      </c>
      <c r="F65" s="160"/>
      <c r="G65" s="160"/>
      <c r="H65" s="160">
        <f>'将来負担比率（分子）の構造'!K$42</f>
        <v>2906</v>
      </c>
      <c r="I65" s="160"/>
      <c r="J65" s="160"/>
      <c r="K65" s="160">
        <f>'将来負担比率（分子）の構造'!L$42</f>
        <v>1838</v>
      </c>
      <c r="L65" s="160"/>
      <c r="M65" s="160"/>
      <c r="N65" s="160">
        <f>'将来負担比率（分子）の構造'!M$42</f>
        <v>1002</v>
      </c>
      <c r="O65" s="160"/>
      <c r="P65" s="160"/>
    </row>
    <row r="66" spans="1:16" x14ac:dyDescent="0.15">
      <c r="A66" s="160" t="s">
        <v>24</v>
      </c>
      <c r="B66" s="160">
        <f>'将来負担比率（分子）の構造'!I$41</f>
        <v>172103</v>
      </c>
      <c r="C66" s="160"/>
      <c r="D66" s="160"/>
      <c r="E66" s="160">
        <f>'将来負担比率（分子）の構造'!J$41</f>
        <v>174412</v>
      </c>
      <c r="F66" s="160"/>
      <c r="G66" s="160"/>
      <c r="H66" s="160">
        <f>'将来負担比率（分子）の構造'!K$41</f>
        <v>175559</v>
      </c>
      <c r="I66" s="160"/>
      <c r="J66" s="160"/>
      <c r="K66" s="160">
        <f>'将来負担比率（分子）の構造'!L$41</f>
        <v>174125</v>
      </c>
      <c r="L66" s="160"/>
      <c r="M66" s="160"/>
      <c r="N66" s="160">
        <f>'将来負担比率（分子）の構造'!M$41</f>
        <v>174809</v>
      </c>
      <c r="O66" s="160"/>
      <c r="P66" s="160"/>
    </row>
    <row r="67" spans="1:16" x14ac:dyDescent="0.15">
      <c r="A67" s="160" t="s">
        <v>68</v>
      </c>
      <c r="B67" s="160" t="e">
        <f>NA()</f>
        <v>#N/A</v>
      </c>
      <c r="C67" s="160">
        <f>IF(ISNUMBER('将来負担比率（分子）の構造'!I$53), IF('将来負担比率（分子）の構造'!I$53 &lt; 0, 0, '将来負担比率（分子）の構造'!I$53), NA())</f>
        <v>44477</v>
      </c>
      <c r="D67" s="160" t="e">
        <f>NA()</f>
        <v>#N/A</v>
      </c>
      <c r="E67" s="160" t="e">
        <f>NA()</f>
        <v>#N/A</v>
      </c>
      <c r="F67" s="160">
        <f>IF(ISNUMBER('将来負担比率（分子）の構造'!J$53), IF('将来負担比率（分子）の構造'!J$53 &lt; 0, 0, '将来負担比率（分子）の構造'!J$53), NA())</f>
        <v>43872</v>
      </c>
      <c r="G67" s="160" t="e">
        <f>NA()</f>
        <v>#N/A</v>
      </c>
      <c r="H67" s="160" t="e">
        <f>NA()</f>
        <v>#N/A</v>
      </c>
      <c r="I67" s="160">
        <f>IF(ISNUMBER('将来負担比率（分子）の構造'!K$53), IF('将来負担比率（分子）の構造'!K$53 &lt; 0, 0, '将来負担比率（分子）の構造'!K$53), NA())</f>
        <v>39548</v>
      </c>
      <c r="J67" s="160" t="e">
        <f>NA()</f>
        <v>#N/A</v>
      </c>
      <c r="K67" s="160" t="e">
        <f>NA()</f>
        <v>#N/A</v>
      </c>
      <c r="L67" s="160">
        <f>IF(ISNUMBER('将来負担比率（分子）の構造'!L$53), IF('将来負担比率（分子）の構造'!L$53 &lt; 0, 0, '将来負担比率（分子）の構造'!L$53), NA())</f>
        <v>34620</v>
      </c>
      <c r="M67" s="160" t="e">
        <f>NA()</f>
        <v>#N/A</v>
      </c>
      <c r="N67" s="160" t="e">
        <f>NA()</f>
        <v>#N/A</v>
      </c>
      <c r="O67" s="160">
        <f>IF(ISNUMBER('将来負担比率（分子）の構造'!M$53), IF('将来負担比率（分子）の構造'!M$53 &lt; 0, 0, '将来負担比率（分子）の構造'!M$53), NA())</f>
        <v>32140</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13473</v>
      </c>
      <c r="C72" s="164">
        <f>基金残高に係る経年分析!G55</f>
        <v>11401</v>
      </c>
      <c r="D72" s="164">
        <f>基金残高に係る経年分析!H55</f>
        <v>11259</v>
      </c>
    </row>
    <row r="73" spans="1:16" x14ac:dyDescent="0.15">
      <c r="A73" s="163" t="s">
        <v>71</v>
      </c>
      <c r="B73" s="164">
        <f>基金残高に係る経年分析!F56</f>
        <v>458</v>
      </c>
      <c r="C73" s="164">
        <f>基金残高に係る経年分析!G56</f>
        <v>208</v>
      </c>
      <c r="D73" s="164" t="str">
        <f>基金残高に係る経年分析!H56</f>
        <v>-</v>
      </c>
    </row>
    <row r="74" spans="1:16" x14ac:dyDescent="0.15">
      <c r="A74" s="163" t="s">
        <v>72</v>
      </c>
      <c r="B74" s="164">
        <f>基金残高に係る経年分析!F57</f>
        <v>2612</v>
      </c>
      <c r="C74" s="164">
        <f>基金残高に係る経年分析!G57</f>
        <v>2539</v>
      </c>
      <c r="D74" s="164">
        <f>基金残高に係る経年分析!H57</f>
        <v>2697</v>
      </c>
    </row>
  </sheetData>
  <sheetProtection algorithmName="SHA-512" hashValue="051lQfLfL/smnbVwGS+Kh2rKAkFggsEodunlcrc7e3afkgErPBgATgHh8NK+47ek6s4zTO2O9jigy6e4kw1DGQ==" saltValue="6ku0EkvjpFijrQGhGWWi4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204</v>
      </c>
      <c r="DI1" s="774"/>
      <c r="DJ1" s="774"/>
      <c r="DK1" s="774"/>
      <c r="DL1" s="774"/>
      <c r="DM1" s="774"/>
      <c r="DN1" s="775"/>
      <c r="DO1" s="205"/>
      <c r="DP1" s="773" t="s">
        <v>205</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206</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207</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208</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209</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210</v>
      </c>
      <c r="S4" s="716"/>
      <c r="T4" s="716"/>
      <c r="U4" s="716"/>
      <c r="V4" s="716"/>
      <c r="W4" s="716"/>
      <c r="X4" s="716"/>
      <c r="Y4" s="717"/>
      <c r="Z4" s="715" t="s">
        <v>211</v>
      </c>
      <c r="AA4" s="716"/>
      <c r="AB4" s="716"/>
      <c r="AC4" s="717"/>
      <c r="AD4" s="715" t="s">
        <v>212</v>
      </c>
      <c r="AE4" s="716"/>
      <c r="AF4" s="716"/>
      <c r="AG4" s="716"/>
      <c r="AH4" s="716"/>
      <c r="AI4" s="716"/>
      <c r="AJ4" s="716"/>
      <c r="AK4" s="717"/>
      <c r="AL4" s="715" t="s">
        <v>211</v>
      </c>
      <c r="AM4" s="716"/>
      <c r="AN4" s="716"/>
      <c r="AO4" s="717"/>
      <c r="AP4" s="776" t="s">
        <v>213</v>
      </c>
      <c r="AQ4" s="776"/>
      <c r="AR4" s="776"/>
      <c r="AS4" s="776"/>
      <c r="AT4" s="776"/>
      <c r="AU4" s="776"/>
      <c r="AV4" s="776"/>
      <c r="AW4" s="776"/>
      <c r="AX4" s="776"/>
      <c r="AY4" s="776"/>
      <c r="AZ4" s="776"/>
      <c r="BA4" s="776"/>
      <c r="BB4" s="776"/>
      <c r="BC4" s="776"/>
      <c r="BD4" s="776"/>
      <c r="BE4" s="776"/>
      <c r="BF4" s="776"/>
      <c r="BG4" s="776" t="s">
        <v>214</v>
      </c>
      <c r="BH4" s="776"/>
      <c r="BI4" s="776"/>
      <c r="BJ4" s="776"/>
      <c r="BK4" s="776"/>
      <c r="BL4" s="776"/>
      <c r="BM4" s="776"/>
      <c r="BN4" s="776"/>
      <c r="BO4" s="776" t="s">
        <v>211</v>
      </c>
      <c r="BP4" s="776"/>
      <c r="BQ4" s="776"/>
      <c r="BR4" s="776"/>
      <c r="BS4" s="776" t="s">
        <v>215</v>
      </c>
      <c r="BT4" s="776"/>
      <c r="BU4" s="776"/>
      <c r="BV4" s="776"/>
      <c r="BW4" s="776"/>
      <c r="BX4" s="776"/>
      <c r="BY4" s="776"/>
      <c r="BZ4" s="776"/>
      <c r="CA4" s="776"/>
      <c r="CB4" s="776"/>
      <c r="CD4" s="758" t="s">
        <v>216</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217</v>
      </c>
      <c r="C5" s="741"/>
      <c r="D5" s="741"/>
      <c r="E5" s="741"/>
      <c r="F5" s="741"/>
      <c r="G5" s="741"/>
      <c r="H5" s="741"/>
      <c r="I5" s="741"/>
      <c r="J5" s="741"/>
      <c r="K5" s="741"/>
      <c r="L5" s="741"/>
      <c r="M5" s="741"/>
      <c r="N5" s="741"/>
      <c r="O5" s="741"/>
      <c r="P5" s="741"/>
      <c r="Q5" s="742"/>
      <c r="R5" s="706">
        <v>61981975</v>
      </c>
      <c r="S5" s="707"/>
      <c r="T5" s="707"/>
      <c r="U5" s="707"/>
      <c r="V5" s="707"/>
      <c r="W5" s="707"/>
      <c r="X5" s="707"/>
      <c r="Y5" s="753"/>
      <c r="Z5" s="771">
        <v>42.2</v>
      </c>
      <c r="AA5" s="771"/>
      <c r="AB5" s="771"/>
      <c r="AC5" s="771"/>
      <c r="AD5" s="772">
        <v>57223136</v>
      </c>
      <c r="AE5" s="772"/>
      <c r="AF5" s="772"/>
      <c r="AG5" s="772"/>
      <c r="AH5" s="772"/>
      <c r="AI5" s="772"/>
      <c r="AJ5" s="772"/>
      <c r="AK5" s="772"/>
      <c r="AL5" s="754">
        <v>71.400000000000006</v>
      </c>
      <c r="AM5" s="723"/>
      <c r="AN5" s="723"/>
      <c r="AO5" s="755"/>
      <c r="AP5" s="740" t="s">
        <v>218</v>
      </c>
      <c r="AQ5" s="741"/>
      <c r="AR5" s="741"/>
      <c r="AS5" s="741"/>
      <c r="AT5" s="741"/>
      <c r="AU5" s="741"/>
      <c r="AV5" s="741"/>
      <c r="AW5" s="741"/>
      <c r="AX5" s="741"/>
      <c r="AY5" s="741"/>
      <c r="AZ5" s="741"/>
      <c r="BA5" s="741"/>
      <c r="BB5" s="741"/>
      <c r="BC5" s="741"/>
      <c r="BD5" s="741"/>
      <c r="BE5" s="741"/>
      <c r="BF5" s="742"/>
      <c r="BG5" s="641">
        <v>55615672</v>
      </c>
      <c r="BH5" s="644"/>
      <c r="BI5" s="644"/>
      <c r="BJ5" s="644"/>
      <c r="BK5" s="644"/>
      <c r="BL5" s="644"/>
      <c r="BM5" s="644"/>
      <c r="BN5" s="645"/>
      <c r="BO5" s="703">
        <v>89.7</v>
      </c>
      <c r="BP5" s="703"/>
      <c r="BQ5" s="703"/>
      <c r="BR5" s="703"/>
      <c r="BS5" s="704">
        <v>795986</v>
      </c>
      <c r="BT5" s="704"/>
      <c r="BU5" s="704"/>
      <c r="BV5" s="704"/>
      <c r="BW5" s="704"/>
      <c r="BX5" s="704"/>
      <c r="BY5" s="704"/>
      <c r="BZ5" s="704"/>
      <c r="CA5" s="704"/>
      <c r="CB5" s="745"/>
      <c r="CD5" s="758" t="s">
        <v>213</v>
      </c>
      <c r="CE5" s="759"/>
      <c r="CF5" s="759"/>
      <c r="CG5" s="759"/>
      <c r="CH5" s="759"/>
      <c r="CI5" s="759"/>
      <c r="CJ5" s="759"/>
      <c r="CK5" s="759"/>
      <c r="CL5" s="759"/>
      <c r="CM5" s="759"/>
      <c r="CN5" s="759"/>
      <c r="CO5" s="759"/>
      <c r="CP5" s="759"/>
      <c r="CQ5" s="760"/>
      <c r="CR5" s="758" t="s">
        <v>219</v>
      </c>
      <c r="CS5" s="759"/>
      <c r="CT5" s="759"/>
      <c r="CU5" s="759"/>
      <c r="CV5" s="759"/>
      <c r="CW5" s="759"/>
      <c r="CX5" s="759"/>
      <c r="CY5" s="760"/>
      <c r="CZ5" s="758" t="s">
        <v>211</v>
      </c>
      <c r="DA5" s="759"/>
      <c r="DB5" s="759"/>
      <c r="DC5" s="760"/>
      <c r="DD5" s="758" t="s">
        <v>220</v>
      </c>
      <c r="DE5" s="759"/>
      <c r="DF5" s="759"/>
      <c r="DG5" s="759"/>
      <c r="DH5" s="759"/>
      <c r="DI5" s="759"/>
      <c r="DJ5" s="759"/>
      <c r="DK5" s="759"/>
      <c r="DL5" s="759"/>
      <c r="DM5" s="759"/>
      <c r="DN5" s="759"/>
      <c r="DO5" s="759"/>
      <c r="DP5" s="760"/>
      <c r="DQ5" s="758" t="s">
        <v>221</v>
      </c>
      <c r="DR5" s="759"/>
      <c r="DS5" s="759"/>
      <c r="DT5" s="759"/>
      <c r="DU5" s="759"/>
      <c r="DV5" s="759"/>
      <c r="DW5" s="759"/>
      <c r="DX5" s="759"/>
      <c r="DY5" s="759"/>
      <c r="DZ5" s="759"/>
      <c r="EA5" s="759"/>
      <c r="EB5" s="759"/>
      <c r="EC5" s="760"/>
    </row>
    <row r="6" spans="2:143" ht="11.25" customHeight="1" x14ac:dyDescent="0.15">
      <c r="B6" s="638" t="s">
        <v>222</v>
      </c>
      <c r="C6" s="639"/>
      <c r="D6" s="639"/>
      <c r="E6" s="639"/>
      <c r="F6" s="639"/>
      <c r="G6" s="639"/>
      <c r="H6" s="639"/>
      <c r="I6" s="639"/>
      <c r="J6" s="639"/>
      <c r="K6" s="639"/>
      <c r="L6" s="639"/>
      <c r="M6" s="639"/>
      <c r="N6" s="639"/>
      <c r="O6" s="639"/>
      <c r="P6" s="639"/>
      <c r="Q6" s="640"/>
      <c r="R6" s="641">
        <v>687640</v>
      </c>
      <c r="S6" s="644"/>
      <c r="T6" s="644"/>
      <c r="U6" s="644"/>
      <c r="V6" s="644"/>
      <c r="W6" s="644"/>
      <c r="X6" s="644"/>
      <c r="Y6" s="645"/>
      <c r="Z6" s="703">
        <v>0.5</v>
      </c>
      <c r="AA6" s="703"/>
      <c r="AB6" s="703"/>
      <c r="AC6" s="703"/>
      <c r="AD6" s="704">
        <v>687640</v>
      </c>
      <c r="AE6" s="704"/>
      <c r="AF6" s="704"/>
      <c r="AG6" s="704"/>
      <c r="AH6" s="704"/>
      <c r="AI6" s="704"/>
      <c r="AJ6" s="704"/>
      <c r="AK6" s="704"/>
      <c r="AL6" s="646">
        <v>0.9</v>
      </c>
      <c r="AM6" s="647"/>
      <c r="AN6" s="647"/>
      <c r="AO6" s="705"/>
      <c r="AP6" s="638" t="s">
        <v>223</v>
      </c>
      <c r="AQ6" s="639"/>
      <c r="AR6" s="639"/>
      <c r="AS6" s="639"/>
      <c r="AT6" s="639"/>
      <c r="AU6" s="639"/>
      <c r="AV6" s="639"/>
      <c r="AW6" s="639"/>
      <c r="AX6" s="639"/>
      <c r="AY6" s="639"/>
      <c r="AZ6" s="639"/>
      <c r="BA6" s="639"/>
      <c r="BB6" s="639"/>
      <c r="BC6" s="639"/>
      <c r="BD6" s="639"/>
      <c r="BE6" s="639"/>
      <c r="BF6" s="640"/>
      <c r="BG6" s="641">
        <v>55615672</v>
      </c>
      <c r="BH6" s="644"/>
      <c r="BI6" s="644"/>
      <c r="BJ6" s="644"/>
      <c r="BK6" s="644"/>
      <c r="BL6" s="644"/>
      <c r="BM6" s="644"/>
      <c r="BN6" s="645"/>
      <c r="BO6" s="703">
        <v>89.7</v>
      </c>
      <c r="BP6" s="703"/>
      <c r="BQ6" s="703"/>
      <c r="BR6" s="703"/>
      <c r="BS6" s="704">
        <v>795986</v>
      </c>
      <c r="BT6" s="704"/>
      <c r="BU6" s="704"/>
      <c r="BV6" s="704"/>
      <c r="BW6" s="704"/>
      <c r="BX6" s="704"/>
      <c r="BY6" s="704"/>
      <c r="BZ6" s="704"/>
      <c r="CA6" s="704"/>
      <c r="CB6" s="745"/>
      <c r="CD6" s="712" t="s">
        <v>224</v>
      </c>
      <c r="CE6" s="713"/>
      <c r="CF6" s="713"/>
      <c r="CG6" s="713"/>
      <c r="CH6" s="713"/>
      <c r="CI6" s="713"/>
      <c r="CJ6" s="713"/>
      <c r="CK6" s="713"/>
      <c r="CL6" s="713"/>
      <c r="CM6" s="713"/>
      <c r="CN6" s="713"/>
      <c r="CO6" s="713"/>
      <c r="CP6" s="713"/>
      <c r="CQ6" s="714"/>
      <c r="CR6" s="641">
        <v>838058</v>
      </c>
      <c r="CS6" s="644"/>
      <c r="CT6" s="644"/>
      <c r="CU6" s="644"/>
      <c r="CV6" s="644"/>
      <c r="CW6" s="644"/>
      <c r="CX6" s="644"/>
      <c r="CY6" s="645"/>
      <c r="CZ6" s="754">
        <v>0.6</v>
      </c>
      <c r="DA6" s="723"/>
      <c r="DB6" s="723"/>
      <c r="DC6" s="757"/>
      <c r="DD6" s="649" t="s">
        <v>225</v>
      </c>
      <c r="DE6" s="644"/>
      <c r="DF6" s="644"/>
      <c r="DG6" s="644"/>
      <c r="DH6" s="644"/>
      <c r="DI6" s="644"/>
      <c r="DJ6" s="644"/>
      <c r="DK6" s="644"/>
      <c r="DL6" s="644"/>
      <c r="DM6" s="644"/>
      <c r="DN6" s="644"/>
      <c r="DO6" s="644"/>
      <c r="DP6" s="645"/>
      <c r="DQ6" s="649">
        <v>838051</v>
      </c>
      <c r="DR6" s="644"/>
      <c r="DS6" s="644"/>
      <c r="DT6" s="644"/>
      <c r="DU6" s="644"/>
      <c r="DV6" s="644"/>
      <c r="DW6" s="644"/>
      <c r="DX6" s="644"/>
      <c r="DY6" s="644"/>
      <c r="DZ6" s="644"/>
      <c r="EA6" s="644"/>
      <c r="EB6" s="644"/>
      <c r="EC6" s="684"/>
    </row>
    <row r="7" spans="2:143" ht="11.25" customHeight="1" x14ac:dyDescent="0.15">
      <c r="B7" s="638" t="s">
        <v>226</v>
      </c>
      <c r="C7" s="639"/>
      <c r="D7" s="639"/>
      <c r="E7" s="639"/>
      <c r="F7" s="639"/>
      <c r="G7" s="639"/>
      <c r="H7" s="639"/>
      <c r="I7" s="639"/>
      <c r="J7" s="639"/>
      <c r="K7" s="639"/>
      <c r="L7" s="639"/>
      <c r="M7" s="639"/>
      <c r="N7" s="639"/>
      <c r="O7" s="639"/>
      <c r="P7" s="639"/>
      <c r="Q7" s="640"/>
      <c r="R7" s="641">
        <v>72000</v>
      </c>
      <c r="S7" s="644"/>
      <c r="T7" s="644"/>
      <c r="U7" s="644"/>
      <c r="V7" s="644"/>
      <c r="W7" s="644"/>
      <c r="X7" s="644"/>
      <c r="Y7" s="645"/>
      <c r="Z7" s="703">
        <v>0</v>
      </c>
      <c r="AA7" s="703"/>
      <c r="AB7" s="703"/>
      <c r="AC7" s="703"/>
      <c r="AD7" s="704">
        <v>72000</v>
      </c>
      <c r="AE7" s="704"/>
      <c r="AF7" s="704"/>
      <c r="AG7" s="704"/>
      <c r="AH7" s="704"/>
      <c r="AI7" s="704"/>
      <c r="AJ7" s="704"/>
      <c r="AK7" s="704"/>
      <c r="AL7" s="646">
        <v>0.1</v>
      </c>
      <c r="AM7" s="647"/>
      <c r="AN7" s="647"/>
      <c r="AO7" s="705"/>
      <c r="AP7" s="638" t="s">
        <v>227</v>
      </c>
      <c r="AQ7" s="639"/>
      <c r="AR7" s="639"/>
      <c r="AS7" s="639"/>
      <c r="AT7" s="639"/>
      <c r="AU7" s="639"/>
      <c r="AV7" s="639"/>
      <c r="AW7" s="639"/>
      <c r="AX7" s="639"/>
      <c r="AY7" s="639"/>
      <c r="AZ7" s="639"/>
      <c r="BA7" s="639"/>
      <c r="BB7" s="639"/>
      <c r="BC7" s="639"/>
      <c r="BD7" s="639"/>
      <c r="BE7" s="639"/>
      <c r="BF7" s="640"/>
      <c r="BG7" s="641">
        <v>28976283</v>
      </c>
      <c r="BH7" s="644"/>
      <c r="BI7" s="644"/>
      <c r="BJ7" s="644"/>
      <c r="BK7" s="644"/>
      <c r="BL7" s="644"/>
      <c r="BM7" s="644"/>
      <c r="BN7" s="645"/>
      <c r="BO7" s="703">
        <v>46.7</v>
      </c>
      <c r="BP7" s="703"/>
      <c r="BQ7" s="703"/>
      <c r="BR7" s="703"/>
      <c r="BS7" s="704">
        <v>795986</v>
      </c>
      <c r="BT7" s="704"/>
      <c r="BU7" s="704"/>
      <c r="BV7" s="704"/>
      <c r="BW7" s="704"/>
      <c r="BX7" s="704"/>
      <c r="BY7" s="704"/>
      <c r="BZ7" s="704"/>
      <c r="CA7" s="704"/>
      <c r="CB7" s="745"/>
      <c r="CD7" s="685" t="s">
        <v>228</v>
      </c>
      <c r="CE7" s="682"/>
      <c r="CF7" s="682"/>
      <c r="CG7" s="682"/>
      <c r="CH7" s="682"/>
      <c r="CI7" s="682"/>
      <c r="CJ7" s="682"/>
      <c r="CK7" s="682"/>
      <c r="CL7" s="682"/>
      <c r="CM7" s="682"/>
      <c r="CN7" s="682"/>
      <c r="CO7" s="682"/>
      <c r="CP7" s="682"/>
      <c r="CQ7" s="683"/>
      <c r="CR7" s="641">
        <v>13432084</v>
      </c>
      <c r="CS7" s="644"/>
      <c r="CT7" s="644"/>
      <c r="CU7" s="644"/>
      <c r="CV7" s="644"/>
      <c r="CW7" s="644"/>
      <c r="CX7" s="644"/>
      <c r="CY7" s="645"/>
      <c r="CZ7" s="703">
        <v>9.4</v>
      </c>
      <c r="DA7" s="703"/>
      <c r="DB7" s="703"/>
      <c r="DC7" s="703"/>
      <c r="DD7" s="649">
        <v>553375</v>
      </c>
      <c r="DE7" s="644"/>
      <c r="DF7" s="644"/>
      <c r="DG7" s="644"/>
      <c r="DH7" s="644"/>
      <c r="DI7" s="644"/>
      <c r="DJ7" s="644"/>
      <c r="DK7" s="644"/>
      <c r="DL7" s="644"/>
      <c r="DM7" s="644"/>
      <c r="DN7" s="644"/>
      <c r="DO7" s="644"/>
      <c r="DP7" s="645"/>
      <c r="DQ7" s="649">
        <v>11427321</v>
      </c>
      <c r="DR7" s="644"/>
      <c r="DS7" s="644"/>
      <c r="DT7" s="644"/>
      <c r="DU7" s="644"/>
      <c r="DV7" s="644"/>
      <c r="DW7" s="644"/>
      <c r="DX7" s="644"/>
      <c r="DY7" s="644"/>
      <c r="DZ7" s="644"/>
      <c r="EA7" s="644"/>
      <c r="EB7" s="644"/>
      <c r="EC7" s="684"/>
    </row>
    <row r="8" spans="2:143" ht="11.25" customHeight="1" x14ac:dyDescent="0.15">
      <c r="B8" s="638" t="s">
        <v>229</v>
      </c>
      <c r="C8" s="639"/>
      <c r="D8" s="639"/>
      <c r="E8" s="639"/>
      <c r="F8" s="639"/>
      <c r="G8" s="639"/>
      <c r="H8" s="639"/>
      <c r="I8" s="639"/>
      <c r="J8" s="639"/>
      <c r="K8" s="639"/>
      <c r="L8" s="639"/>
      <c r="M8" s="639"/>
      <c r="N8" s="639"/>
      <c r="O8" s="639"/>
      <c r="P8" s="639"/>
      <c r="Q8" s="640"/>
      <c r="R8" s="641">
        <v>337954</v>
      </c>
      <c r="S8" s="644"/>
      <c r="T8" s="644"/>
      <c r="U8" s="644"/>
      <c r="V8" s="644"/>
      <c r="W8" s="644"/>
      <c r="X8" s="644"/>
      <c r="Y8" s="645"/>
      <c r="Z8" s="703">
        <v>0.2</v>
      </c>
      <c r="AA8" s="703"/>
      <c r="AB8" s="703"/>
      <c r="AC8" s="703"/>
      <c r="AD8" s="704">
        <v>337954</v>
      </c>
      <c r="AE8" s="704"/>
      <c r="AF8" s="704"/>
      <c r="AG8" s="704"/>
      <c r="AH8" s="704"/>
      <c r="AI8" s="704"/>
      <c r="AJ8" s="704"/>
      <c r="AK8" s="704"/>
      <c r="AL8" s="646">
        <v>0.4</v>
      </c>
      <c r="AM8" s="647"/>
      <c r="AN8" s="647"/>
      <c r="AO8" s="705"/>
      <c r="AP8" s="638" t="s">
        <v>230</v>
      </c>
      <c r="AQ8" s="639"/>
      <c r="AR8" s="639"/>
      <c r="AS8" s="639"/>
      <c r="AT8" s="639"/>
      <c r="AU8" s="639"/>
      <c r="AV8" s="639"/>
      <c r="AW8" s="639"/>
      <c r="AX8" s="639"/>
      <c r="AY8" s="639"/>
      <c r="AZ8" s="639"/>
      <c r="BA8" s="639"/>
      <c r="BB8" s="639"/>
      <c r="BC8" s="639"/>
      <c r="BD8" s="639"/>
      <c r="BE8" s="639"/>
      <c r="BF8" s="640"/>
      <c r="BG8" s="641">
        <v>696476</v>
      </c>
      <c r="BH8" s="644"/>
      <c r="BI8" s="644"/>
      <c r="BJ8" s="644"/>
      <c r="BK8" s="644"/>
      <c r="BL8" s="644"/>
      <c r="BM8" s="644"/>
      <c r="BN8" s="645"/>
      <c r="BO8" s="703">
        <v>1.1000000000000001</v>
      </c>
      <c r="BP8" s="703"/>
      <c r="BQ8" s="703"/>
      <c r="BR8" s="703"/>
      <c r="BS8" s="649" t="s">
        <v>121</v>
      </c>
      <c r="BT8" s="644"/>
      <c r="BU8" s="644"/>
      <c r="BV8" s="644"/>
      <c r="BW8" s="644"/>
      <c r="BX8" s="644"/>
      <c r="BY8" s="644"/>
      <c r="BZ8" s="644"/>
      <c r="CA8" s="644"/>
      <c r="CB8" s="684"/>
      <c r="CD8" s="685" t="s">
        <v>231</v>
      </c>
      <c r="CE8" s="682"/>
      <c r="CF8" s="682"/>
      <c r="CG8" s="682"/>
      <c r="CH8" s="682"/>
      <c r="CI8" s="682"/>
      <c r="CJ8" s="682"/>
      <c r="CK8" s="682"/>
      <c r="CL8" s="682"/>
      <c r="CM8" s="682"/>
      <c r="CN8" s="682"/>
      <c r="CO8" s="682"/>
      <c r="CP8" s="682"/>
      <c r="CQ8" s="683"/>
      <c r="CR8" s="641">
        <v>57204953</v>
      </c>
      <c r="CS8" s="644"/>
      <c r="CT8" s="644"/>
      <c r="CU8" s="644"/>
      <c r="CV8" s="644"/>
      <c r="CW8" s="644"/>
      <c r="CX8" s="644"/>
      <c r="CY8" s="645"/>
      <c r="CZ8" s="703">
        <v>39.9</v>
      </c>
      <c r="DA8" s="703"/>
      <c r="DB8" s="703"/>
      <c r="DC8" s="703"/>
      <c r="DD8" s="649">
        <v>464224</v>
      </c>
      <c r="DE8" s="644"/>
      <c r="DF8" s="644"/>
      <c r="DG8" s="644"/>
      <c r="DH8" s="644"/>
      <c r="DI8" s="644"/>
      <c r="DJ8" s="644"/>
      <c r="DK8" s="644"/>
      <c r="DL8" s="644"/>
      <c r="DM8" s="644"/>
      <c r="DN8" s="644"/>
      <c r="DO8" s="644"/>
      <c r="DP8" s="645"/>
      <c r="DQ8" s="649">
        <v>30279695</v>
      </c>
      <c r="DR8" s="644"/>
      <c r="DS8" s="644"/>
      <c r="DT8" s="644"/>
      <c r="DU8" s="644"/>
      <c r="DV8" s="644"/>
      <c r="DW8" s="644"/>
      <c r="DX8" s="644"/>
      <c r="DY8" s="644"/>
      <c r="DZ8" s="644"/>
      <c r="EA8" s="644"/>
      <c r="EB8" s="644"/>
      <c r="EC8" s="684"/>
    </row>
    <row r="9" spans="2:143" ht="11.25" customHeight="1" x14ac:dyDescent="0.15">
      <c r="B9" s="638" t="s">
        <v>232</v>
      </c>
      <c r="C9" s="639"/>
      <c r="D9" s="639"/>
      <c r="E9" s="639"/>
      <c r="F9" s="639"/>
      <c r="G9" s="639"/>
      <c r="H9" s="639"/>
      <c r="I9" s="639"/>
      <c r="J9" s="639"/>
      <c r="K9" s="639"/>
      <c r="L9" s="639"/>
      <c r="M9" s="639"/>
      <c r="N9" s="639"/>
      <c r="O9" s="639"/>
      <c r="P9" s="639"/>
      <c r="Q9" s="640"/>
      <c r="R9" s="641">
        <v>362870</v>
      </c>
      <c r="S9" s="644"/>
      <c r="T9" s="644"/>
      <c r="U9" s="644"/>
      <c r="V9" s="644"/>
      <c r="W9" s="644"/>
      <c r="X9" s="644"/>
      <c r="Y9" s="645"/>
      <c r="Z9" s="703">
        <v>0.2</v>
      </c>
      <c r="AA9" s="703"/>
      <c r="AB9" s="703"/>
      <c r="AC9" s="703"/>
      <c r="AD9" s="704">
        <v>362870</v>
      </c>
      <c r="AE9" s="704"/>
      <c r="AF9" s="704"/>
      <c r="AG9" s="704"/>
      <c r="AH9" s="704"/>
      <c r="AI9" s="704"/>
      <c r="AJ9" s="704"/>
      <c r="AK9" s="704"/>
      <c r="AL9" s="646">
        <v>0.5</v>
      </c>
      <c r="AM9" s="647"/>
      <c r="AN9" s="647"/>
      <c r="AO9" s="705"/>
      <c r="AP9" s="638" t="s">
        <v>233</v>
      </c>
      <c r="AQ9" s="639"/>
      <c r="AR9" s="639"/>
      <c r="AS9" s="639"/>
      <c r="AT9" s="639"/>
      <c r="AU9" s="639"/>
      <c r="AV9" s="639"/>
      <c r="AW9" s="639"/>
      <c r="AX9" s="639"/>
      <c r="AY9" s="639"/>
      <c r="AZ9" s="639"/>
      <c r="BA9" s="639"/>
      <c r="BB9" s="639"/>
      <c r="BC9" s="639"/>
      <c r="BD9" s="639"/>
      <c r="BE9" s="639"/>
      <c r="BF9" s="640"/>
      <c r="BG9" s="641">
        <v>22614467</v>
      </c>
      <c r="BH9" s="644"/>
      <c r="BI9" s="644"/>
      <c r="BJ9" s="644"/>
      <c r="BK9" s="644"/>
      <c r="BL9" s="644"/>
      <c r="BM9" s="644"/>
      <c r="BN9" s="645"/>
      <c r="BO9" s="703">
        <v>36.5</v>
      </c>
      <c r="BP9" s="703"/>
      <c r="BQ9" s="703"/>
      <c r="BR9" s="703"/>
      <c r="BS9" s="649" t="s">
        <v>225</v>
      </c>
      <c r="BT9" s="644"/>
      <c r="BU9" s="644"/>
      <c r="BV9" s="644"/>
      <c r="BW9" s="644"/>
      <c r="BX9" s="644"/>
      <c r="BY9" s="644"/>
      <c r="BZ9" s="644"/>
      <c r="CA9" s="644"/>
      <c r="CB9" s="684"/>
      <c r="CD9" s="685" t="s">
        <v>234</v>
      </c>
      <c r="CE9" s="682"/>
      <c r="CF9" s="682"/>
      <c r="CG9" s="682"/>
      <c r="CH9" s="682"/>
      <c r="CI9" s="682"/>
      <c r="CJ9" s="682"/>
      <c r="CK9" s="682"/>
      <c r="CL9" s="682"/>
      <c r="CM9" s="682"/>
      <c r="CN9" s="682"/>
      <c r="CO9" s="682"/>
      <c r="CP9" s="682"/>
      <c r="CQ9" s="683"/>
      <c r="CR9" s="641">
        <v>15367515</v>
      </c>
      <c r="CS9" s="644"/>
      <c r="CT9" s="644"/>
      <c r="CU9" s="644"/>
      <c r="CV9" s="644"/>
      <c r="CW9" s="644"/>
      <c r="CX9" s="644"/>
      <c r="CY9" s="645"/>
      <c r="CZ9" s="703">
        <v>10.7</v>
      </c>
      <c r="DA9" s="703"/>
      <c r="DB9" s="703"/>
      <c r="DC9" s="703"/>
      <c r="DD9" s="649">
        <v>3000568</v>
      </c>
      <c r="DE9" s="644"/>
      <c r="DF9" s="644"/>
      <c r="DG9" s="644"/>
      <c r="DH9" s="644"/>
      <c r="DI9" s="644"/>
      <c r="DJ9" s="644"/>
      <c r="DK9" s="644"/>
      <c r="DL9" s="644"/>
      <c r="DM9" s="644"/>
      <c r="DN9" s="644"/>
      <c r="DO9" s="644"/>
      <c r="DP9" s="645"/>
      <c r="DQ9" s="649">
        <v>10804304</v>
      </c>
      <c r="DR9" s="644"/>
      <c r="DS9" s="644"/>
      <c r="DT9" s="644"/>
      <c r="DU9" s="644"/>
      <c r="DV9" s="644"/>
      <c r="DW9" s="644"/>
      <c r="DX9" s="644"/>
      <c r="DY9" s="644"/>
      <c r="DZ9" s="644"/>
      <c r="EA9" s="644"/>
      <c r="EB9" s="644"/>
      <c r="EC9" s="684"/>
    </row>
    <row r="10" spans="2:143" ht="11.25" customHeight="1" x14ac:dyDescent="0.15">
      <c r="B10" s="638" t="s">
        <v>235</v>
      </c>
      <c r="C10" s="639"/>
      <c r="D10" s="639"/>
      <c r="E10" s="639"/>
      <c r="F10" s="639"/>
      <c r="G10" s="639"/>
      <c r="H10" s="639"/>
      <c r="I10" s="639"/>
      <c r="J10" s="639"/>
      <c r="K10" s="639"/>
      <c r="L10" s="639"/>
      <c r="M10" s="639"/>
      <c r="N10" s="639"/>
      <c r="O10" s="639"/>
      <c r="P10" s="639"/>
      <c r="Q10" s="640"/>
      <c r="R10" s="641" t="s">
        <v>225</v>
      </c>
      <c r="S10" s="644"/>
      <c r="T10" s="644"/>
      <c r="U10" s="644"/>
      <c r="V10" s="644"/>
      <c r="W10" s="644"/>
      <c r="X10" s="644"/>
      <c r="Y10" s="645"/>
      <c r="Z10" s="703" t="s">
        <v>225</v>
      </c>
      <c r="AA10" s="703"/>
      <c r="AB10" s="703"/>
      <c r="AC10" s="703"/>
      <c r="AD10" s="704" t="s">
        <v>225</v>
      </c>
      <c r="AE10" s="704"/>
      <c r="AF10" s="704"/>
      <c r="AG10" s="704"/>
      <c r="AH10" s="704"/>
      <c r="AI10" s="704"/>
      <c r="AJ10" s="704"/>
      <c r="AK10" s="704"/>
      <c r="AL10" s="646" t="s">
        <v>121</v>
      </c>
      <c r="AM10" s="647"/>
      <c r="AN10" s="647"/>
      <c r="AO10" s="705"/>
      <c r="AP10" s="638" t="s">
        <v>236</v>
      </c>
      <c r="AQ10" s="639"/>
      <c r="AR10" s="639"/>
      <c r="AS10" s="639"/>
      <c r="AT10" s="639"/>
      <c r="AU10" s="639"/>
      <c r="AV10" s="639"/>
      <c r="AW10" s="639"/>
      <c r="AX10" s="639"/>
      <c r="AY10" s="639"/>
      <c r="AZ10" s="639"/>
      <c r="BA10" s="639"/>
      <c r="BB10" s="639"/>
      <c r="BC10" s="639"/>
      <c r="BD10" s="639"/>
      <c r="BE10" s="639"/>
      <c r="BF10" s="640"/>
      <c r="BG10" s="641">
        <v>837653</v>
      </c>
      <c r="BH10" s="644"/>
      <c r="BI10" s="644"/>
      <c r="BJ10" s="644"/>
      <c r="BK10" s="644"/>
      <c r="BL10" s="644"/>
      <c r="BM10" s="644"/>
      <c r="BN10" s="645"/>
      <c r="BO10" s="703">
        <v>1.4</v>
      </c>
      <c r="BP10" s="703"/>
      <c r="BQ10" s="703"/>
      <c r="BR10" s="703"/>
      <c r="BS10" s="649" t="s">
        <v>121</v>
      </c>
      <c r="BT10" s="644"/>
      <c r="BU10" s="644"/>
      <c r="BV10" s="644"/>
      <c r="BW10" s="644"/>
      <c r="BX10" s="644"/>
      <c r="BY10" s="644"/>
      <c r="BZ10" s="644"/>
      <c r="CA10" s="644"/>
      <c r="CB10" s="684"/>
      <c r="CD10" s="685" t="s">
        <v>237</v>
      </c>
      <c r="CE10" s="682"/>
      <c r="CF10" s="682"/>
      <c r="CG10" s="682"/>
      <c r="CH10" s="682"/>
      <c r="CI10" s="682"/>
      <c r="CJ10" s="682"/>
      <c r="CK10" s="682"/>
      <c r="CL10" s="682"/>
      <c r="CM10" s="682"/>
      <c r="CN10" s="682"/>
      <c r="CO10" s="682"/>
      <c r="CP10" s="682"/>
      <c r="CQ10" s="683"/>
      <c r="CR10" s="641">
        <v>342958</v>
      </c>
      <c r="CS10" s="644"/>
      <c r="CT10" s="644"/>
      <c r="CU10" s="644"/>
      <c r="CV10" s="644"/>
      <c r="CW10" s="644"/>
      <c r="CX10" s="644"/>
      <c r="CY10" s="645"/>
      <c r="CZ10" s="703">
        <v>0.2</v>
      </c>
      <c r="DA10" s="703"/>
      <c r="DB10" s="703"/>
      <c r="DC10" s="703"/>
      <c r="DD10" s="649">
        <v>89637</v>
      </c>
      <c r="DE10" s="644"/>
      <c r="DF10" s="644"/>
      <c r="DG10" s="644"/>
      <c r="DH10" s="644"/>
      <c r="DI10" s="644"/>
      <c r="DJ10" s="644"/>
      <c r="DK10" s="644"/>
      <c r="DL10" s="644"/>
      <c r="DM10" s="644"/>
      <c r="DN10" s="644"/>
      <c r="DO10" s="644"/>
      <c r="DP10" s="645"/>
      <c r="DQ10" s="649">
        <v>102830</v>
      </c>
      <c r="DR10" s="644"/>
      <c r="DS10" s="644"/>
      <c r="DT10" s="644"/>
      <c r="DU10" s="644"/>
      <c r="DV10" s="644"/>
      <c r="DW10" s="644"/>
      <c r="DX10" s="644"/>
      <c r="DY10" s="644"/>
      <c r="DZ10" s="644"/>
      <c r="EA10" s="644"/>
      <c r="EB10" s="644"/>
      <c r="EC10" s="684"/>
    </row>
    <row r="11" spans="2:143" ht="11.25" customHeight="1" x14ac:dyDescent="0.15">
      <c r="B11" s="638" t="s">
        <v>238</v>
      </c>
      <c r="C11" s="639"/>
      <c r="D11" s="639"/>
      <c r="E11" s="639"/>
      <c r="F11" s="639"/>
      <c r="G11" s="639"/>
      <c r="H11" s="639"/>
      <c r="I11" s="639"/>
      <c r="J11" s="639"/>
      <c r="K11" s="639"/>
      <c r="L11" s="639"/>
      <c r="M11" s="639"/>
      <c r="N11" s="639"/>
      <c r="O11" s="639"/>
      <c r="P11" s="639"/>
      <c r="Q11" s="640"/>
      <c r="R11" s="641" t="s">
        <v>239</v>
      </c>
      <c r="S11" s="644"/>
      <c r="T11" s="644"/>
      <c r="U11" s="644"/>
      <c r="V11" s="644"/>
      <c r="W11" s="644"/>
      <c r="X11" s="644"/>
      <c r="Y11" s="645"/>
      <c r="Z11" s="703" t="s">
        <v>225</v>
      </c>
      <c r="AA11" s="703"/>
      <c r="AB11" s="703"/>
      <c r="AC11" s="703"/>
      <c r="AD11" s="704" t="s">
        <v>225</v>
      </c>
      <c r="AE11" s="704"/>
      <c r="AF11" s="704"/>
      <c r="AG11" s="704"/>
      <c r="AH11" s="704"/>
      <c r="AI11" s="704"/>
      <c r="AJ11" s="704"/>
      <c r="AK11" s="704"/>
      <c r="AL11" s="646" t="s">
        <v>121</v>
      </c>
      <c r="AM11" s="647"/>
      <c r="AN11" s="647"/>
      <c r="AO11" s="705"/>
      <c r="AP11" s="638" t="s">
        <v>240</v>
      </c>
      <c r="AQ11" s="639"/>
      <c r="AR11" s="639"/>
      <c r="AS11" s="639"/>
      <c r="AT11" s="639"/>
      <c r="AU11" s="639"/>
      <c r="AV11" s="639"/>
      <c r="AW11" s="639"/>
      <c r="AX11" s="639"/>
      <c r="AY11" s="639"/>
      <c r="AZ11" s="639"/>
      <c r="BA11" s="639"/>
      <c r="BB11" s="639"/>
      <c r="BC11" s="639"/>
      <c r="BD11" s="639"/>
      <c r="BE11" s="639"/>
      <c r="BF11" s="640"/>
      <c r="BG11" s="641">
        <v>4827687</v>
      </c>
      <c r="BH11" s="644"/>
      <c r="BI11" s="644"/>
      <c r="BJ11" s="644"/>
      <c r="BK11" s="644"/>
      <c r="BL11" s="644"/>
      <c r="BM11" s="644"/>
      <c r="BN11" s="645"/>
      <c r="BO11" s="703">
        <v>7.8</v>
      </c>
      <c r="BP11" s="703"/>
      <c r="BQ11" s="703"/>
      <c r="BR11" s="703"/>
      <c r="BS11" s="649">
        <v>795986</v>
      </c>
      <c r="BT11" s="644"/>
      <c r="BU11" s="644"/>
      <c r="BV11" s="644"/>
      <c r="BW11" s="644"/>
      <c r="BX11" s="644"/>
      <c r="BY11" s="644"/>
      <c r="BZ11" s="644"/>
      <c r="CA11" s="644"/>
      <c r="CB11" s="684"/>
      <c r="CD11" s="685" t="s">
        <v>241</v>
      </c>
      <c r="CE11" s="682"/>
      <c r="CF11" s="682"/>
      <c r="CG11" s="682"/>
      <c r="CH11" s="682"/>
      <c r="CI11" s="682"/>
      <c r="CJ11" s="682"/>
      <c r="CK11" s="682"/>
      <c r="CL11" s="682"/>
      <c r="CM11" s="682"/>
      <c r="CN11" s="682"/>
      <c r="CO11" s="682"/>
      <c r="CP11" s="682"/>
      <c r="CQ11" s="683"/>
      <c r="CR11" s="641">
        <v>592449</v>
      </c>
      <c r="CS11" s="644"/>
      <c r="CT11" s="644"/>
      <c r="CU11" s="644"/>
      <c r="CV11" s="644"/>
      <c r="CW11" s="644"/>
      <c r="CX11" s="644"/>
      <c r="CY11" s="645"/>
      <c r="CZ11" s="703">
        <v>0.4</v>
      </c>
      <c r="DA11" s="703"/>
      <c r="DB11" s="703"/>
      <c r="DC11" s="703"/>
      <c r="DD11" s="649">
        <v>263994</v>
      </c>
      <c r="DE11" s="644"/>
      <c r="DF11" s="644"/>
      <c r="DG11" s="644"/>
      <c r="DH11" s="644"/>
      <c r="DI11" s="644"/>
      <c r="DJ11" s="644"/>
      <c r="DK11" s="644"/>
      <c r="DL11" s="644"/>
      <c r="DM11" s="644"/>
      <c r="DN11" s="644"/>
      <c r="DO11" s="644"/>
      <c r="DP11" s="645"/>
      <c r="DQ11" s="649">
        <v>199134</v>
      </c>
      <c r="DR11" s="644"/>
      <c r="DS11" s="644"/>
      <c r="DT11" s="644"/>
      <c r="DU11" s="644"/>
      <c r="DV11" s="644"/>
      <c r="DW11" s="644"/>
      <c r="DX11" s="644"/>
      <c r="DY11" s="644"/>
      <c r="DZ11" s="644"/>
      <c r="EA11" s="644"/>
      <c r="EB11" s="644"/>
      <c r="EC11" s="684"/>
    </row>
    <row r="12" spans="2:143" ht="11.25" customHeight="1" x14ac:dyDescent="0.15">
      <c r="B12" s="638" t="s">
        <v>242</v>
      </c>
      <c r="C12" s="639"/>
      <c r="D12" s="639"/>
      <c r="E12" s="639"/>
      <c r="F12" s="639"/>
      <c r="G12" s="639"/>
      <c r="H12" s="639"/>
      <c r="I12" s="639"/>
      <c r="J12" s="639"/>
      <c r="K12" s="639"/>
      <c r="L12" s="639"/>
      <c r="M12" s="639"/>
      <c r="N12" s="639"/>
      <c r="O12" s="639"/>
      <c r="P12" s="639"/>
      <c r="Q12" s="640"/>
      <c r="R12" s="641">
        <v>6531319</v>
      </c>
      <c r="S12" s="644"/>
      <c r="T12" s="644"/>
      <c r="U12" s="644"/>
      <c r="V12" s="644"/>
      <c r="W12" s="644"/>
      <c r="X12" s="644"/>
      <c r="Y12" s="645"/>
      <c r="Z12" s="703">
        <v>4.5</v>
      </c>
      <c r="AA12" s="703"/>
      <c r="AB12" s="703"/>
      <c r="AC12" s="703"/>
      <c r="AD12" s="704">
        <v>6531319</v>
      </c>
      <c r="AE12" s="704"/>
      <c r="AF12" s="704"/>
      <c r="AG12" s="704"/>
      <c r="AH12" s="704"/>
      <c r="AI12" s="704"/>
      <c r="AJ12" s="704"/>
      <c r="AK12" s="704"/>
      <c r="AL12" s="646">
        <v>8.1</v>
      </c>
      <c r="AM12" s="647"/>
      <c r="AN12" s="647"/>
      <c r="AO12" s="705"/>
      <c r="AP12" s="638" t="s">
        <v>243</v>
      </c>
      <c r="AQ12" s="639"/>
      <c r="AR12" s="639"/>
      <c r="AS12" s="639"/>
      <c r="AT12" s="639"/>
      <c r="AU12" s="639"/>
      <c r="AV12" s="639"/>
      <c r="AW12" s="639"/>
      <c r="AX12" s="639"/>
      <c r="AY12" s="639"/>
      <c r="AZ12" s="639"/>
      <c r="BA12" s="639"/>
      <c r="BB12" s="639"/>
      <c r="BC12" s="639"/>
      <c r="BD12" s="639"/>
      <c r="BE12" s="639"/>
      <c r="BF12" s="640"/>
      <c r="BG12" s="641">
        <v>23437753</v>
      </c>
      <c r="BH12" s="644"/>
      <c r="BI12" s="644"/>
      <c r="BJ12" s="644"/>
      <c r="BK12" s="644"/>
      <c r="BL12" s="644"/>
      <c r="BM12" s="644"/>
      <c r="BN12" s="645"/>
      <c r="BO12" s="703">
        <v>37.799999999999997</v>
      </c>
      <c r="BP12" s="703"/>
      <c r="BQ12" s="703"/>
      <c r="BR12" s="703"/>
      <c r="BS12" s="649" t="s">
        <v>121</v>
      </c>
      <c r="BT12" s="644"/>
      <c r="BU12" s="644"/>
      <c r="BV12" s="644"/>
      <c r="BW12" s="644"/>
      <c r="BX12" s="644"/>
      <c r="BY12" s="644"/>
      <c r="BZ12" s="644"/>
      <c r="CA12" s="644"/>
      <c r="CB12" s="684"/>
      <c r="CD12" s="685" t="s">
        <v>244</v>
      </c>
      <c r="CE12" s="682"/>
      <c r="CF12" s="682"/>
      <c r="CG12" s="682"/>
      <c r="CH12" s="682"/>
      <c r="CI12" s="682"/>
      <c r="CJ12" s="682"/>
      <c r="CK12" s="682"/>
      <c r="CL12" s="682"/>
      <c r="CM12" s="682"/>
      <c r="CN12" s="682"/>
      <c r="CO12" s="682"/>
      <c r="CP12" s="682"/>
      <c r="CQ12" s="683"/>
      <c r="CR12" s="641">
        <v>2780177</v>
      </c>
      <c r="CS12" s="644"/>
      <c r="CT12" s="644"/>
      <c r="CU12" s="644"/>
      <c r="CV12" s="644"/>
      <c r="CW12" s="644"/>
      <c r="CX12" s="644"/>
      <c r="CY12" s="645"/>
      <c r="CZ12" s="703">
        <v>1.9</v>
      </c>
      <c r="DA12" s="703"/>
      <c r="DB12" s="703"/>
      <c r="DC12" s="703"/>
      <c r="DD12" s="649">
        <v>136892</v>
      </c>
      <c r="DE12" s="644"/>
      <c r="DF12" s="644"/>
      <c r="DG12" s="644"/>
      <c r="DH12" s="644"/>
      <c r="DI12" s="644"/>
      <c r="DJ12" s="644"/>
      <c r="DK12" s="644"/>
      <c r="DL12" s="644"/>
      <c r="DM12" s="644"/>
      <c r="DN12" s="644"/>
      <c r="DO12" s="644"/>
      <c r="DP12" s="645"/>
      <c r="DQ12" s="649">
        <v>1144764</v>
      </c>
      <c r="DR12" s="644"/>
      <c r="DS12" s="644"/>
      <c r="DT12" s="644"/>
      <c r="DU12" s="644"/>
      <c r="DV12" s="644"/>
      <c r="DW12" s="644"/>
      <c r="DX12" s="644"/>
      <c r="DY12" s="644"/>
      <c r="DZ12" s="644"/>
      <c r="EA12" s="644"/>
      <c r="EB12" s="644"/>
      <c r="EC12" s="684"/>
    </row>
    <row r="13" spans="2:143" ht="11.25" customHeight="1" x14ac:dyDescent="0.15">
      <c r="B13" s="638" t="s">
        <v>245</v>
      </c>
      <c r="C13" s="639"/>
      <c r="D13" s="639"/>
      <c r="E13" s="639"/>
      <c r="F13" s="639"/>
      <c r="G13" s="639"/>
      <c r="H13" s="639"/>
      <c r="I13" s="639"/>
      <c r="J13" s="639"/>
      <c r="K13" s="639"/>
      <c r="L13" s="639"/>
      <c r="M13" s="639"/>
      <c r="N13" s="639"/>
      <c r="O13" s="639"/>
      <c r="P13" s="639"/>
      <c r="Q13" s="640"/>
      <c r="R13" s="641">
        <v>17062</v>
      </c>
      <c r="S13" s="644"/>
      <c r="T13" s="644"/>
      <c r="U13" s="644"/>
      <c r="V13" s="644"/>
      <c r="W13" s="644"/>
      <c r="X13" s="644"/>
      <c r="Y13" s="645"/>
      <c r="Z13" s="703">
        <v>0</v>
      </c>
      <c r="AA13" s="703"/>
      <c r="AB13" s="703"/>
      <c r="AC13" s="703"/>
      <c r="AD13" s="704">
        <v>17062</v>
      </c>
      <c r="AE13" s="704"/>
      <c r="AF13" s="704"/>
      <c r="AG13" s="704"/>
      <c r="AH13" s="704"/>
      <c r="AI13" s="704"/>
      <c r="AJ13" s="704"/>
      <c r="AK13" s="704"/>
      <c r="AL13" s="646">
        <v>0</v>
      </c>
      <c r="AM13" s="647"/>
      <c r="AN13" s="647"/>
      <c r="AO13" s="705"/>
      <c r="AP13" s="638" t="s">
        <v>246</v>
      </c>
      <c r="AQ13" s="639"/>
      <c r="AR13" s="639"/>
      <c r="AS13" s="639"/>
      <c r="AT13" s="639"/>
      <c r="AU13" s="639"/>
      <c r="AV13" s="639"/>
      <c r="AW13" s="639"/>
      <c r="AX13" s="639"/>
      <c r="AY13" s="639"/>
      <c r="AZ13" s="639"/>
      <c r="BA13" s="639"/>
      <c r="BB13" s="639"/>
      <c r="BC13" s="639"/>
      <c r="BD13" s="639"/>
      <c r="BE13" s="639"/>
      <c r="BF13" s="640"/>
      <c r="BG13" s="641">
        <v>23258809</v>
      </c>
      <c r="BH13" s="644"/>
      <c r="BI13" s="644"/>
      <c r="BJ13" s="644"/>
      <c r="BK13" s="644"/>
      <c r="BL13" s="644"/>
      <c r="BM13" s="644"/>
      <c r="BN13" s="645"/>
      <c r="BO13" s="703">
        <v>37.5</v>
      </c>
      <c r="BP13" s="703"/>
      <c r="BQ13" s="703"/>
      <c r="BR13" s="703"/>
      <c r="BS13" s="649" t="s">
        <v>121</v>
      </c>
      <c r="BT13" s="644"/>
      <c r="BU13" s="644"/>
      <c r="BV13" s="644"/>
      <c r="BW13" s="644"/>
      <c r="BX13" s="644"/>
      <c r="BY13" s="644"/>
      <c r="BZ13" s="644"/>
      <c r="CA13" s="644"/>
      <c r="CB13" s="684"/>
      <c r="CD13" s="685" t="s">
        <v>247</v>
      </c>
      <c r="CE13" s="682"/>
      <c r="CF13" s="682"/>
      <c r="CG13" s="682"/>
      <c r="CH13" s="682"/>
      <c r="CI13" s="682"/>
      <c r="CJ13" s="682"/>
      <c r="CK13" s="682"/>
      <c r="CL13" s="682"/>
      <c r="CM13" s="682"/>
      <c r="CN13" s="682"/>
      <c r="CO13" s="682"/>
      <c r="CP13" s="682"/>
      <c r="CQ13" s="683"/>
      <c r="CR13" s="641">
        <v>13281698</v>
      </c>
      <c r="CS13" s="644"/>
      <c r="CT13" s="644"/>
      <c r="CU13" s="644"/>
      <c r="CV13" s="644"/>
      <c r="CW13" s="644"/>
      <c r="CX13" s="644"/>
      <c r="CY13" s="645"/>
      <c r="CZ13" s="703">
        <v>9.3000000000000007</v>
      </c>
      <c r="DA13" s="703"/>
      <c r="DB13" s="703"/>
      <c r="DC13" s="703"/>
      <c r="DD13" s="649">
        <v>3237023</v>
      </c>
      <c r="DE13" s="644"/>
      <c r="DF13" s="644"/>
      <c r="DG13" s="644"/>
      <c r="DH13" s="644"/>
      <c r="DI13" s="644"/>
      <c r="DJ13" s="644"/>
      <c r="DK13" s="644"/>
      <c r="DL13" s="644"/>
      <c r="DM13" s="644"/>
      <c r="DN13" s="644"/>
      <c r="DO13" s="644"/>
      <c r="DP13" s="645"/>
      <c r="DQ13" s="649">
        <v>8824490</v>
      </c>
      <c r="DR13" s="644"/>
      <c r="DS13" s="644"/>
      <c r="DT13" s="644"/>
      <c r="DU13" s="644"/>
      <c r="DV13" s="644"/>
      <c r="DW13" s="644"/>
      <c r="DX13" s="644"/>
      <c r="DY13" s="644"/>
      <c r="DZ13" s="644"/>
      <c r="EA13" s="644"/>
      <c r="EB13" s="644"/>
      <c r="EC13" s="684"/>
    </row>
    <row r="14" spans="2:143" ht="11.25" customHeight="1" x14ac:dyDescent="0.15">
      <c r="B14" s="638" t="s">
        <v>248</v>
      </c>
      <c r="C14" s="639"/>
      <c r="D14" s="639"/>
      <c r="E14" s="639"/>
      <c r="F14" s="639"/>
      <c r="G14" s="639"/>
      <c r="H14" s="639"/>
      <c r="I14" s="639"/>
      <c r="J14" s="639"/>
      <c r="K14" s="639"/>
      <c r="L14" s="639"/>
      <c r="M14" s="639"/>
      <c r="N14" s="639"/>
      <c r="O14" s="639"/>
      <c r="P14" s="639"/>
      <c r="Q14" s="640"/>
      <c r="R14" s="641" t="s">
        <v>225</v>
      </c>
      <c r="S14" s="644"/>
      <c r="T14" s="644"/>
      <c r="U14" s="644"/>
      <c r="V14" s="644"/>
      <c r="W14" s="644"/>
      <c r="X14" s="644"/>
      <c r="Y14" s="645"/>
      <c r="Z14" s="703" t="s">
        <v>121</v>
      </c>
      <c r="AA14" s="703"/>
      <c r="AB14" s="703"/>
      <c r="AC14" s="703"/>
      <c r="AD14" s="704" t="s">
        <v>225</v>
      </c>
      <c r="AE14" s="704"/>
      <c r="AF14" s="704"/>
      <c r="AG14" s="704"/>
      <c r="AH14" s="704"/>
      <c r="AI14" s="704"/>
      <c r="AJ14" s="704"/>
      <c r="AK14" s="704"/>
      <c r="AL14" s="646" t="s">
        <v>121</v>
      </c>
      <c r="AM14" s="647"/>
      <c r="AN14" s="647"/>
      <c r="AO14" s="705"/>
      <c r="AP14" s="638" t="s">
        <v>249</v>
      </c>
      <c r="AQ14" s="639"/>
      <c r="AR14" s="639"/>
      <c r="AS14" s="639"/>
      <c r="AT14" s="639"/>
      <c r="AU14" s="639"/>
      <c r="AV14" s="639"/>
      <c r="AW14" s="639"/>
      <c r="AX14" s="639"/>
      <c r="AY14" s="639"/>
      <c r="AZ14" s="639"/>
      <c r="BA14" s="639"/>
      <c r="BB14" s="639"/>
      <c r="BC14" s="639"/>
      <c r="BD14" s="639"/>
      <c r="BE14" s="639"/>
      <c r="BF14" s="640"/>
      <c r="BG14" s="641">
        <v>502390</v>
      </c>
      <c r="BH14" s="644"/>
      <c r="BI14" s="644"/>
      <c r="BJ14" s="644"/>
      <c r="BK14" s="644"/>
      <c r="BL14" s="644"/>
      <c r="BM14" s="644"/>
      <c r="BN14" s="645"/>
      <c r="BO14" s="703">
        <v>0.8</v>
      </c>
      <c r="BP14" s="703"/>
      <c r="BQ14" s="703"/>
      <c r="BR14" s="703"/>
      <c r="BS14" s="649" t="s">
        <v>121</v>
      </c>
      <c r="BT14" s="644"/>
      <c r="BU14" s="644"/>
      <c r="BV14" s="644"/>
      <c r="BW14" s="644"/>
      <c r="BX14" s="644"/>
      <c r="BY14" s="644"/>
      <c r="BZ14" s="644"/>
      <c r="CA14" s="644"/>
      <c r="CB14" s="684"/>
      <c r="CD14" s="685" t="s">
        <v>250</v>
      </c>
      <c r="CE14" s="682"/>
      <c r="CF14" s="682"/>
      <c r="CG14" s="682"/>
      <c r="CH14" s="682"/>
      <c r="CI14" s="682"/>
      <c r="CJ14" s="682"/>
      <c r="CK14" s="682"/>
      <c r="CL14" s="682"/>
      <c r="CM14" s="682"/>
      <c r="CN14" s="682"/>
      <c r="CO14" s="682"/>
      <c r="CP14" s="682"/>
      <c r="CQ14" s="683"/>
      <c r="CR14" s="641">
        <v>5932177</v>
      </c>
      <c r="CS14" s="644"/>
      <c r="CT14" s="644"/>
      <c r="CU14" s="644"/>
      <c r="CV14" s="644"/>
      <c r="CW14" s="644"/>
      <c r="CX14" s="644"/>
      <c r="CY14" s="645"/>
      <c r="CZ14" s="703">
        <v>4.0999999999999996</v>
      </c>
      <c r="DA14" s="703"/>
      <c r="DB14" s="703"/>
      <c r="DC14" s="703"/>
      <c r="DD14" s="649">
        <v>728508</v>
      </c>
      <c r="DE14" s="644"/>
      <c r="DF14" s="644"/>
      <c r="DG14" s="644"/>
      <c r="DH14" s="644"/>
      <c r="DI14" s="644"/>
      <c r="DJ14" s="644"/>
      <c r="DK14" s="644"/>
      <c r="DL14" s="644"/>
      <c r="DM14" s="644"/>
      <c r="DN14" s="644"/>
      <c r="DO14" s="644"/>
      <c r="DP14" s="645"/>
      <c r="DQ14" s="649">
        <v>4561862</v>
      </c>
      <c r="DR14" s="644"/>
      <c r="DS14" s="644"/>
      <c r="DT14" s="644"/>
      <c r="DU14" s="644"/>
      <c r="DV14" s="644"/>
      <c r="DW14" s="644"/>
      <c r="DX14" s="644"/>
      <c r="DY14" s="644"/>
      <c r="DZ14" s="644"/>
      <c r="EA14" s="644"/>
      <c r="EB14" s="644"/>
      <c r="EC14" s="684"/>
    </row>
    <row r="15" spans="2:143" ht="11.25" customHeight="1" x14ac:dyDescent="0.15">
      <c r="B15" s="638" t="s">
        <v>251</v>
      </c>
      <c r="C15" s="639"/>
      <c r="D15" s="639"/>
      <c r="E15" s="639"/>
      <c r="F15" s="639"/>
      <c r="G15" s="639"/>
      <c r="H15" s="639"/>
      <c r="I15" s="639"/>
      <c r="J15" s="639"/>
      <c r="K15" s="639"/>
      <c r="L15" s="639"/>
      <c r="M15" s="639"/>
      <c r="N15" s="639"/>
      <c r="O15" s="639"/>
      <c r="P15" s="639"/>
      <c r="Q15" s="640"/>
      <c r="R15" s="641">
        <v>358954</v>
      </c>
      <c r="S15" s="644"/>
      <c r="T15" s="644"/>
      <c r="U15" s="644"/>
      <c r="V15" s="644"/>
      <c r="W15" s="644"/>
      <c r="X15" s="644"/>
      <c r="Y15" s="645"/>
      <c r="Z15" s="703">
        <v>0.2</v>
      </c>
      <c r="AA15" s="703"/>
      <c r="AB15" s="703"/>
      <c r="AC15" s="703"/>
      <c r="AD15" s="704">
        <v>358954</v>
      </c>
      <c r="AE15" s="704"/>
      <c r="AF15" s="704"/>
      <c r="AG15" s="704"/>
      <c r="AH15" s="704"/>
      <c r="AI15" s="704"/>
      <c r="AJ15" s="704"/>
      <c r="AK15" s="704"/>
      <c r="AL15" s="646">
        <v>0.4</v>
      </c>
      <c r="AM15" s="647"/>
      <c r="AN15" s="647"/>
      <c r="AO15" s="705"/>
      <c r="AP15" s="638" t="s">
        <v>252</v>
      </c>
      <c r="AQ15" s="639"/>
      <c r="AR15" s="639"/>
      <c r="AS15" s="639"/>
      <c r="AT15" s="639"/>
      <c r="AU15" s="639"/>
      <c r="AV15" s="639"/>
      <c r="AW15" s="639"/>
      <c r="AX15" s="639"/>
      <c r="AY15" s="639"/>
      <c r="AZ15" s="639"/>
      <c r="BA15" s="639"/>
      <c r="BB15" s="639"/>
      <c r="BC15" s="639"/>
      <c r="BD15" s="639"/>
      <c r="BE15" s="639"/>
      <c r="BF15" s="640"/>
      <c r="BG15" s="641">
        <v>2696966</v>
      </c>
      <c r="BH15" s="644"/>
      <c r="BI15" s="644"/>
      <c r="BJ15" s="644"/>
      <c r="BK15" s="644"/>
      <c r="BL15" s="644"/>
      <c r="BM15" s="644"/>
      <c r="BN15" s="645"/>
      <c r="BO15" s="703">
        <v>4.4000000000000004</v>
      </c>
      <c r="BP15" s="703"/>
      <c r="BQ15" s="703"/>
      <c r="BR15" s="703"/>
      <c r="BS15" s="649" t="s">
        <v>121</v>
      </c>
      <c r="BT15" s="644"/>
      <c r="BU15" s="644"/>
      <c r="BV15" s="644"/>
      <c r="BW15" s="644"/>
      <c r="BX15" s="644"/>
      <c r="BY15" s="644"/>
      <c r="BZ15" s="644"/>
      <c r="CA15" s="644"/>
      <c r="CB15" s="684"/>
      <c r="CD15" s="685" t="s">
        <v>253</v>
      </c>
      <c r="CE15" s="682"/>
      <c r="CF15" s="682"/>
      <c r="CG15" s="682"/>
      <c r="CH15" s="682"/>
      <c r="CI15" s="682"/>
      <c r="CJ15" s="682"/>
      <c r="CK15" s="682"/>
      <c r="CL15" s="682"/>
      <c r="CM15" s="682"/>
      <c r="CN15" s="682"/>
      <c r="CO15" s="682"/>
      <c r="CP15" s="682"/>
      <c r="CQ15" s="683"/>
      <c r="CR15" s="641">
        <v>16955979</v>
      </c>
      <c r="CS15" s="644"/>
      <c r="CT15" s="644"/>
      <c r="CU15" s="644"/>
      <c r="CV15" s="644"/>
      <c r="CW15" s="644"/>
      <c r="CX15" s="644"/>
      <c r="CY15" s="645"/>
      <c r="CZ15" s="703">
        <v>11.8</v>
      </c>
      <c r="DA15" s="703"/>
      <c r="DB15" s="703"/>
      <c r="DC15" s="703"/>
      <c r="DD15" s="649">
        <v>4232306</v>
      </c>
      <c r="DE15" s="644"/>
      <c r="DF15" s="644"/>
      <c r="DG15" s="644"/>
      <c r="DH15" s="644"/>
      <c r="DI15" s="644"/>
      <c r="DJ15" s="644"/>
      <c r="DK15" s="644"/>
      <c r="DL15" s="644"/>
      <c r="DM15" s="644"/>
      <c r="DN15" s="644"/>
      <c r="DO15" s="644"/>
      <c r="DP15" s="645"/>
      <c r="DQ15" s="649">
        <v>11741538</v>
      </c>
      <c r="DR15" s="644"/>
      <c r="DS15" s="644"/>
      <c r="DT15" s="644"/>
      <c r="DU15" s="644"/>
      <c r="DV15" s="644"/>
      <c r="DW15" s="644"/>
      <c r="DX15" s="644"/>
      <c r="DY15" s="644"/>
      <c r="DZ15" s="644"/>
      <c r="EA15" s="644"/>
      <c r="EB15" s="644"/>
      <c r="EC15" s="684"/>
    </row>
    <row r="16" spans="2:143" ht="11.25" customHeight="1" x14ac:dyDescent="0.15">
      <c r="B16" s="638" t="s">
        <v>254</v>
      </c>
      <c r="C16" s="639"/>
      <c r="D16" s="639"/>
      <c r="E16" s="639"/>
      <c r="F16" s="639"/>
      <c r="G16" s="639"/>
      <c r="H16" s="639"/>
      <c r="I16" s="639"/>
      <c r="J16" s="639"/>
      <c r="K16" s="639"/>
      <c r="L16" s="639"/>
      <c r="M16" s="639"/>
      <c r="N16" s="639"/>
      <c r="O16" s="639"/>
      <c r="P16" s="639"/>
      <c r="Q16" s="640"/>
      <c r="R16" s="641" t="s">
        <v>121</v>
      </c>
      <c r="S16" s="644"/>
      <c r="T16" s="644"/>
      <c r="U16" s="644"/>
      <c r="V16" s="644"/>
      <c r="W16" s="644"/>
      <c r="X16" s="644"/>
      <c r="Y16" s="645"/>
      <c r="Z16" s="703" t="s">
        <v>225</v>
      </c>
      <c r="AA16" s="703"/>
      <c r="AB16" s="703"/>
      <c r="AC16" s="703"/>
      <c r="AD16" s="704" t="s">
        <v>121</v>
      </c>
      <c r="AE16" s="704"/>
      <c r="AF16" s="704"/>
      <c r="AG16" s="704"/>
      <c r="AH16" s="704"/>
      <c r="AI16" s="704"/>
      <c r="AJ16" s="704"/>
      <c r="AK16" s="704"/>
      <c r="AL16" s="646" t="s">
        <v>225</v>
      </c>
      <c r="AM16" s="647"/>
      <c r="AN16" s="647"/>
      <c r="AO16" s="705"/>
      <c r="AP16" s="638" t="s">
        <v>255</v>
      </c>
      <c r="AQ16" s="639"/>
      <c r="AR16" s="639"/>
      <c r="AS16" s="639"/>
      <c r="AT16" s="639"/>
      <c r="AU16" s="639"/>
      <c r="AV16" s="639"/>
      <c r="AW16" s="639"/>
      <c r="AX16" s="639"/>
      <c r="AY16" s="639"/>
      <c r="AZ16" s="639"/>
      <c r="BA16" s="639"/>
      <c r="BB16" s="639"/>
      <c r="BC16" s="639"/>
      <c r="BD16" s="639"/>
      <c r="BE16" s="639"/>
      <c r="BF16" s="640"/>
      <c r="BG16" s="641" t="s">
        <v>121</v>
      </c>
      <c r="BH16" s="644"/>
      <c r="BI16" s="644"/>
      <c r="BJ16" s="644"/>
      <c r="BK16" s="644"/>
      <c r="BL16" s="644"/>
      <c r="BM16" s="644"/>
      <c r="BN16" s="645"/>
      <c r="BO16" s="703" t="s">
        <v>121</v>
      </c>
      <c r="BP16" s="703"/>
      <c r="BQ16" s="703"/>
      <c r="BR16" s="703"/>
      <c r="BS16" s="649" t="s">
        <v>121</v>
      </c>
      <c r="BT16" s="644"/>
      <c r="BU16" s="644"/>
      <c r="BV16" s="644"/>
      <c r="BW16" s="644"/>
      <c r="BX16" s="644"/>
      <c r="BY16" s="644"/>
      <c r="BZ16" s="644"/>
      <c r="CA16" s="644"/>
      <c r="CB16" s="684"/>
      <c r="CD16" s="685" t="s">
        <v>256</v>
      </c>
      <c r="CE16" s="682"/>
      <c r="CF16" s="682"/>
      <c r="CG16" s="682"/>
      <c r="CH16" s="682"/>
      <c r="CI16" s="682"/>
      <c r="CJ16" s="682"/>
      <c r="CK16" s="682"/>
      <c r="CL16" s="682"/>
      <c r="CM16" s="682"/>
      <c r="CN16" s="682"/>
      <c r="CO16" s="682"/>
      <c r="CP16" s="682"/>
      <c r="CQ16" s="683"/>
      <c r="CR16" s="641">
        <v>348002</v>
      </c>
      <c r="CS16" s="644"/>
      <c r="CT16" s="644"/>
      <c r="CU16" s="644"/>
      <c r="CV16" s="644"/>
      <c r="CW16" s="644"/>
      <c r="CX16" s="644"/>
      <c r="CY16" s="645"/>
      <c r="CZ16" s="703">
        <v>0.2</v>
      </c>
      <c r="DA16" s="703"/>
      <c r="DB16" s="703"/>
      <c r="DC16" s="703"/>
      <c r="DD16" s="649" t="s">
        <v>225</v>
      </c>
      <c r="DE16" s="644"/>
      <c r="DF16" s="644"/>
      <c r="DG16" s="644"/>
      <c r="DH16" s="644"/>
      <c r="DI16" s="644"/>
      <c r="DJ16" s="644"/>
      <c r="DK16" s="644"/>
      <c r="DL16" s="644"/>
      <c r="DM16" s="644"/>
      <c r="DN16" s="644"/>
      <c r="DO16" s="644"/>
      <c r="DP16" s="645"/>
      <c r="DQ16" s="649">
        <v>188602</v>
      </c>
      <c r="DR16" s="644"/>
      <c r="DS16" s="644"/>
      <c r="DT16" s="644"/>
      <c r="DU16" s="644"/>
      <c r="DV16" s="644"/>
      <c r="DW16" s="644"/>
      <c r="DX16" s="644"/>
      <c r="DY16" s="644"/>
      <c r="DZ16" s="644"/>
      <c r="EA16" s="644"/>
      <c r="EB16" s="644"/>
      <c r="EC16" s="684"/>
    </row>
    <row r="17" spans="2:133" ht="11.25" customHeight="1" x14ac:dyDescent="0.15">
      <c r="B17" s="638" t="s">
        <v>257</v>
      </c>
      <c r="C17" s="639"/>
      <c r="D17" s="639"/>
      <c r="E17" s="639"/>
      <c r="F17" s="639"/>
      <c r="G17" s="639"/>
      <c r="H17" s="639"/>
      <c r="I17" s="639"/>
      <c r="J17" s="639"/>
      <c r="K17" s="639"/>
      <c r="L17" s="639"/>
      <c r="M17" s="639"/>
      <c r="N17" s="639"/>
      <c r="O17" s="639"/>
      <c r="P17" s="639"/>
      <c r="Q17" s="640"/>
      <c r="R17" s="641">
        <v>288457</v>
      </c>
      <c r="S17" s="644"/>
      <c r="T17" s="644"/>
      <c r="U17" s="644"/>
      <c r="V17" s="644"/>
      <c r="W17" s="644"/>
      <c r="X17" s="644"/>
      <c r="Y17" s="645"/>
      <c r="Z17" s="703">
        <v>0.2</v>
      </c>
      <c r="AA17" s="703"/>
      <c r="AB17" s="703"/>
      <c r="AC17" s="703"/>
      <c r="AD17" s="704">
        <v>288457</v>
      </c>
      <c r="AE17" s="704"/>
      <c r="AF17" s="704"/>
      <c r="AG17" s="704"/>
      <c r="AH17" s="704"/>
      <c r="AI17" s="704"/>
      <c r="AJ17" s="704"/>
      <c r="AK17" s="704"/>
      <c r="AL17" s="646">
        <v>0.4</v>
      </c>
      <c r="AM17" s="647"/>
      <c r="AN17" s="647"/>
      <c r="AO17" s="705"/>
      <c r="AP17" s="638" t="s">
        <v>258</v>
      </c>
      <c r="AQ17" s="639"/>
      <c r="AR17" s="639"/>
      <c r="AS17" s="639"/>
      <c r="AT17" s="639"/>
      <c r="AU17" s="639"/>
      <c r="AV17" s="639"/>
      <c r="AW17" s="639"/>
      <c r="AX17" s="639"/>
      <c r="AY17" s="639"/>
      <c r="AZ17" s="639"/>
      <c r="BA17" s="639"/>
      <c r="BB17" s="639"/>
      <c r="BC17" s="639"/>
      <c r="BD17" s="639"/>
      <c r="BE17" s="639"/>
      <c r="BF17" s="640"/>
      <c r="BG17" s="641">
        <v>2280</v>
      </c>
      <c r="BH17" s="644"/>
      <c r="BI17" s="644"/>
      <c r="BJ17" s="644"/>
      <c r="BK17" s="644"/>
      <c r="BL17" s="644"/>
      <c r="BM17" s="644"/>
      <c r="BN17" s="645"/>
      <c r="BO17" s="703">
        <v>0</v>
      </c>
      <c r="BP17" s="703"/>
      <c r="BQ17" s="703"/>
      <c r="BR17" s="703"/>
      <c r="BS17" s="649" t="s">
        <v>121</v>
      </c>
      <c r="BT17" s="644"/>
      <c r="BU17" s="644"/>
      <c r="BV17" s="644"/>
      <c r="BW17" s="644"/>
      <c r="BX17" s="644"/>
      <c r="BY17" s="644"/>
      <c r="BZ17" s="644"/>
      <c r="CA17" s="644"/>
      <c r="CB17" s="684"/>
      <c r="CD17" s="685" t="s">
        <v>259</v>
      </c>
      <c r="CE17" s="682"/>
      <c r="CF17" s="682"/>
      <c r="CG17" s="682"/>
      <c r="CH17" s="682"/>
      <c r="CI17" s="682"/>
      <c r="CJ17" s="682"/>
      <c r="CK17" s="682"/>
      <c r="CL17" s="682"/>
      <c r="CM17" s="682"/>
      <c r="CN17" s="682"/>
      <c r="CO17" s="682"/>
      <c r="CP17" s="682"/>
      <c r="CQ17" s="683"/>
      <c r="CR17" s="641">
        <v>16423005</v>
      </c>
      <c r="CS17" s="644"/>
      <c r="CT17" s="644"/>
      <c r="CU17" s="644"/>
      <c r="CV17" s="644"/>
      <c r="CW17" s="644"/>
      <c r="CX17" s="644"/>
      <c r="CY17" s="645"/>
      <c r="CZ17" s="703">
        <v>11.4</v>
      </c>
      <c r="DA17" s="703"/>
      <c r="DB17" s="703"/>
      <c r="DC17" s="703"/>
      <c r="DD17" s="649" t="s">
        <v>121</v>
      </c>
      <c r="DE17" s="644"/>
      <c r="DF17" s="644"/>
      <c r="DG17" s="644"/>
      <c r="DH17" s="644"/>
      <c r="DI17" s="644"/>
      <c r="DJ17" s="644"/>
      <c r="DK17" s="644"/>
      <c r="DL17" s="644"/>
      <c r="DM17" s="644"/>
      <c r="DN17" s="644"/>
      <c r="DO17" s="644"/>
      <c r="DP17" s="645"/>
      <c r="DQ17" s="649">
        <v>16098558</v>
      </c>
      <c r="DR17" s="644"/>
      <c r="DS17" s="644"/>
      <c r="DT17" s="644"/>
      <c r="DU17" s="644"/>
      <c r="DV17" s="644"/>
      <c r="DW17" s="644"/>
      <c r="DX17" s="644"/>
      <c r="DY17" s="644"/>
      <c r="DZ17" s="644"/>
      <c r="EA17" s="644"/>
      <c r="EB17" s="644"/>
      <c r="EC17" s="684"/>
    </row>
    <row r="18" spans="2:133" ht="11.25" customHeight="1" x14ac:dyDescent="0.15">
      <c r="B18" s="638" t="s">
        <v>260</v>
      </c>
      <c r="C18" s="639"/>
      <c r="D18" s="639"/>
      <c r="E18" s="639"/>
      <c r="F18" s="639"/>
      <c r="G18" s="639"/>
      <c r="H18" s="639"/>
      <c r="I18" s="639"/>
      <c r="J18" s="639"/>
      <c r="K18" s="639"/>
      <c r="L18" s="639"/>
      <c r="M18" s="639"/>
      <c r="N18" s="639"/>
      <c r="O18" s="639"/>
      <c r="P18" s="639"/>
      <c r="Q18" s="640"/>
      <c r="R18" s="641">
        <v>12272752</v>
      </c>
      <c r="S18" s="644"/>
      <c r="T18" s="644"/>
      <c r="U18" s="644"/>
      <c r="V18" s="644"/>
      <c r="W18" s="644"/>
      <c r="X18" s="644"/>
      <c r="Y18" s="645"/>
      <c r="Z18" s="703">
        <v>8.4</v>
      </c>
      <c r="AA18" s="703"/>
      <c r="AB18" s="703"/>
      <c r="AC18" s="703"/>
      <c r="AD18" s="704">
        <v>11312383</v>
      </c>
      <c r="AE18" s="704"/>
      <c r="AF18" s="704"/>
      <c r="AG18" s="704"/>
      <c r="AH18" s="704"/>
      <c r="AI18" s="704"/>
      <c r="AJ18" s="704"/>
      <c r="AK18" s="704"/>
      <c r="AL18" s="646">
        <v>14.1</v>
      </c>
      <c r="AM18" s="647"/>
      <c r="AN18" s="647"/>
      <c r="AO18" s="705"/>
      <c r="AP18" s="638" t="s">
        <v>261</v>
      </c>
      <c r="AQ18" s="639"/>
      <c r="AR18" s="639"/>
      <c r="AS18" s="639"/>
      <c r="AT18" s="639"/>
      <c r="AU18" s="639"/>
      <c r="AV18" s="639"/>
      <c r="AW18" s="639"/>
      <c r="AX18" s="639"/>
      <c r="AY18" s="639"/>
      <c r="AZ18" s="639"/>
      <c r="BA18" s="639"/>
      <c r="BB18" s="639"/>
      <c r="BC18" s="639"/>
      <c r="BD18" s="639"/>
      <c r="BE18" s="639"/>
      <c r="BF18" s="640"/>
      <c r="BG18" s="641" t="s">
        <v>225</v>
      </c>
      <c r="BH18" s="644"/>
      <c r="BI18" s="644"/>
      <c r="BJ18" s="644"/>
      <c r="BK18" s="644"/>
      <c r="BL18" s="644"/>
      <c r="BM18" s="644"/>
      <c r="BN18" s="645"/>
      <c r="BO18" s="703" t="s">
        <v>121</v>
      </c>
      <c r="BP18" s="703"/>
      <c r="BQ18" s="703"/>
      <c r="BR18" s="703"/>
      <c r="BS18" s="649" t="s">
        <v>121</v>
      </c>
      <c r="BT18" s="644"/>
      <c r="BU18" s="644"/>
      <c r="BV18" s="644"/>
      <c r="BW18" s="644"/>
      <c r="BX18" s="644"/>
      <c r="BY18" s="644"/>
      <c r="BZ18" s="644"/>
      <c r="CA18" s="644"/>
      <c r="CB18" s="684"/>
      <c r="CD18" s="685" t="s">
        <v>262</v>
      </c>
      <c r="CE18" s="682"/>
      <c r="CF18" s="682"/>
      <c r="CG18" s="682"/>
      <c r="CH18" s="682"/>
      <c r="CI18" s="682"/>
      <c r="CJ18" s="682"/>
      <c r="CK18" s="682"/>
      <c r="CL18" s="682"/>
      <c r="CM18" s="682"/>
      <c r="CN18" s="682"/>
      <c r="CO18" s="682"/>
      <c r="CP18" s="682"/>
      <c r="CQ18" s="683"/>
      <c r="CR18" s="641" t="s">
        <v>225</v>
      </c>
      <c r="CS18" s="644"/>
      <c r="CT18" s="644"/>
      <c r="CU18" s="644"/>
      <c r="CV18" s="644"/>
      <c r="CW18" s="644"/>
      <c r="CX18" s="644"/>
      <c r="CY18" s="645"/>
      <c r="CZ18" s="703" t="s">
        <v>225</v>
      </c>
      <c r="DA18" s="703"/>
      <c r="DB18" s="703"/>
      <c r="DC18" s="703"/>
      <c r="DD18" s="649" t="s">
        <v>225</v>
      </c>
      <c r="DE18" s="644"/>
      <c r="DF18" s="644"/>
      <c r="DG18" s="644"/>
      <c r="DH18" s="644"/>
      <c r="DI18" s="644"/>
      <c r="DJ18" s="644"/>
      <c r="DK18" s="644"/>
      <c r="DL18" s="644"/>
      <c r="DM18" s="644"/>
      <c r="DN18" s="644"/>
      <c r="DO18" s="644"/>
      <c r="DP18" s="645"/>
      <c r="DQ18" s="649" t="s">
        <v>121</v>
      </c>
      <c r="DR18" s="644"/>
      <c r="DS18" s="644"/>
      <c r="DT18" s="644"/>
      <c r="DU18" s="644"/>
      <c r="DV18" s="644"/>
      <c r="DW18" s="644"/>
      <c r="DX18" s="644"/>
      <c r="DY18" s="644"/>
      <c r="DZ18" s="644"/>
      <c r="EA18" s="644"/>
      <c r="EB18" s="644"/>
      <c r="EC18" s="684"/>
    </row>
    <row r="19" spans="2:133" ht="11.25" customHeight="1" x14ac:dyDescent="0.15">
      <c r="B19" s="638" t="s">
        <v>263</v>
      </c>
      <c r="C19" s="639"/>
      <c r="D19" s="639"/>
      <c r="E19" s="639"/>
      <c r="F19" s="639"/>
      <c r="G19" s="639"/>
      <c r="H19" s="639"/>
      <c r="I19" s="639"/>
      <c r="J19" s="639"/>
      <c r="K19" s="639"/>
      <c r="L19" s="639"/>
      <c r="M19" s="639"/>
      <c r="N19" s="639"/>
      <c r="O19" s="639"/>
      <c r="P19" s="639"/>
      <c r="Q19" s="640"/>
      <c r="R19" s="641">
        <v>11312383</v>
      </c>
      <c r="S19" s="644"/>
      <c r="T19" s="644"/>
      <c r="U19" s="644"/>
      <c r="V19" s="644"/>
      <c r="W19" s="644"/>
      <c r="X19" s="644"/>
      <c r="Y19" s="645"/>
      <c r="Z19" s="703">
        <v>7.7</v>
      </c>
      <c r="AA19" s="703"/>
      <c r="AB19" s="703"/>
      <c r="AC19" s="703"/>
      <c r="AD19" s="704">
        <v>11312383</v>
      </c>
      <c r="AE19" s="704"/>
      <c r="AF19" s="704"/>
      <c r="AG19" s="704"/>
      <c r="AH19" s="704"/>
      <c r="AI19" s="704"/>
      <c r="AJ19" s="704"/>
      <c r="AK19" s="704"/>
      <c r="AL19" s="646">
        <v>14.1</v>
      </c>
      <c r="AM19" s="647"/>
      <c r="AN19" s="647"/>
      <c r="AO19" s="705"/>
      <c r="AP19" s="638" t="s">
        <v>264</v>
      </c>
      <c r="AQ19" s="639"/>
      <c r="AR19" s="639"/>
      <c r="AS19" s="639"/>
      <c r="AT19" s="639"/>
      <c r="AU19" s="639"/>
      <c r="AV19" s="639"/>
      <c r="AW19" s="639"/>
      <c r="AX19" s="639"/>
      <c r="AY19" s="639"/>
      <c r="AZ19" s="639"/>
      <c r="BA19" s="639"/>
      <c r="BB19" s="639"/>
      <c r="BC19" s="639"/>
      <c r="BD19" s="639"/>
      <c r="BE19" s="639"/>
      <c r="BF19" s="640"/>
      <c r="BG19" s="641">
        <v>6366303</v>
      </c>
      <c r="BH19" s="644"/>
      <c r="BI19" s="644"/>
      <c r="BJ19" s="644"/>
      <c r="BK19" s="644"/>
      <c r="BL19" s="644"/>
      <c r="BM19" s="644"/>
      <c r="BN19" s="645"/>
      <c r="BO19" s="703">
        <v>10.3</v>
      </c>
      <c r="BP19" s="703"/>
      <c r="BQ19" s="703"/>
      <c r="BR19" s="703"/>
      <c r="BS19" s="649" t="s">
        <v>121</v>
      </c>
      <c r="BT19" s="644"/>
      <c r="BU19" s="644"/>
      <c r="BV19" s="644"/>
      <c r="BW19" s="644"/>
      <c r="BX19" s="644"/>
      <c r="BY19" s="644"/>
      <c r="BZ19" s="644"/>
      <c r="CA19" s="644"/>
      <c r="CB19" s="684"/>
      <c r="CD19" s="685" t="s">
        <v>265</v>
      </c>
      <c r="CE19" s="682"/>
      <c r="CF19" s="682"/>
      <c r="CG19" s="682"/>
      <c r="CH19" s="682"/>
      <c r="CI19" s="682"/>
      <c r="CJ19" s="682"/>
      <c r="CK19" s="682"/>
      <c r="CL19" s="682"/>
      <c r="CM19" s="682"/>
      <c r="CN19" s="682"/>
      <c r="CO19" s="682"/>
      <c r="CP19" s="682"/>
      <c r="CQ19" s="683"/>
      <c r="CR19" s="641" t="s">
        <v>121</v>
      </c>
      <c r="CS19" s="644"/>
      <c r="CT19" s="644"/>
      <c r="CU19" s="644"/>
      <c r="CV19" s="644"/>
      <c r="CW19" s="644"/>
      <c r="CX19" s="644"/>
      <c r="CY19" s="645"/>
      <c r="CZ19" s="703" t="s">
        <v>121</v>
      </c>
      <c r="DA19" s="703"/>
      <c r="DB19" s="703"/>
      <c r="DC19" s="703"/>
      <c r="DD19" s="649" t="s">
        <v>121</v>
      </c>
      <c r="DE19" s="644"/>
      <c r="DF19" s="644"/>
      <c r="DG19" s="644"/>
      <c r="DH19" s="644"/>
      <c r="DI19" s="644"/>
      <c r="DJ19" s="644"/>
      <c r="DK19" s="644"/>
      <c r="DL19" s="644"/>
      <c r="DM19" s="644"/>
      <c r="DN19" s="644"/>
      <c r="DO19" s="644"/>
      <c r="DP19" s="645"/>
      <c r="DQ19" s="649" t="s">
        <v>121</v>
      </c>
      <c r="DR19" s="644"/>
      <c r="DS19" s="644"/>
      <c r="DT19" s="644"/>
      <c r="DU19" s="644"/>
      <c r="DV19" s="644"/>
      <c r="DW19" s="644"/>
      <c r="DX19" s="644"/>
      <c r="DY19" s="644"/>
      <c r="DZ19" s="644"/>
      <c r="EA19" s="644"/>
      <c r="EB19" s="644"/>
      <c r="EC19" s="684"/>
    </row>
    <row r="20" spans="2:133" ht="11.25" customHeight="1" x14ac:dyDescent="0.15">
      <c r="B20" s="638" t="s">
        <v>266</v>
      </c>
      <c r="C20" s="639"/>
      <c r="D20" s="639"/>
      <c r="E20" s="639"/>
      <c r="F20" s="639"/>
      <c r="G20" s="639"/>
      <c r="H20" s="639"/>
      <c r="I20" s="639"/>
      <c r="J20" s="639"/>
      <c r="K20" s="639"/>
      <c r="L20" s="639"/>
      <c r="M20" s="639"/>
      <c r="N20" s="639"/>
      <c r="O20" s="639"/>
      <c r="P20" s="639"/>
      <c r="Q20" s="640"/>
      <c r="R20" s="641">
        <v>960184</v>
      </c>
      <c r="S20" s="644"/>
      <c r="T20" s="644"/>
      <c r="U20" s="644"/>
      <c r="V20" s="644"/>
      <c r="W20" s="644"/>
      <c r="X20" s="644"/>
      <c r="Y20" s="645"/>
      <c r="Z20" s="703">
        <v>0.7</v>
      </c>
      <c r="AA20" s="703"/>
      <c r="AB20" s="703"/>
      <c r="AC20" s="703"/>
      <c r="AD20" s="704" t="s">
        <v>225</v>
      </c>
      <c r="AE20" s="704"/>
      <c r="AF20" s="704"/>
      <c r="AG20" s="704"/>
      <c r="AH20" s="704"/>
      <c r="AI20" s="704"/>
      <c r="AJ20" s="704"/>
      <c r="AK20" s="704"/>
      <c r="AL20" s="646" t="s">
        <v>225</v>
      </c>
      <c r="AM20" s="647"/>
      <c r="AN20" s="647"/>
      <c r="AO20" s="705"/>
      <c r="AP20" s="638" t="s">
        <v>267</v>
      </c>
      <c r="AQ20" s="639"/>
      <c r="AR20" s="639"/>
      <c r="AS20" s="639"/>
      <c r="AT20" s="639"/>
      <c r="AU20" s="639"/>
      <c r="AV20" s="639"/>
      <c r="AW20" s="639"/>
      <c r="AX20" s="639"/>
      <c r="AY20" s="639"/>
      <c r="AZ20" s="639"/>
      <c r="BA20" s="639"/>
      <c r="BB20" s="639"/>
      <c r="BC20" s="639"/>
      <c r="BD20" s="639"/>
      <c r="BE20" s="639"/>
      <c r="BF20" s="640"/>
      <c r="BG20" s="641">
        <v>6366303</v>
      </c>
      <c r="BH20" s="644"/>
      <c r="BI20" s="644"/>
      <c r="BJ20" s="644"/>
      <c r="BK20" s="644"/>
      <c r="BL20" s="644"/>
      <c r="BM20" s="644"/>
      <c r="BN20" s="645"/>
      <c r="BO20" s="703">
        <v>10.3</v>
      </c>
      <c r="BP20" s="703"/>
      <c r="BQ20" s="703"/>
      <c r="BR20" s="703"/>
      <c r="BS20" s="649" t="s">
        <v>225</v>
      </c>
      <c r="BT20" s="644"/>
      <c r="BU20" s="644"/>
      <c r="BV20" s="644"/>
      <c r="BW20" s="644"/>
      <c r="BX20" s="644"/>
      <c r="BY20" s="644"/>
      <c r="BZ20" s="644"/>
      <c r="CA20" s="644"/>
      <c r="CB20" s="684"/>
      <c r="CD20" s="685" t="s">
        <v>268</v>
      </c>
      <c r="CE20" s="682"/>
      <c r="CF20" s="682"/>
      <c r="CG20" s="682"/>
      <c r="CH20" s="682"/>
      <c r="CI20" s="682"/>
      <c r="CJ20" s="682"/>
      <c r="CK20" s="682"/>
      <c r="CL20" s="682"/>
      <c r="CM20" s="682"/>
      <c r="CN20" s="682"/>
      <c r="CO20" s="682"/>
      <c r="CP20" s="682"/>
      <c r="CQ20" s="683"/>
      <c r="CR20" s="641">
        <v>143499055</v>
      </c>
      <c r="CS20" s="644"/>
      <c r="CT20" s="644"/>
      <c r="CU20" s="644"/>
      <c r="CV20" s="644"/>
      <c r="CW20" s="644"/>
      <c r="CX20" s="644"/>
      <c r="CY20" s="645"/>
      <c r="CZ20" s="703">
        <v>100</v>
      </c>
      <c r="DA20" s="703"/>
      <c r="DB20" s="703"/>
      <c r="DC20" s="703"/>
      <c r="DD20" s="649">
        <v>12706527</v>
      </c>
      <c r="DE20" s="644"/>
      <c r="DF20" s="644"/>
      <c r="DG20" s="644"/>
      <c r="DH20" s="644"/>
      <c r="DI20" s="644"/>
      <c r="DJ20" s="644"/>
      <c r="DK20" s="644"/>
      <c r="DL20" s="644"/>
      <c r="DM20" s="644"/>
      <c r="DN20" s="644"/>
      <c r="DO20" s="644"/>
      <c r="DP20" s="645"/>
      <c r="DQ20" s="649">
        <v>96211149</v>
      </c>
      <c r="DR20" s="644"/>
      <c r="DS20" s="644"/>
      <c r="DT20" s="644"/>
      <c r="DU20" s="644"/>
      <c r="DV20" s="644"/>
      <c r="DW20" s="644"/>
      <c r="DX20" s="644"/>
      <c r="DY20" s="644"/>
      <c r="DZ20" s="644"/>
      <c r="EA20" s="644"/>
      <c r="EB20" s="644"/>
      <c r="EC20" s="684"/>
    </row>
    <row r="21" spans="2:133" ht="11.25" customHeight="1" x14ac:dyDescent="0.15">
      <c r="B21" s="638" t="s">
        <v>269</v>
      </c>
      <c r="C21" s="639"/>
      <c r="D21" s="639"/>
      <c r="E21" s="639"/>
      <c r="F21" s="639"/>
      <c r="G21" s="639"/>
      <c r="H21" s="639"/>
      <c r="I21" s="639"/>
      <c r="J21" s="639"/>
      <c r="K21" s="639"/>
      <c r="L21" s="639"/>
      <c r="M21" s="639"/>
      <c r="N21" s="639"/>
      <c r="O21" s="639"/>
      <c r="P21" s="639"/>
      <c r="Q21" s="640"/>
      <c r="R21" s="641">
        <v>185</v>
      </c>
      <c r="S21" s="644"/>
      <c r="T21" s="644"/>
      <c r="U21" s="644"/>
      <c r="V21" s="644"/>
      <c r="W21" s="644"/>
      <c r="X21" s="644"/>
      <c r="Y21" s="645"/>
      <c r="Z21" s="703">
        <v>0</v>
      </c>
      <c r="AA21" s="703"/>
      <c r="AB21" s="703"/>
      <c r="AC21" s="703"/>
      <c r="AD21" s="704" t="s">
        <v>225</v>
      </c>
      <c r="AE21" s="704"/>
      <c r="AF21" s="704"/>
      <c r="AG21" s="704"/>
      <c r="AH21" s="704"/>
      <c r="AI21" s="704"/>
      <c r="AJ21" s="704"/>
      <c r="AK21" s="704"/>
      <c r="AL21" s="646" t="s">
        <v>225</v>
      </c>
      <c r="AM21" s="647"/>
      <c r="AN21" s="647"/>
      <c r="AO21" s="705"/>
      <c r="AP21" s="749" t="s">
        <v>270</v>
      </c>
      <c r="AQ21" s="756"/>
      <c r="AR21" s="756"/>
      <c r="AS21" s="756"/>
      <c r="AT21" s="756"/>
      <c r="AU21" s="756"/>
      <c r="AV21" s="756"/>
      <c r="AW21" s="756"/>
      <c r="AX21" s="756"/>
      <c r="AY21" s="756"/>
      <c r="AZ21" s="756"/>
      <c r="BA21" s="756"/>
      <c r="BB21" s="756"/>
      <c r="BC21" s="756"/>
      <c r="BD21" s="756"/>
      <c r="BE21" s="756"/>
      <c r="BF21" s="751"/>
      <c r="BG21" s="641" t="s">
        <v>121</v>
      </c>
      <c r="BH21" s="644"/>
      <c r="BI21" s="644"/>
      <c r="BJ21" s="644"/>
      <c r="BK21" s="644"/>
      <c r="BL21" s="644"/>
      <c r="BM21" s="644"/>
      <c r="BN21" s="645"/>
      <c r="BO21" s="703" t="s">
        <v>225</v>
      </c>
      <c r="BP21" s="703"/>
      <c r="BQ21" s="703"/>
      <c r="BR21" s="703"/>
      <c r="BS21" s="649" t="s">
        <v>121</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271</v>
      </c>
      <c r="C22" s="639"/>
      <c r="D22" s="639"/>
      <c r="E22" s="639"/>
      <c r="F22" s="639"/>
      <c r="G22" s="639"/>
      <c r="H22" s="639"/>
      <c r="I22" s="639"/>
      <c r="J22" s="639"/>
      <c r="K22" s="639"/>
      <c r="L22" s="639"/>
      <c r="M22" s="639"/>
      <c r="N22" s="639"/>
      <c r="O22" s="639"/>
      <c r="P22" s="639"/>
      <c r="Q22" s="640"/>
      <c r="R22" s="641">
        <v>82910983</v>
      </c>
      <c r="S22" s="644"/>
      <c r="T22" s="644"/>
      <c r="U22" s="644"/>
      <c r="V22" s="644"/>
      <c r="W22" s="644"/>
      <c r="X22" s="644"/>
      <c r="Y22" s="645"/>
      <c r="Z22" s="703">
        <v>56.5</v>
      </c>
      <c r="AA22" s="703"/>
      <c r="AB22" s="703"/>
      <c r="AC22" s="703"/>
      <c r="AD22" s="704">
        <v>77191775</v>
      </c>
      <c r="AE22" s="704"/>
      <c r="AF22" s="704"/>
      <c r="AG22" s="704"/>
      <c r="AH22" s="704"/>
      <c r="AI22" s="704"/>
      <c r="AJ22" s="704"/>
      <c r="AK22" s="704"/>
      <c r="AL22" s="646">
        <v>96.3</v>
      </c>
      <c r="AM22" s="647"/>
      <c r="AN22" s="647"/>
      <c r="AO22" s="705"/>
      <c r="AP22" s="749" t="s">
        <v>272</v>
      </c>
      <c r="AQ22" s="756"/>
      <c r="AR22" s="756"/>
      <c r="AS22" s="756"/>
      <c r="AT22" s="756"/>
      <c r="AU22" s="756"/>
      <c r="AV22" s="756"/>
      <c r="AW22" s="756"/>
      <c r="AX22" s="756"/>
      <c r="AY22" s="756"/>
      <c r="AZ22" s="756"/>
      <c r="BA22" s="756"/>
      <c r="BB22" s="756"/>
      <c r="BC22" s="756"/>
      <c r="BD22" s="756"/>
      <c r="BE22" s="756"/>
      <c r="BF22" s="751"/>
      <c r="BG22" s="641">
        <v>1607464</v>
      </c>
      <c r="BH22" s="644"/>
      <c r="BI22" s="644"/>
      <c r="BJ22" s="644"/>
      <c r="BK22" s="644"/>
      <c r="BL22" s="644"/>
      <c r="BM22" s="644"/>
      <c r="BN22" s="645"/>
      <c r="BO22" s="703">
        <v>2.6</v>
      </c>
      <c r="BP22" s="703"/>
      <c r="BQ22" s="703"/>
      <c r="BR22" s="703"/>
      <c r="BS22" s="649" t="s">
        <v>273</v>
      </c>
      <c r="BT22" s="644"/>
      <c r="BU22" s="644"/>
      <c r="BV22" s="644"/>
      <c r="BW22" s="644"/>
      <c r="BX22" s="644"/>
      <c r="BY22" s="644"/>
      <c r="BZ22" s="644"/>
      <c r="CA22" s="644"/>
      <c r="CB22" s="684"/>
      <c r="CD22" s="758" t="s">
        <v>274</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275</v>
      </c>
      <c r="C23" s="639"/>
      <c r="D23" s="639"/>
      <c r="E23" s="639"/>
      <c r="F23" s="639"/>
      <c r="G23" s="639"/>
      <c r="H23" s="639"/>
      <c r="I23" s="639"/>
      <c r="J23" s="639"/>
      <c r="K23" s="639"/>
      <c r="L23" s="639"/>
      <c r="M23" s="639"/>
      <c r="N23" s="639"/>
      <c r="O23" s="639"/>
      <c r="P23" s="639"/>
      <c r="Q23" s="640"/>
      <c r="R23" s="641">
        <v>50994</v>
      </c>
      <c r="S23" s="644"/>
      <c r="T23" s="644"/>
      <c r="U23" s="644"/>
      <c r="V23" s="644"/>
      <c r="W23" s="644"/>
      <c r="X23" s="644"/>
      <c r="Y23" s="645"/>
      <c r="Z23" s="703">
        <v>0</v>
      </c>
      <c r="AA23" s="703"/>
      <c r="AB23" s="703"/>
      <c r="AC23" s="703"/>
      <c r="AD23" s="704">
        <v>50994</v>
      </c>
      <c r="AE23" s="704"/>
      <c r="AF23" s="704"/>
      <c r="AG23" s="704"/>
      <c r="AH23" s="704"/>
      <c r="AI23" s="704"/>
      <c r="AJ23" s="704"/>
      <c r="AK23" s="704"/>
      <c r="AL23" s="646">
        <v>0.1</v>
      </c>
      <c r="AM23" s="647"/>
      <c r="AN23" s="647"/>
      <c r="AO23" s="705"/>
      <c r="AP23" s="749" t="s">
        <v>276</v>
      </c>
      <c r="AQ23" s="756"/>
      <c r="AR23" s="756"/>
      <c r="AS23" s="756"/>
      <c r="AT23" s="756"/>
      <c r="AU23" s="756"/>
      <c r="AV23" s="756"/>
      <c r="AW23" s="756"/>
      <c r="AX23" s="756"/>
      <c r="AY23" s="756"/>
      <c r="AZ23" s="756"/>
      <c r="BA23" s="756"/>
      <c r="BB23" s="756"/>
      <c r="BC23" s="756"/>
      <c r="BD23" s="756"/>
      <c r="BE23" s="756"/>
      <c r="BF23" s="751"/>
      <c r="BG23" s="641">
        <v>4758839</v>
      </c>
      <c r="BH23" s="644"/>
      <c r="BI23" s="644"/>
      <c r="BJ23" s="644"/>
      <c r="BK23" s="644"/>
      <c r="BL23" s="644"/>
      <c r="BM23" s="644"/>
      <c r="BN23" s="645"/>
      <c r="BO23" s="703">
        <v>7.7</v>
      </c>
      <c r="BP23" s="703"/>
      <c r="BQ23" s="703"/>
      <c r="BR23" s="703"/>
      <c r="BS23" s="649" t="s">
        <v>121</v>
      </c>
      <c r="BT23" s="644"/>
      <c r="BU23" s="644"/>
      <c r="BV23" s="644"/>
      <c r="BW23" s="644"/>
      <c r="BX23" s="644"/>
      <c r="BY23" s="644"/>
      <c r="BZ23" s="644"/>
      <c r="CA23" s="644"/>
      <c r="CB23" s="684"/>
      <c r="CD23" s="758" t="s">
        <v>213</v>
      </c>
      <c r="CE23" s="759"/>
      <c r="CF23" s="759"/>
      <c r="CG23" s="759"/>
      <c r="CH23" s="759"/>
      <c r="CI23" s="759"/>
      <c r="CJ23" s="759"/>
      <c r="CK23" s="759"/>
      <c r="CL23" s="759"/>
      <c r="CM23" s="759"/>
      <c r="CN23" s="759"/>
      <c r="CO23" s="759"/>
      <c r="CP23" s="759"/>
      <c r="CQ23" s="760"/>
      <c r="CR23" s="758" t="s">
        <v>277</v>
      </c>
      <c r="CS23" s="759"/>
      <c r="CT23" s="759"/>
      <c r="CU23" s="759"/>
      <c r="CV23" s="759"/>
      <c r="CW23" s="759"/>
      <c r="CX23" s="759"/>
      <c r="CY23" s="760"/>
      <c r="CZ23" s="758" t="s">
        <v>278</v>
      </c>
      <c r="DA23" s="759"/>
      <c r="DB23" s="759"/>
      <c r="DC23" s="760"/>
      <c r="DD23" s="758" t="s">
        <v>279</v>
      </c>
      <c r="DE23" s="759"/>
      <c r="DF23" s="759"/>
      <c r="DG23" s="759"/>
      <c r="DH23" s="759"/>
      <c r="DI23" s="759"/>
      <c r="DJ23" s="759"/>
      <c r="DK23" s="760"/>
      <c r="DL23" s="767" t="s">
        <v>280</v>
      </c>
      <c r="DM23" s="768"/>
      <c r="DN23" s="768"/>
      <c r="DO23" s="768"/>
      <c r="DP23" s="768"/>
      <c r="DQ23" s="768"/>
      <c r="DR23" s="768"/>
      <c r="DS23" s="768"/>
      <c r="DT23" s="768"/>
      <c r="DU23" s="768"/>
      <c r="DV23" s="769"/>
      <c r="DW23" s="758" t="s">
        <v>281</v>
      </c>
      <c r="DX23" s="759"/>
      <c r="DY23" s="759"/>
      <c r="DZ23" s="759"/>
      <c r="EA23" s="759"/>
      <c r="EB23" s="759"/>
      <c r="EC23" s="760"/>
    </row>
    <row r="24" spans="2:133" ht="11.25" customHeight="1" x14ac:dyDescent="0.15">
      <c r="B24" s="638" t="s">
        <v>282</v>
      </c>
      <c r="C24" s="639"/>
      <c r="D24" s="639"/>
      <c r="E24" s="639"/>
      <c r="F24" s="639"/>
      <c r="G24" s="639"/>
      <c r="H24" s="639"/>
      <c r="I24" s="639"/>
      <c r="J24" s="639"/>
      <c r="K24" s="639"/>
      <c r="L24" s="639"/>
      <c r="M24" s="639"/>
      <c r="N24" s="639"/>
      <c r="O24" s="639"/>
      <c r="P24" s="639"/>
      <c r="Q24" s="640"/>
      <c r="R24" s="641">
        <v>1456855</v>
      </c>
      <c r="S24" s="644"/>
      <c r="T24" s="644"/>
      <c r="U24" s="644"/>
      <c r="V24" s="644"/>
      <c r="W24" s="644"/>
      <c r="X24" s="644"/>
      <c r="Y24" s="645"/>
      <c r="Z24" s="703">
        <v>1</v>
      </c>
      <c r="AA24" s="703"/>
      <c r="AB24" s="703"/>
      <c r="AC24" s="703"/>
      <c r="AD24" s="704" t="s">
        <v>121</v>
      </c>
      <c r="AE24" s="704"/>
      <c r="AF24" s="704"/>
      <c r="AG24" s="704"/>
      <c r="AH24" s="704"/>
      <c r="AI24" s="704"/>
      <c r="AJ24" s="704"/>
      <c r="AK24" s="704"/>
      <c r="AL24" s="646" t="s">
        <v>121</v>
      </c>
      <c r="AM24" s="647"/>
      <c r="AN24" s="647"/>
      <c r="AO24" s="705"/>
      <c r="AP24" s="749" t="s">
        <v>283</v>
      </c>
      <c r="AQ24" s="756"/>
      <c r="AR24" s="756"/>
      <c r="AS24" s="756"/>
      <c r="AT24" s="756"/>
      <c r="AU24" s="756"/>
      <c r="AV24" s="756"/>
      <c r="AW24" s="756"/>
      <c r="AX24" s="756"/>
      <c r="AY24" s="756"/>
      <c r="AZ24" s="756"/>
      <c r="BA24" s="756"/>
      <c r="BB24" s="756"/>
      <c r="BC24" s="756"/>
      <c r="BD24" s="756"/>
      <c r="BE24" s="756"/>
      <c r="BF24" s="751"/>
      <c r="BG24" s="641" t="s">
        <v>121</v>
      </c>
      <c r="BH24" s="644"/>
      <c r="BI24" s="644"/>
      <c r="BJ24" s="644"/>
      <c r="BK24" s="644"/>
      <c r="BL24" s="644"/>
      <c r="BM24" s="644"/>
      <c r="BN24" s="645"/>
      <c r="BO24" s="703" t="s">
        <v>121</v>
      </c>
      <c r="BP24" s="703"/>
      <c r="BQ24" s="703"/>
      <c r="BR24" s="703"/>
      <c r="BS24" s="649" t="s">
        <v>121</v>
      </c>
      <c r="BT24" s="644"/>
      <c r="BU24" s="644"/>
      <c r="BV24" s="644"/>
      <c r="BW24" s="644"/>
      <c r="BX24" s="644"/>
      <c r="BY24" s="644"/>
      <c r="BZ24" s="644"/>
      <c r="CA24" s="644"/>
      <c r="CB24" s="684"/>
      <c r="CD24" s="712" t="s">
        <v>284</v>
      </c>
      <c r="CE24" s="713"/>
      <c r="CF24" s="713"/>
      <c r="CG24" s="713"/>
      <c r="CH24" s="713"/>
      <c r="CI24" s="713"/>
      <c r="CJ24" s="713"/>
      <c r="CK24" s="713"/>
      <c r="CL24" s="713"/>
      <c r="CM24" s="713"/>
      <c r="CN24" s="713"/>
      <c r="CO24" s="713"/>
      <c r="CP24" s="713"/>
      <c r="CQ24" s="714"/>
      <c r="CR24" s="706">
        <v>79867228</v>
      </c>
      <c r="CS24" s="707"/>
      <c r="CT24" s="707"/>
      <c r="CU24" s="707"/>
      <c r="CV24" s="707"/>
      <c r="CW24" s="707"/>
      <c r="CX24" s="707"/>
      <c r="CY24" s="753"/>
      <c r="CZ24" s="754">
        <v>55.7</v>
      </c>
      <c r="DA24" s="723"/>
      <c r="DB24" s="723"/>
      <c r="DC24" s="757"/>
      <c r="DD24" s="752">
        <v>54430338</v>
      </c>
      <c r="DE24" s="707"/>
      <c r="DF24" s="707"/>
      <c r="DG24" s="707"/>
      <c r="DH24" s="707"/>
      <c r="DI24" s="707"/>
      <c r="DJ24" s="707"/>
      <c r="DK24" s="753"/>
      <c r="DL24" s="752">
        <v>52479619</v>
      </c>
      <c r="DM24" s="707"/>
      <c r="DN24" s="707"/>
      <c r="DO24" s="707"/>
      <c r="DP24" s="707"/>
      <c r="DQ24" s="707"/>
      <c r="DR24" s="707"/>
      <c r="DS24" s="707"/>
      <c r="DT24" s="707"/>
      <c r="DU24" s="707"/>
      <c r="DV24" s="753"/>
      <c r="DW24" s="754">
        <v>60.3</v>
      </c>
      <c r="DX24" s="723"/>
      <c r="DY24" s="723"/>
      <c r="DZ24" s="723"/>
      <c r="EA24" s="723"/>
      <c r="EB24" s="723"/>
      <c r="EC24" s="755"/>
    </row>
    <row r="25" spans="2:133" ht="11.25" customHeight="1" x14ac:dyDescent="0.15">
      <c r="B25" s="638" t="s">
        <v>285</v>
      </c>
      <c r="C25" s="639"/>
      <c r="D25" s="639"/>
      <c r="E25" s="639"/>
      <c r="F25" s="639"/>
      <c r="G25" s="639"/>
      <c r="H25" s="639"/>
      <c r="I25" s="639"/>
      <c r="J25" s="639"/>
      <c r="K25" s="639"/>
      <c r="L25" s="639"/>
      <c r="M25" s="639"/>
      <c r="N25" s="639"/>
      <c r="O25" s="639"/>
      <c r="P25" s="639"/>
      <c r="Q25" s="640"/>
      <c r="R25" s="641">
        <v>3097712</v>
      </c>
      <c r="S25" s="644"/>
      <c r="T25" s="644"/>
      <c r="U25" s="644"/>
      <c r="V25" s="644"/>
      <c r="W25" s="644"/>
      <c r="X25" s="644"/>
      <c r="Y25" s="645"/>
      <c r="Z25" s="703">
        <v>2.1</v>
      </c>
      <c r="AA25" s="703"/>
      <c r="AB25" s="703"/>
      <c r="AC25" s="703"/>
      <c r="AD25" s="704">
        <v>483705</v>
      </c>
      <c r="AE25" s="704"/>
      <c r="AF25" s="704"/>
      <c r="AG25" s="704"/>
      <c r="AH25" s="704"/>
      <c r="AI25" s="704"/>
      <c r="AJ25" s="704"/>
      <c r="AK25" s="704"/>
      <c r="AL25" s="646">
        <v>0.6</v>
      </c>
      <c r="AM25" s="647"/>
      <c r="AN25" s="647"/>
      <c r="AO25" s="705"/>
      <c r="AP25" s="749" t="s">
        <v>286</v>
      </c>
      <c r="AQ25" s="756"/>
      <c r="AR25" s="756"/>
      <c r="AS25" s="756"/>
      <c r="AT25" s="756"/>
      <c r="AU25" s="756"/>
      <c r="AV25" s="756"/>
      <c r="AW25" s="756"/>
      <c r="AX25" s="756"/>
      <c r="AY25" s="756"/>
      <c r="AZ25" s="756"/>
      <c r="BA25" s="756"/>
      <c r="BB25" s="756"/>
      <c r="BC25" s="756"/>
      <c r="BD25" s="756"/>
      <c r="BE25" s="756"/>
      <c r="BF25" s="751"/>
      <c r="BG25" s="641" t="s">
        <v>225</v>
      </c>
      <c r="BH25" s="644"/>
      <c r="BI25" s="644"/>
      <c r="BJ25" s="644"/>
      <c r="BK25" s="644"/>
      <c r="BL25" s="644"/>
      <c r="BM25" s="644"/>
      <c r="BN25" s="645"/>
      <c r="BO25" s="703" t="s">
        <v>121</v>
      </c>
      <c r="BP25" s="703"/>
      <c r="BQ25" s="703"/>
      <c r="BR25" s="703"/>
      <c r="BS25" s="649" t="s">
        <v>121</v>
      </c>
      <c r="BT25" s="644"/>
      <c r="BU25" s="644"/>
      <c r="BV25" s="644"/>
      <c r="BW25" s="644"/>
      <c r="BX25" s="644"/>
      <c r="BY25" s="644"/>
      <c r="BZ25" s="644"/>
      <c r="CA25" s="644"/>
      <c r="CB25" s="684"/>
      <c r="CD25" s="685" t="s">
        <v>287</v>
      </c>
      <c r="CE25" s="682"/>
      <c r="CF25" s="682"/>
      <c r="CG25" s="682"/>
      <c r="CH25" s="682"/>
      <c r="CI25" s="682"/>
      <c r="CJ25" s="682"/>
      <c r="CK25" s="682"/>
      <c r="CL25" s="682"/>
      <c r="CM25" s="682"/>
      <c r="CN25" s="682"/>
      <c r="CO25" s="682"/>
      <c r="CP25" s="682"/>
      <c r="CQ25" s="683"/>
      <c r="CR25" s="641">
        <v>27945693</v>
      </c>
      <c r="CS25" s="642"/>
      <c r="CT25" s="642"/>
      <c r="CU25" s="642"/>
      <c r="CV25" s="642"/>
      <c r="CW25" s="642"/>
      <c r="CX25" s="642"/>
      <c r="CY25" s="643"/>
      <c r="CZ25" s="646">
        <v>19.5</v>
      </c>
      <c r="DA25" s="675"/>
      <c r="DB25" s="675"/>
      <c r="DC25" s="676"/>
      <c r="DD25" s="649">
        <v>26089792</v>
      </c>
      <c r="DE25" s="642"/>
      <c r="DF25" s="642"/>
      <c r="DG25" s="642"/>
      <c r="DH25" s="642"/>
      <c r="DI25" s="642"/>
      <c r="DJ25" s="642"/>
      <c r="DK25" s="643"/>
      <c r="DL25" s="649">
        <v>24140509</v>
      </c>
      <c r="DM25" s="642"/>
      <c r="DN25" s="642"/>
      <c r="DO25" s="642"/>
      <c r="DP25" s="642"/>
      <c r="DQ25" s="642"/>
      <c r="DR25" s="642"/>
      <c r="DS25" s="642"/>
      <c r="DT25" s="642"/>
      <c r="DU25" s="642"/>
      <c r="DV25" s="643"/>
      <c r="DW25" s="646">
        <v>27.7</v>
      </c>
      <c r="DX25" s="675"/>
      <c r="DY25" s="675"/>
      <c r="DZ25" s="675"/>
      <c r="EA25" s="675"/>
      <c r="EB25" s="675"/>
      <c r="EC25" s="677"/>
    </row>
    <row r="26" spans="2:133" ht="11.25" customHeight="1" x14ac:dyDescent="0.15">
      <c r="B26" s="638" t="s">
        <v>288</v>
      </c>
      <c r="C26" s="639"/>
      <c r="D26" s="639"/>
      <c r="E26" s="639"/>
      <c r="F26" s="639"/>
      <c r="G26" s="639"/>
      <c r="H26" s="639"/>
      <c r="I26" s="639"/>
      <c r="J26" s="639"/>
      <c r="K26" s="639"/>
      <c r="L26" s="639"/>
      <c r="M26" s="639"/>
      <c r="N26" s="639"/>
      <c r="O26" s="639"/>
      <c r="P26" s="639"/>
      <c r="Q26" s="640"/>
      <c r="R26" s="641">
        <v>1003714</v>
      </c>
      <c r="S26" s="644"/>
      <c r="T26" s="644"/>
      <c r="U26" s="644"/>
      <c r="V26" s="644"/>
      <c r="W26" s="644"/>
      <c r="X26" s="644"/>
      <c r="Y26" s="645"/>
      <c r="Z26" s="703">
        <v>0.7</v>
      </c>
      <c r="AA26" s="703"/>
      <c r="AB26" s="703"/>
      <c r="AC26" s="703"/>
      <c r="AD26" s="704" t="s">
        <v>121</v>
      </c>
      <c r="AE26" s="704"/>
      <c r="AF26" s="704"/>
      <c r="AG26" s="704"/>
      <c r="AH26" s="704"/>
      <c r="AI26" s="704"/>
      <c r="AJ26" s="704"/>
      <c r="AK26" s="704"/>
      <c r="AL26" s="646" t="s">
        <v>121</v>
      </c>
      <c r="AM26" s="647"/>
      <c r="AN26" s="647"/>
      <c r="AO26" s="705"/>
      <c r="AP26" s="749" t="s">
        <v>289</v>
      </c>
      <c r="AQ26" s="750"/>
      <c r="AR26" s="750"/>
      <c r="AS26" s="750"/>
      <c r="AT26" s="750"/>
      <c r="AU26" s="750"/>
      <c r="AV26" s="750"/>
      <c r="AW26" s="750"/>
      <c r="AX26" s="750"/>
      <c r="AY26" s="750"/>
      <c r="AZ26" s="750"/>
      <c r="BA26" s="750"/>
      <c r="BB26" s="750"/>
      <c r="BC26" s="750"/>
      <c r="BD26" s="750"/>
      <c r="BE26" s="750"/>
      <c r="BF26" s="751"/>
      <c r="BG26" s="641" t="s">
        <v>273</v>
      </c>
      <c r="BH26" s="644"/>
      <c r="BI26" s="644"/>
      <c r="BJ26" s="644"/>
      <c r="BK26" s="644"/>
      <c r="BL26" s="644"/>
      <c r="BM26" s="644"/>
      <c r="BN26" s="645"/>
      <c r="BO26" s="703" t="s">
        <v>121</v>
      </c>
      <c r="BP26" s="703"/>
      <c r="BQ26" s="703"/>
      <c r="BR26" s="703"/>
      <c r="BS26" s="649" t="s">
        <v>121</v>
      </c>
      <c r="BT26" s="644"/>
      <c r="BU26" s="644"/>
      <c r="BV26" s="644"/>
      <c r="BW26" s="644"/>
      <c r="BX26" s="644"/>
      <c r="BY26" s="644"/>
      <c r="BZ26" s="644"/>
      <c r="CA26" s="644"/>
      <c r="CB26" s="684"/>
      <c r="CD26" s="685" t="s">
        <v>290</v>
      </c>
      <c r="CE26" s="682"/>
      <c r="CF26" s="682"/>
      <c r="CG26" s="682"/>
      <c r="CH26" s="682"/>
      <c r="CI26" s="682"/>
      <c r="CJ26" s="682"/>
      <c r="CK26" s="682"/>
      <c r="CL26" s="682"/>
      <c r="CM26" s="682"/>
      <c r="CN26" s="682"/>
      <c r="CO26" s="682"/>
      <c r="CP26" s="682"/>
      <c r="CQ26" s="683"/>
      <c r="CR26" s="641">
        <v>19471913</v>
      </c>
      <c r="CS26" s="644"/>
      <c r="CT26" s="644"/>
      <c r="CU26" s="644"/>
      <c r="CV26" s="644"/>
      <c r="CW26" s="644"/>
      <c r="CX26" s="644"/>
      <c r="CY26" s="645"/>
      <c r="CZ26" s="646">
        <v>13.6</v>
      </c>
      <c r="DA26" s="675"/>
      <c r="DB26" s="675"/>
      <c r="DC26" s="676"/>
      <c r="DD26" s="649">
        <v>17985709</v>
      </c>
      <c r="DE26" s="644"/>
      <c r="DF26" s="644"/>
      <c r="DG26" s="644"/>
      <c r="DH26" s="644"/>
      <c r="DI26" s="644"/>
      <c r="DJ26" s="644"/>
      <c r="DK26" s="645"/>
      <c r="DL26" s="649" t="s">
        <v>121</v>
      </c>
      <c r="DM26" s="644"/>
      <c r="DN26" s="644"/>
      <c r="DO26" s="644"/>
      <c r="DP26" s="644"/>
      <c r="DQ26" s="644"/>
      <c r="DR26" s="644"/>
      <c r="DS26" s="644"/>
      <c r="DT26" s="644"/>
      <c r="DU26" s="644"/>
      <c r="DV26" s="645"/>
      <c r="DW26" s="646" t="s">
        <v>121</v>
      </c>
      <c r="DX26" s="675"/>
      <c r="DY26" s="675"/>
      <c r="DZ26" s="675"/>
      <c r="EA26" s="675"/>
      <c r="EB26" s="675"/>
      <c r="EC26" s="677"/>
    </row>
    <row r="27" spans="2:133" ht="11.25" customHeight="1" x14ac:dyDescent="0.15">
      <c r="B27" s="638" t="s">
        <v>291</v>
      </c>
      <c r="C27" s="639"/>
      <c r="D27" s="639"/>
      <c r="E27" s="639"/>
      <c r="F27" s="639"/>
      <c r="G27" s="639"/>
      <c r="H27" s="639"/>
      <c r="I27" s="639"/>
      <c r="J27" s="639"/>
      <c r="K27" s="639"/>
      <c r="L27" s="639"/>
      <c r="M27" s="639"/>
      <c r="N27" s="639"/>
      <c r="O27" s="639"/>
      <c r="P27" s="639"/>
      <c r="Q27" s="640"/>
      <c r="R27" s="641">
        <v>22668073</v>
      </c>
      <c r="S27" s="644"/>
      <c r="T27" s="644"/>
      <c r="U27" s="644"/>
      <c r="V27" s="644"/>
      <c r="W27" s="644"/>
      <c r="X27" s="644"/>
      <c r="Y27" s="645"/>
      <c r="Z27" s="703">
        <v>15.4</v>
      </c>
      <c r="AA27" s="703"/>
      <c r="AB27" s="703"/>
      <c r="AC27" s="703"/>
      <c r="AD27" s="704" t="s">
        <v>225</v>
      </c>
      <c r="AE27" s="704"/>
      <c r="AF27" s="704"/>
      <c r="AG27" s="704"/>
      <c r="AH27" s="704"/>
      <c r="AI27" s="704"/>
      <c r="AJ27" s="704"/>
      <c r="AK27" s="704"/>
      <c r="AL27" s="646" t="s">
        <v>121</v>
      </c>
      <c r="AM27" s="647"/>
      <c r="AN27" s="647"/>
      <c r="AO27" s="705"/>
      <c r="AP27" s="638" t="s">
        <v>292</v>
      </c>
      <c r="AQ27" s="639"/>
      <c r="AR27" s="639"/>
      <c r="AS27" s="639"/>
      <c r="AT27" s="639"/>
      <c r="AU27" s="639"/>
      <c r="AV27" s="639"/>
      <c r="AW27" s="639"/>
      <c r="AX27" s="639"/>
      <c r="AY27" s="639"/>
      <c r="AZ27" s="639"/>
      <c r="BA27" s="639"/>
      <c r="BB27" s="639"/>
      <c r="BC27" s="639"/>
      <c r="BD27" s="639"/>
      <c r="BE27" s="639"/>
      <c r="BF27" s="640"/>
      <c r="BG27" s="641">
        <v>61981975</v>
      </c>
      <c r="BH27" s="644"/>
      <c r="BI27" s="644"/>
      <c r="BJ27" s="644"/>
      <c r="BK27" s="644"/>
      <c r="BL27" s="644"/>
      <c r="BM27" s="644"/>
      <c r="BN27" s="645"/>
      <c r="BO27" s="703">
        <v>100</v>
      </c>
      <c r="BP27" s="703"/>
      <c r="BQ27" s="703"/>
      <c r="BR27" s="703"/>
      <c r="BS27" s="649">
        <v>795986</v>
      </c>
      <c r="BT27" s="644"/>
      <c r="BU27" s="644"/>
      <c r="BV27" s="644"/>
      <c r="BW27" s="644"/>
      <c r="BX27" s="644"/>
      <c r="BY27" s="644"/>
      <c r="BZ27" s="644"/>
      <c r="CA27" s="644"/>
      <c r="CB27" s="684"/>
      <c r="CD27" s="685" t="s">
        <v>293</v>
      </c>
      <c r="CE27" s="682"/>
      <c r="CF27" s="682"/>
      <c r="CG27" s="682"/>
      <c r="CH27" s="682"/>
      <c r="CI27" s="682"/>
      <c r="CJ27" s="682"/>
      <c r="CK27" s="682"/>
      <c r="CL27" s="682"/>
      <c r="CM27" s="682"/>
      <c r="CN27" s="682"/>
      <c r="CO27" s="682"/>
      <c r="CP27" s="682"/>
      <c r="CQ27" s="683"/>
      <c r="CR27" s="641">
        <v>35498530</v>
      </c>
      <c r="CS27" s="642"/>
      <c r="CT27" s="642"/>
      <c r="CU27" s="642"/>
      <c r="CV27" s="642"/>
      <c r="CW27" s="642"/>
      <c r="CX27" s="642"/>
      <c r="CY27" s="643"/>
      <c r="CZ27" s="646">
        <v>24.7</v>
      </c>
      <c r="DA27" s="675"/>
      <c r="DB27" s="675"/>
      <c r="DC27" s="676"/>
      <c r="DD27" s="649">
        <v>12241988</v>
      </c>
      <c r="DE27" s="642"/>
      <c r="DF27" s="642"/>
      <c r="DG27" s="642"/>
      <c r="DH27" s="642"/>
      <c r="DI27" s="642"/>
      <c r="DJ27" s="642"/>
      <c r="DK27" s="643"/>
      <c r="DL27" s="649">
        <v>12240552</v>
      </c>
      <c r="DM27" s="642"/>
      <c r="DN27" s="642"/>
      <c r="DO27" s="642"/>
      <c r="DP27" s="642"/>
      <c r="DQ27" s="642"/>
      <c r="DR27" s="642"/>
      <c r="DS27" s="642"/>
      <c r="DT27" s="642"/>
      <c r="DU27" s="642"/>
      <c r="DV27" s="643"/>
      <c r="DW27" s="646">
        <v>14.1</v>
      </c>
      <c r="DX27" s="675"/>
      <c r="DY27" s="675"/>
      <c r="DZ27" s="675"/>
      <c r="EA27" s="675"/>
      <c r="EB27" s="675"/>
      <c r="EC27" s="677"/>
    </row>
    <row r="28" spans="2:133" ht="11.25" customHeight="1" x14ac:dyDescent="0.15">
      <c r="B28" s="746" t="s">
        <v>294</v>
      </c>
      <c r="C28" s="747"/>
      <c r="D28" s="747"/>
      <c r="E28" s="747"/>
      <c r="F28" s="747"/>
      <c r="G28" s="747"/>
      <c r="H28" s="747"/>
      <c r="I28" s="747"/>
      <c r="J28" s="747"/>
      <c r="K28" s="747"/>
      <c r="L28" s="747"/>
      <c r="M28" s="747"/>
      <c r="N28" s="747"/>
      <c r="O28" s="747"/>
      <c r="P28" s="747"/>
      <c r="Q28" s="748"/>
      <c r="R28" s="641">
        <v>2276708</v>
      </c>
      <c r="S28" s="644"/>
      <c r="T28" s="644"/>
      <c r="U28" s="644"/>
      <c r="V28" s="644"/>
      <c r="W28" s="644"/>
      <c r="X28" s="644"/>
      <c r="Y28" s="645"/>
      <c r="Z28" s="703">
        <v>1.6</v>
      </c>
      <c r="AA28" s="703"/>
      <c r="AB28" s="703"/>
      <c r="AC28" s="703"/>
      <c r="AD28" s="704">
        <v>2276708</v>
      </c>
      <c r="AE28" s="704"/>
      <c r="AF28" s="704"/>
      <c r="AG28" s="704"/>
      <c r="AH28" s="704"/>
      <c r="AI28" s="704"/>
      <c r="AJ28" s="704"/>
      <c r="AK28" s="704"/>
      <c r="AL28" s="646">
        <v>2.8</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295</v>
      </c>
      <c r="CE28" s="682"/>
      <c r="CF28" s="682"/>
      <c r="CG28" s="682"/>
      <c r="CH28" s="682"/>
      <c r="CI28" s="682"/>
      <c r="CJ28" s="682"/>
      <c r="CK28" s="682"/>
      <c r="CL28" s="682"/>
      <c r="CM28" s="682"/>
      <c r="CN28" s="682"/>
      <c r="CO28" s="682"/>
      <c r="CP28" s="682"/>
      <c r="CQ28" s="683"/>
      <c r="CR28" s="641">
        <v>16423005</v>
      </c>
      <c r="CS28" s="644"/>
      <c r="CT28" s="644"/>
      <c r="CU28" s="644"/>
      <c r="CV28" s="644"/>
      <c r="CW28" s="644"/>
      <c r="CX28" s="644"/>
      <c r="CY28" s="645"/>
      <c r="CZ28" s="646">
        <v>11.4</v>
      </c>
      <c r="DA28" s="675"/>
      <c r="DB28" s="675"/>
      <c r="DC28" s="676"/>
      <c r="DD28" s="649">
        <v>16098558</v>
      </c>
      <c r="DE28" s="644"/>
      <c r="DF28" s="644"/>
      <c r="DG28" s="644"/>
      <c r="DH28" s="644"/>
      <c r="DI28" s="644"/>
      <c r="DJ28" s="644"/>
      <c r="DK28" s="645"/>
      <c r="DL28" s="649">
        <v>16098558</v>
      </c>
      <c r="DM28" s="644"/>
      <c r="DN28" s="644"/>
      <c r="DO28" s="644"/>
      <c r="DP28" s="644"/>
      <c r="DQ28" s="644"/>
      <c r="DR28" s="644"/>
      <c r="DS28" s="644"/>
      <c r="DT28" s="644"/>
      <c r="DU28" s="644"/>
      <c r="DV28" s="645"/>
      <c r="DW28" s="646">
        <v>18.5</v>
      </c>
      <c r="DX28" s="675"/>
      <c r="DY28" s="675"/>
      <c r="DZ28" s="675"/>
      <c r="EA28" s="675"/>
      <c r="EB28" s="675"/>
      <c r="EC28" s="677"/>
    </row>
    <row r="29" spans="2:133" ht="11.25" customHeight="1" x14ac:dyDescent="0.15">
      <c r="B29" s="638" t="s">
        <v>296</v>
      </c>
      <c r="C29" s="639"/>
      <c r="D29" s="639"/>
      <c r="E29" s="639"/>
      <c r="F29" s="639"/>
      <c r="G29" s="639"/>
      <c r="H29" s="639"/>
      <c r="I29" s="639"/>
      <c r="J29" s="639"/>
      <c r="K29" s="639"/>
      <c r="L29" s="639"/>
      <c r="M29" s="639"/>
      <c r="N29" s="639"/>
      <c r="O29" s="639"/>
      <c r="P29" s="639"/>
      <c r="Q29" s="640"/>
      <c r="R29" s="641">
        <v>7671009</v>
      </c>
      <c r="S29" s="644"/>
      <c r="T29" s="644"/>
      <c r="U29" s="644"/>
      <c r="V29" s="644"/>
      <c r="W29" s="644"/>
      <c r="X29" s="644"/>
      <c r="Y29" s="645"/>
      <c r="Z29" s="703">
        <v>5.2</v>
      </c>
      <c r="AA29" s="703"/>
      <c r="AB29" s="703"/>
      <c r="AC29" s="703"/>
      <c r="AD29" s="704" t="s">
        <v>121</v>
      </c>
      <c r="AE29" s="704"/>
      <c r="AF29" s="704"/>
      <c r="AG29" s="704"/>
      <c r="AH29" s="704"/>
      <c r="AI29" s="704"/>
      <c r="AJ29" s="704"/>
      <c r="AK29" s="704"/>
      <c r="AL29" s="646" t="s">
        <v>225</v>
      </c>
      <c r="AM29" s="647"/>
      <c r="AN29" s="647"/>
      <c r="AO29" s="705"/>
      <c r="AP29" s="715" t="s">
        <v>213</v>
      </c>
      <c r="AQ29" s="716"/>
      <c r="AR29" s="716"/>
      <c r="AS29" s="716"/>
      <c r="AT29" s="716"/>
      <c r="AU29" s="716"/>
      <c r="AV29" s="716"/>
      <c r="AW29" s="716"/>
      <c r="AX29" s="716"/>
      <c r="AY29" s="716"/>
      <c r="AZ29" s="716"/>
      <c r="BA29" s="716"/>
      <c r="BB29" s="716"/>
      <c r="BC29" s="716"/>
      <c r="BD29" s="716"/>
      <c r="BE29" s="716"/>
      <c r="BF29" s="717"/>
      <c r="BG29" s="715" t="s">
        <v>297</v>
      </c>
      <c r="BH29" s="743"/>
      <c r="BI29" s="743"/>
      <c r="BJ29" s="743"/>
      <c r="BK29" s="743"/>
      <c r="BL29" s="743"/>
      <c r="BM29" s="743"/>
      <c r="BN29" s="743"/>
      <c r="BO29" s="743"/>
      <c r="BP29" s="743"/>
      <c r="BQ29" s="744"/>
      <c r="BR29" s="715" t="s">
        <v>298</v>
      </c>
      <c r="BS29" s="743"/>
      <c r="BT29" s="743"/>
      <c r="BU29" s="743"/>
      <c r="BV29" s="743"/>
      <c r="BW29" s="743"/>
      <c r="BX29" s="743"/>
      <c r="BY29" s="743"/>
      <c r="BZ29" s="743"/>
      <c r="CA29" s="743"/>
      <c r="CB29" s="744"/>
      <c r="CD29" s="725" t="s">
        <v>299</v>
      </c>
      <c r="CE29" s="726"/>
      <c r="CF29" s="685" t="s">
        <v>300</v>
      </c>
      <c r="CG29" s="682"/>
      <c r="CH29" s="682"/>
      <c r="CI29" s="682"/>
      <c r="CJ29" s="682"/>
      <c r="CK29" s="682"/>
      <c r="CL29" s="682"/>
      <c r="CM29" s="682"/>
      <c r="CN29" s="682"/>
      <c r="CO29" s="682"/>
      <c r="CP29" s="682"/>
      <c r="CQ29" s="683"/>
      <c r="CR29" s="641">
        <v>16422706</v>
      </c>
      <c r="CS29" s="642"/>
      <c r="CT29" s="642"/>
      <c r="CU29" s="642"/>
      <c r="CV29" s="642"/>
      <c r="CW29" s="642"/>
      <c r="CX29" s="642"/>
      <c r="CY29" s="643"/>
      <c r="CZ29" s="646">
        <v>11.4</v>
      </c>
      <c r="DA29" s="675"/>
      <c r="DB29" s="675"/>
      <c r="DC29" s="676"/>
      <c r="DD29" s="649">
        <v>16098259</v>
      </c>
      <c r="DE29" s="642"/>
      <c r="DF29" s="642"/>
      <c r="DG29" s="642"/>
      <c r="DH29" s="642"/>
      <c r="DI29" s="642"/>
      <c r="DJ29" s="642"/>
      <c r="DK29" s="643"/>
      <c r="DL29" s="649">
        <v>16098259</v>
      </c>
      <c r="DM29" s="642"/>
      <c r="DN29" s="642"/>
      <c r="DO29" s="642"/>
      <c r="DP29" s="642"/>
      <c r="DQ29" s="642"/>
      <c r="DR29" s="642"/>
      <c r="DS29" s="642"/>
      <c r="DT29" s="642"/>
      <c r="DU29" s="642"/>
      <c r="DV29" s="643"/>
      <c r="DW29" s="646">
        <v>18.5</v>
      </c>
      <c r="DX29" s="675"/>
      <c r="DY29" s="675"/>
      <c r="DZ29" s="675"/>
      <c r="EA29" s="675"/>
      <c r="EB29" s="675"/>
      <c r="EC29" s="677"/>
    </row>
    <row r="30" spans="2:133" ht="11.25" customHeight="1" x14ac:dyDescent="0.15">
      <c r="B30" s="638" t="s">
        <v>301</v>
      </c>
      <c r="C30" s="639"/>
      <c r="D30" s="639"/>
      <c r="E30" s="639"/>
      <c r="F30" s="639"/>
      <c r="G30" s="639"/>
      <c r="H30" s="639"/>
      <c r="I30" s="639"/>
      <c r="J30" s="639"/>
      <c r="K30" s="639"/>
      <c r="L30" s="639"/>
      <c r="M30" s="639"/>
      <c r="N30" s="639"/>
      <c r="O30" s="639"/>
      <c r="P30" s="639"/>
      <c r="Q30" s="640"/>
      <c r="R30" s="641">
        <v>984908</v>
      </c>
      <c r="S30" s="644"/>
      <c r="T30" s="644"/>
      <c r="U30" s="644"/>
      <c r="V30" s="644"/>
      <c r="W30" s="644"/>
      <c r="X30" s="644"/>
      <c r="Y30" s="645"/>
      <c r="Z30" s="703">
        <v>0.7</v>
      </c>
      <c r="AA30" s="703"/>
      <c r="AB30" s="703"/>
      <c r="AC30" s="703"/>
      <c r="AD30" s="704">
        <v>124749</v>
      </c>
      <c r="AE30" s="704"/>
      <c r="AF30" s="704"/>
      <c r="AG30" s="704"/>
      <c r="AH30" s="704"/>
      <c r="AI30" s="704"/>
      <c r="AJ30" s="704"/>
      <c r="AK30" s="704"/>
      <c r="AL30" s="646">
        <v>0.2</v>
      </c>
      <c r="AM30" s="647"/>
      <c r="AN30" s="647"/>
      <c r="AO30" s="705"/>
      <c r="AP30" s="731" t="s">
        <v>302</v>
      </c>
      <c r="AQ30" s="732"/>
      <c r="AR30" s="732"/>
      <c r="AS30" s="732"/>
      <c r="AT30" s="737" t="s">
        <v>303</v>
      </c>
      <c r="AU30" s="210"/>
      <c r="AV30" s="210"/>
      <c r="AW30" s="210"/>
      <c r="AX30" s="740" t="s">
        <v>178</v>
      </c>
      <c r="AY30" s="741"/>
      <c r="AZ30" s="741"/>
      <c r="BA30" s="741"/>
      <c r="BB30" s="741"/>
      <c r="BC30" s="741"/>
      <c r="BD30" s="741"/>
      <c r="BE30" s="741"/>
      <c r="BF30" s="742"/>
      <c r="BG30" s="721">
        <v>99.1</v>
      </c>
      <c r="BH30" s="722"/>
      <c r="BI30" s="722"/>
      <c r="BJ30" s="722"/>
      <c r="BK30" s="722"/>
      <c r="BL30" s="722"/>
      <c r="BM30" s="723">
        <v>96.2</v>
      </c>
      <c r="BN30" s="722"/>
      <c r="BO30" s="722"/>
      <c r="BP30" s="722"/>
      <c r="BQ30" s="724"/>
      <c r="BR30" s="721">
        <v>98.8</v>
      </c>
      <c r="BS30" s="722"/>
      <c r="BT30" s="722"/>
      <c r="BU30" s="722"/>
      <c r="BV30" s="722"/>
      <c r="BW30" s="722"/>
      <c r="BX30" s="723">
        <v>95.4</v>
      </c>
      <c r="BY30" s="722"/>
      <c r="BZ30" s="722"/>
      <c r="CA30" s="722"/>
      <c r="CB30" s="724"/>
      <c r="CD30" s="727"/>
      <c r="CE30" s="728"/>
      <c r="CF30" s="685" t="s">
        <v>304</v>
      </c>
      <c r="CG30" s="682"/>
      <c r="CH30" s="682"/>
      <c r="CI30" s="682"/>
      <c r="CJ30" s="682"/>
      <c r="CK30" s="682"/>
      <c r="CL30" s="682"/>
      <c r="CM30" s="682"/>
      <c r="CN30" s="682"/>
      <c r="CO30" s="682"/>
      <c r="CP30" s="682"/>
      <c r="CQ30" s="683"/>
      <c r="CR30" s="641">
        <v>15016435</v>
      </c>
      <c r="CS30" s="644"/>
      <c r="CT30" s="644"/>
      <c r="CU30" s="644"/>
      <c r="CV30" s="644"/>
      <c r="CW30" s="644"/>
      <c r="CX30" s="644"/>
      <c r="CY30" s="645"/>
      <c r="CZ30" s="646">
        <v>10.5</v>
      </c>
      <c r="DA30" s="675"/>
      <c r="DB30" s="675"/>
      <c r="DC30" s="676"/>
      <c r="DD30" s="649">
        <v>14729234</v>
      </c>
      <c r="DE30" s="644"/>
      <c r="DF30" s="644"/>
      <c r="DG30" s="644"/>
      <c r="DH30" s="644"/>
      <c r="DI30" s="644"/>
      <c r="DJ30" s="644"/>
      <c r="DK30" s="645"/>
      <c r="DL30" s="649">
        <v>14729234</v>
      </c>
      <c r="DM30" s="644"/>
      <c r="DN30" s="644"/>
      <c r="DO30" s="644"/>
      <c r="DP30" s="644"/>
      <c r="DQ30" s="644"/>
      <c r="DR30" s="644"/>
      <c r="DS30" s="644"/>
      <c r="DT30" s="644"/>
      <c r="DU30" s="644"/>
      <c r="DV30" s="645"/>
      <c r="DW30" s="646">
        <v>16.899999999999999</v>
      </c>
      <c r="DX30" s="675"/>
      <c r="DY30" s="675"/>
      <c r="DZ30" s="675"/>
      <c r="EA30" s="675"/>
      <c r="EB30" s="675"/>
      <c r="EC30" s="677"/>
    </row>
    <row r="31" spans="2:133" ht="11.25" customHeight="1" x14ac:dyDescent="0.15">
      <c r="B31" s="638" t="s">
        <v>305</v>
      </c>
      <c r="C31" s="639"/>
      <c r="D31" s="639"/>
      <c r="E31" s="639"/>
      <c r="F31" s="639"/>
      <c r="G31" s="639"/>
      <c r="H31" s="639"/>
      <c r="I31" s="639"/>
      <c r="J31" s="639"/>
      <c r="K31" s="639"/>
      <c r="L31" s="639"/>
      <c r="M31" s="639"/>
      <c r="N31" s="639"/>
      <c r="O31" s="639"/>
      <c r="P31" s="639"/>
      <c r="Q31" s="640"/>
      <c r="R31" s="641">
        <v>170148</v>
      </c>
      <c r="S31" s="644"/>
      <c r="T31" s="644"/>
      <c r="U31" s="644"/>
      <c r="V31" s="644"/>
      <c r="W31" s="644"/>
      <c r="X31" s="644"/>
      <c r="Y31" s="645"/>
      <c r="Z31" s="703">
        <v>0.1</v>
      </c>
      <c r="AA31" s="703"/>
      <c r="AB31" s="703"/>
      <c r="AC31" s="703"/>
      <c r="AD31" s="704" t="s">
        <v>121</v>
      </c>
      <c r="AE31" s="704"/>
      <c r="AF31" s="704"/>
      <c r="AG31" s="704"/>
      <c r="AH31" s="704"/>
      <c r="AI31" s="704"/>
      <c r="AJ31" s="704"/>
      <c r="AK31" s="704"/>
      <c r="AL31" s="646" t="s">
        <v>121</v>
      </c>
      <c r="AM31" s="647"/>
      <c r="AN31" s="647"/>
      <c r="AO31" s="705"/>
      <c r="AP31" s="733"/>
      <c r="AQ31" s="734"/>
      <c r="AR31" s="734"/>
      <c r="AS31" s="734"/>
      <c r="AT31" s="738"/>
      <c r="AU31" s="209" t="s">
        <v>306</v>
      </c>
      <c r="AV31" s="209"/>
      <c r="AW31" s="209"/>
      <c r="AX31" s="638" t="s">
        <v>307</v>
      </c>
      <c r="AY31" s="639"/>
      <c r="AZ31" s="639"/>
      <c r="BA31" s="639"/>
      <c r="BB31" s="639"/>
      <c r="BC31" s="639"/>
      <c r="BD31" s="639"/>
      <c r="BE31" s="639"/>
      <c r="BF31" s="640"/>
      <c r="BG31" s="719">
        <v>98.9</v>
      </c>
      <c r="BH31" s="642"/>
      <c r="BI31" s="642"/>
      <c r="BJ31" s="642"/>
      <c r="BK31" s="642"/>
      <c r="BL31" s="642"/>
      <c r="BM31" s="647">
        <v>95.8</v>
      </c>
      <c r="BN31" s="720"/>
      <c r="BO31" s="720"/>
      <c r="BP31" s="720"/>
      <c r="BQ31" s="681"/>
      <c r="BR31" s="719">
        <v>98.8</v>
      </c>
      <c r="BS31" s="642"/>
      <c r="BT31" s="642"/>
      <c r="BU31" s="642"/>
      <c r="BV31" s="642"/>
      <c r="BW31" s="642"/>
      <c r="BX31" s="647">
        <v>95.1</v>
      </c>
      <c r="BY31" s="720"/>
      <c r="BZ31" s="720"/>
      <c r="CA31" s="720"/>
      <c r="CB31" s="681"/>
      <c r="CD31" s="727"/>
      <c r="CE31" s="728"/>
      <c r="CF31" s="685" t="s">
        <v>308</v>
      </c>
      <c r="CG31" s="682"/>
      <c r="CH31" s="682"/>
      <c r="CI31" s="682"/>
      <c r="CJ31" s="682"/>
      <c r="CK31" s="682"/>
      <c r="CL31" s="682"/>
      <c r="CM31" s="682"/>
      <c r="CN31" s="682"/>
      <c r="CO31" s="682"/>
      <c r="CP31" s="682"/>
      <c r="CQ31" s="683"/>
      <c r="CR31" s="641">
        <v>1406271</v>
      </c>
      <c r="CS31" s="642"/>
      <c r="CT31" s="642"/>
      <c r="CU31" s="642"/>
      <c r="CV31" s="642"/>
      <c r="CW31" s="642"/>
      <c r="CX31" s="642"/>
      <c r="CY31" s="643"/>
      <c r="CZ31" s="646">
        <v>1</v>
      </c>
      <c r="DA31" s="675"/>
      <c r="DB31" s="675"/>
      <c r="DC31" s="676"/>
      <c r="DD31" s="649">
        <v>1369025</v>
      </c>
      <c r="DE31" s="642"/>
      <c r="DF31" s="642"/>
      <c r="DG31" s="642"/>
      <c r="DH31" s="642"/>
      <c r="DI31" s="642"/>
      <c r="DJ31" s="642"/>
      <c r="DK31" s="643"/>
      <c r="DL31" s="649">
        <v>1369025</v>
      </c>
      <c r="DM31" s="642"/>
      <c r="DN31" s="642"/>
      <c r="DO31" s="642"/>
      <c r="DP31" s="642"/>
      <c r="DQ31" s="642"/>
      <c r="DR31" s="642"/>
      <c r="DS31" s="642"/>
      <c r="DT31" s="642"/>
      <c r="DU31" s="642"/>
      <c r="DV31" s="643"/>
      <c r="DW31" s="646">
        <v>1.6</v>
      </c>
      <c r="DX31" s="675"/>
      <c r="DY31" s="675"/>
      <c r="DZ31" s="675"/>
      <c r="EA31" s="675"/>
      <c r="EB31" s="675"/>
      <c r="EC31" s="677"/>
    </row>
    <row r="32" spans="2:133" ht="11.25" customHeight="1" x14ac:dyDescent="0.15">
      <c r="B32" s="638" t="s">
        <v>309</v>
      </c>
      <c r="C32" s="639"/>
      <c r="D32" s="639"/>
      <c r="E32" s="639"/>
      <c r="F32" s="639"/>
      <c r="G32" s="639"/>
      <c r="H32" s="639"/>
      <c r="I32" s="639"/>
      <c r="J32" s="639"/>
      <c r="K32" s="639"/>
      <c r="L32" s="639"/>
      <c r="M32" s="639"/>
      <c r="N32" s="639"/>
      <c r="O32" s="639"/>
      <c r="P32" s="639"/>
      <c r="Q32" s="640"/>
      <c r="R32" s="641">
        <v>2867989</v>
      </c>
      <c r="S32" s="644"/>
      <c r="T32" s="644"/>
      <c r="U32" s="644"/>
      <c r="V32" s="644"/>
      <c r="W32" s="644"/>
      <c r="X32" s="644"/>
      <c r="Y32" s="645"/>
      <c r="Z32" s="703">
        <v>2</v>
      </c>
      <c r="AA32" s="703"/>
      <c r="AB32" s="703"/>
      <c r="AC32" s="703"/>
      <c r="AD32" s="704" t="s">
        <v>273</v>
      </c>
      <c r="AE32" s="704"/>
      <c r="AF32" s="704"/>
      <c r="AG32" s="704"/>
      <c r="AH32" s="704"/>
      <c r="AI32" s="704"/>
      <c r="AJ32" s="704"/>
      <c r="AK32" s="704"/>
      <c r="AL32" s="646" t="s">
        <v>225</v>
      </c>
      <c r="AM32" s="647"/>
      <c r="AN32" s="647"/>
      <c r="AO32" s="705"/>
      <c r="AP32" s="735"/>
      <c r="AQ32" s="736"/>
      <c r="AR32" s="736"/>
      <c r="AS32" s="736"/>
      <c r="AT32" s="739"/>
      <c r="AU32" s="211"/>
      <c r="AV32" s="211"/>
      <c r="AW32" s="211"/>
      <c r="AX32" s="653" t="s">
        <v>310</v>
      </c>
      <c r="AY32" s="654"/>
      <c r="AZ32" s="654"/>
      <c r="BA32" s="654"/>
      <c r="BB32" s="654"/>
      <c r="BC32" s="654"/>
      <c r="BD32" s="654"/>
      <c r="BE32" s="654"/>
      <c r="BF32" s="655"/>
      <c r="BG32" s="718">
        <v>99.1</v>
      </c>
      <c r="BH32" s="657"/>
      <c r="BI32" s="657"/>
      <c r="BJ32" s="657"/>
      <c r="BK32" s="657"/>
      <c r="BL32" s="657"/>
      <c r="BM32" s="701">
        <v>96.2</v>
      </c>
      <c r="BN32" s="657"/>
      <c r="BO32" s="657"/>
      <c r="BP32" s="657"/>
      <c r="BQ32" s="694"/>
      <c r="BR32" s="718">
        <v>99.1</v>
      </c>
      <c r="BS32" s="657"/>
      <c r="BT32" s="657"/>
      <c r="BU32" s="657"/>
      <c r="BV32" s="657"/>
      <c r="BW32" s="657"/>
      <c r="BX32" s="701">
        <v>95.6</v>
      </c>
      <c r="BY32" s="657"/>
      <c r="BZ32" s="657"/>
      <c r="CA32" s="657"/>
      <c r="CB32" s="694"/>
      <c r="CD32" s="729"/>
      <c r="CE32" s="730"/>
      <c r="CF32" s="685" t="s">
        <v>311</v>
      </c>
      <c r="CG32" s="682"/>
      <c r="CH32" s="682"/>
      <c r="CI32" s="682"/>
      <c r="CJ32" s="682"/>
      <c r="CK32" s="682"/>
      <c r="CL32" s="682"/>
      <c r="CM32" s="682"/>
      <c r="CN32" s="682"/>
      <c r="CO32" s="682"/>
      <c r="CP32" s="682"/>
      <c r="CQ32" s="683"/>
      <c r="CR32" s="641">
        <v>299</v>
      </c>
      <c r="CS32" s="644"/>
      <c r="CT32" s="644"/>
      <c r="CU32" s="644"/>
      <c r="CV32" s="644"/>
      <c r="CW32" s="644"/>
      <c r="CX32" s="644"/>
      <c r="CY32" s="645"/>
      <c r="CZ32" s="646">
        <v>0</v>
      </c>
      <c r="DA32" s="675"/>
      <c r="DB32" s="675"/>
      <c r="DC32" s="676"/>
      <c r="DD32" s="649">
        <v>299</v>
      </c>
      <c r="DE32" s="644"/>
      <c r="DF32" s="644"/>
      <c r="DG32" s="644"/>
      <c r="DH32" s="644"/>
      <c r="DI32" s="644"/>
      <c r="DJ32" s="644"/>
      <c r="DK32" s="645"/>
      <c r="DL32" s="649">
        <v>299</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312</v>
      </c>
      <c r="C33" s="639"/>
      <c r="D33" s="639"/>
      <c r="E33" s="639"/>
      <c r="F33" s="639"/>
      <c r="G33" s="639"/>
      <c r="H33" s="639"/>
      <c r="I33" s="639"/>
      <c r="J33" s="639"/>
      <c r="K33" s="639"/>
      <c r="L33" s="639"/>
      <c r="M33" s="639"/>
      <c r="N33" s="639"/>
      <c r="O33" s="639"/>
      <c r="P33" s="639"/>
      <c r="Q33" s="640"/>
      <c r="R33" s="641">
        <v>1872925</v>
      </c>
      <c r="S33" s="644"/>
      <c r="T33" s="644"/>
      <c r="U33" s="644"/>
      <c r="V33" s="644"/>
      <c r="W33" s="644"/>
      <c r="X33" s="644"/>
      <c r="Y33" s="645"/>
      <c r="Z33" s="703">
        <v>1.3</v>
      </c>
      <c r="AA33" s="703"/>
      <c r="AB33" s="703"/>
      <c r="AC33" s="703"/>
      <c r="AD33" s="704" t="s">
        <v>121</v>
      </c>
      <c r="AE33" s="704"/>
      <c r="AF33" s="704"/>
      <c r="AG33" s="704"/>
      <c r="AH33" s="704"/>
      <c r="AI33" s="704"/>
      <c r="AJ33" s="704"/>
      <c r="AK33" s="704"/>
      <c r="AL33" s="646" t="s">
        <v>225</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313</v>
      </c>
      <c r="CE33" s="682"/>
      <c r="CF33" s="682"/>
      <c r="CG33" s="682"/>
      <c r="CH33" s="682"/>
      <c r="CI33" s="682"/>
      <c r="CJ33" s="682"/>
      <c r="CK33" s="682"/>
      <c r="CL33" s="682"/>
      <c r="CM33" s="682"/>
      <c r="CN33" s="682"/>
      <c r="CO33" s="682"/>
      <c r="CP33" s="682"/>
      <c r="CQ33" s="683"/>
      <c r="CR33" s="641">
        <v>50577298</v>
      </c>
      <c r="CS33" s="642"/>
      <c r="CT33" s="642"/>
      <c r="CU33" s="642"/>
      <c r="CV33" s="642"/>
      <c r="CW33" s="642"/>
      <c r="CX33" s="642"/>
      <c r="CY33" s="643"/>
      <c r="CZ33" s="646">
        <v>35.200000000000003</v>
      </c>
      <c r="DA33" s="675"/>
      <c r="DB33" s="675"/>
      <c r="DC33" s="676"/>
      <c r="DD33" s="649">
        <v>40708283</v>
      </c>
      <c r="DE33" s="642"/>
      <c r="DF33" s="642"/>
      <c r="DG33" s="642"/>
      <c r="DH33" s="642"/>
      <c r="DI33" s="642"/>
      <c r="DJ33" s="642"/>
      <c r="DK33" s="643"/>
      <c r="DL33" s="649">
        <v>33566599</v>
      </c>
      <c r="DM33" s="642"/>
      <c r="DN33" s="642"/>
      <c r="DO33" s="642"/>
      <c r="DP33" s="642"/>
      <c r="DQ33" s="642"/>
      <c r="DR33" s="642"/>
      <c r="DS33" s="642"/>
      <c r="DT33" s="642"/>
      <c r="DU33" s="642"/>
      <c r="DV33" s="643"/>
      <c r="DW33" s="646">
        <v>38.5</v>
      </c>
      <c r="DX33" s="675"/>
      <c r="DY33" s="675"/>
      <c r="DZ33" s="675"/>
      <c r="EA33" s="675"/>
      <c r="EB33" s="675"/>
      <c r="EC33" s="677"/>
    </row>
    <row r="34" spans="2:133" ht="11.25" customHeight="1" x14ac:dyDescent="0.15">
      <c r="B34" s="638" t="s">
        <v>314</v>
      </c>
      <c r="C34" s="639"/>
      <c r="D34" s="639"/>
      <c r="E34" s="639"/>
      <c r="F34" s="639"/>
      <c r="G34" s="639"/>
      <c r="H34" s="639"/>
      <c r="I34" s="639"/>
      <c r="J34" s="639"/>
      <c r="K34" s="639"/>
      <c r="L34" s="639"/>
      <c r="M34" s="639"/>
      <c r="N34" s="639"/>
      <c r="O34" s="639"/>
      <c r="P34" s="639"/>
      <c r="Q34" s="640"/>
      <c r="R34" s="641">
        <v>3886637</v>
      </c>
      <c r="S34" s="644"/>
      <c r="T34" s="644"/>
      <c r="U34" s="644"/>
      <c r="V34" s="644"/>
      <c r="W34" s="644"/>
      <c r="X34" s="644"/>
      <c r="Y34" s="645"/>
      <c r="Z34" s="703">
        <v>2.6</v>
      </c>
      <c r="AA34" s="703"/>
      <c r="AB34" s="703"/>
      <c r="AC34" s="703"/>
      <c r="AD34" s="704">
        <v>68287</v>
      </c>
      <c r="AE34" s="704"/>
      <c r="AF34" s="704"/>
      <c r="AG34" s="704"/>
      <c r="AH34" s="704"/>
      <c r="AI34" s="704"/>
      <c r="AJ34" s="704"/>
      <c r="AK34" s="704"/>
      <c r="AL34" s="646">
        <v>0.1</v>
      </c>
      <c r="AM34" s="647"/>
      <c r="AN34" s="647"/>
      <c r="AO34" s="705"/>
      <c r="AP34" s="214"/>
      <c r="AQ34" s="715" t="s">
        <v>315</v>
      </c>
      <c r="AR34" s="716"/>
      <c r="AS34" s="716"/>
      <c r="AT34" s="716"/>
      <c r="AU34" s="716"/>
      <c r="AV34" s="716"/>
      <c r="AW34" s="716"/>
      <c r="AX34" s="716"/>
      <c r="AY34" s="716"/>
      <c r="AZ34" s="716"/>
      <c r="BA34" s="716"/>
      <c r="BB34" s="716"/>
      <c r="BC34" s="716"/>
      <c r="BD34" s="716"/>
      <c r="BE34" s="716"/>
      <c r="BF34" s="717"/>
      <c r="BG34" s="715" t="s">
        <v>316</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317</v>
      </c>
      <c r="CE34" s="682"/>
      <c r="CF34" s="682"/>
      <c r="CG34" s="682"/>
      <c r="CH34" s="682"/>
      <c r="CI34" s="682"/>
      <c r="CJ34" s="682"/>
      <c r="CK34" s="682"/>
      <c r="CL34" s="682"/>
      <c r="CM34" s="682"/>
      <c r="CN34" s="682"/>
      <c r="CO34" s="682"/>
      <c r="CP34" s="682"/>
      <c r="CQ34" s="683"/>
      <c r="CR34" s="641">
        <v>21163493</v>
      </c>
      <c r="CS34" s="644"/>
      <c r="CT34" s="644"/>
      <c r="CU34" s="644"/>
      <c r="CV34" s="644"/>
      <c r="CW34" s="644"/>
      <c r="CX34" s="644"/>
      <c r="CY34" s="645"/>
      <c r="CZ34" s="646">
        <v>14.7</v>
      </c>
      <c r="DA34" s="675"/>
      <c r="DB34" s="675"/>
      <c r="DC34" s="676"/>
      <c r="DD34" s="649">
        <v>16705830</v>
      </c>
      <c r="DE34" s="644"/>
      <c r="DF34" s="644"/>
      <c r="DG34" s="644"/>
      <c r="DH34" s="644"/>
      <c r="DI34" s="644"/>
      <c r="DJ34" s="644"/>
      <c r="DK34" s="645"/>
      <c r="DL34" s="649">
        <v>14887271</v>
      </c>
      <c r="DM34" s="644"/>
      <c r="DN34" s="644"/>
      <c r="DO34" s="644"/>
      <c r="DP34" s="644"/>
      <c r="DQ34" s="644"/>
      <c r="DR34" s="644"/>
      <c r="DS34" s="644"/>
      <c r="DT34" s="644"/>
      <c r="DU34" s="644"/>
      <c r="DV34" s="645"/>
      <c r="DW34" s="646">
        <v>17.100000000000001</v>
      </c>
      <c r="DX34" s="675"/>
      <c r="DY34" s="675"/>
      <c r="DZ34" s="675"/>
      <c r="EA34" s="675"/>
      <c r="EB34" s="675"/>
      <c r="EC34" s="677"/>
    </row>
    <row r="35" spans="2:133" ht="11.25" customHeight="1" x14ac:dyDescent="0.15">
      <c r="B35" s="638" t="s">
        <v>318</v>
      </c>
      <c r="C35" s="639"/>
      <c r="D35" s="639"/>
      <c r="E35" s="639"/>
      <c r="F35" s="639"/>
      <c r="G35" s="639"/>
      <c r="H35" s="639"/>
      <c r="I35" s="639"/>
      <c r="J35" s="639"/>
      <c r="K35" s="639"/>
      <c r="L35" s="639"/>
      <c r="M35" s="639"/>
      <c r="N35" s="639"/>
      <c r="O35" s="639"/>
      <c r="P35" s="639"/>
      <c r="Q35" s="640"/>
      <c r="R35" s="641">
        <v>15836800</v>
      </c>
      <c r="S35" s="644"/>
      <c r="T35" s="644"/>
      <c r="U35" s="644"/>
      <c r="V35" s="644"/>
      <c r="W35" s="644"/>
      <c r="X35" s="644"/>
      <c r="Y35" s="645"/>
      <c r="Z35" s="703">
        <v>10.8</v>
      </c>
      <c r="AA35" s="703"/>
      <c r="AB35" s="703"/>
      <c r="AC35" s="703"/>
      <c r="AD35" s="704" t="s">
        <v>239</v>
      </c>
      <c r="AE35" s="704"/>
      <c r="AF35" s="704"/>
      <c r="AG35" s="704"/>
      <c r="AH35" s="704"/>
      <c r="AI35" s="704"/>
      <c r="AJ35" s="704"/>
      <c r="AK35" s="704"/>
      <c r="AL35" s="646" t="s">
        <v>225</v>
      </c>
      <c r="AM35" s="647"/>
      <c r="AN35" s="647"/>
      <c r="AO35" s="705"/>
      <c r="AP35" s="214"/>
      <c r="AQ35" s="709" t="s">
        <v>319</v>
      </c>
      <c r="AR35" s="710"/>
      <c r="AS35" s="710"/>
      <c r="AT35" s="710"/>
      <c r="AU35" s="710"/>
      <c r="AV35" s="710"/>
      <c r="AW35" s="710"/>
      <c r="AX35" s="710"/>
      <c r="AY35" s="711"/>
      <c r="AZ35" s="706">
        <v>20189475</v>
      </c>
      <c r="BA35" s="707"/>
      <c r="BB35" s="707"/>
      <c r="BC35" s="707"/>
      <c r="BD35" s="707"/>
      <c r="BE35" s="707"/>
      <c r="BF35" s="708"/>
      <c r="BG35" s="712" t="s">
        <v>320</v>
      </c>
      <c r="BH35" s="713"/>
      <c r="BI35" s="713"/>
      <c r="BJ35" s="713"/>
      <c r="BK35" s="713"/>
      <c r="BL35" s="713"/>
      <c r="BM35" s="713"/>
      <c r="BN35" s="713"/>
      <c r="BO35" s="713"/>
      <c r="BP35" s="713"/>
      <c r="BQ35" s="713"/>
      <c r="BR35" s="713"/>
      <c r="BS35" s="713"/>
      <c r="BT35" s="713"/>
      <c r="BU35" s="714"/>
      <c r="BV35" s="706">
        <v>7417509</v>
      </c>
      <c r="BW35" s="707"/>
      <c r="BX35" s="707"/>
      <c r="BY35" s="707"/>
      <c r="BZ35" s="707"/>
      <c r="CA35" s="707"/>
      <c r="CB35" s="708"/>
      <c r="CD35" s="685" t="s">
        <v>321</v>
      </c>
      <c r="CE35" s="682"/>
      <c r="CF35" s="682"/>
      <c r="CG35" s="682"/>
      <c r="CH35" s="682"/>
      <c r="CI35" s="682"/>
      <c r="CJ35" s="682"/>
      <c r="CK35" s="682"/>
      <c r="CL35" s="682"/>
      <c r="CM35" s="682"/>
      <c r="CN35" s="682"/>
      <c r="CO35" s="682"/>
      <c r="CP35" s="682"/>
      <c r="CQ35" s="683"/>
      <c r="CR35" s="641">
        <v>915725</v>
      </c>
      <c r="CS35" s="642"/>
      <c r="CT35" s="642"/>
      <c r="CU35" s="642"/>
      <c r="CV35" s="642"/>
      <c r="CW35" s="642"/>
      <c r="CX35" s="642"/>
      <c r="CY35" s="643"/>
      <c r="CZ35" s="646">
        <v>0.6</v>
      </c>
      <c r="DA35" s="675"/>
      <c r="DB35" s="675"/>
      <c r="DC35" s="676"/>
      <c r="DD35" s="649">
        <v>843736</v>
      </c>
      <c r="DE35" s="642"/>
      <c r="DF35" s="642"/>
      <c r="DG35" s="642"/>
      <c r="DH35" s="642"/>
      <c r="DI35" s="642"/>
      <c r="DJ35" s="642"/>
      <c r="DK35" s="643"/>
      <c r="DL35" s="649">
        <v>843736</v>
      </c>
      <c r="DM35" s="642"/>
      <c r="DN35" s="642"/>
      <c r="DO35" s="642"/>
      <c r="DP35" s="642"/>
      <c r="DQ35" s="642"/>
      <c r="DR35" s="642"/>
      <c r="DS35" s="642"/>
      <c r="DT35" s="642"/>
      <c r="DU35" s="642"/>
      <c r="DV35" s="643"/>
      <c r="DW35" s="646">
        <v>1</v>
      </c>
      <c r="DX35" s="675"/>
      <c r="DY35" s="675"/>
      <c r="DZ35" s="675"/>
      <c r="EA35" s="675"/>
      <c r="EB35" s="675"/>
      <c r="EC35" s="677"/>
    </row>
    <row r="36" spans="2:133" ht="11.25" customHeight="1" x14ac:dyDescent="0.15">
      <c r="B36" s="638" t="s">
        <v>322</v>
      </c>
      <c r="C36" s="639"/>
      <c r="D36" s="639"/>
      <c r="E36" s="639"/>
      <c r="F36" s="639"/>
      <c r="G36" s="639"/>
      <c r="H36" s="639"/>
      <c r="I36" s="639"/>
      <c r="J36" s="639"/>
      <c r="K36" s="639"/>
      <c r="L36" s="639"/>
      <c r="M36" s="639"/>
      <c r="N36" s="639"/>
      <c r="O36" s="639"/>
      <c r="P36" s="639"/>
      <c r="Q36" s="640"/>
      <c r="R36" s="641" t="s">
        <v>121</v>
      </c>
      <c r="S36" s="644"/>
      <c r="T36" s="644"/>
      <c r="U36" s="644"/>
      <c r="V36" s="644"/>
      <c r="W36" s="644"/>
      <c r="X36" s="644"/>
      <c r="Y36" s="645"/>
      <c r="Z36" s="703" t="s">
        <v>225</v>
      </c>
      <c r="AA36" s="703"/>
      <c r="AB36" s="703"/>
      <c r="AC36" s="703"/>
      <c r="AD36" s="704" t="s">
        <v>121</v>
      </c>
      <c r="AE36" s="704"/>
      <c r="AF36" s="704"/>
      <c r="AG36" s="704"/>
      <c r="AH36" s="704"/>
      <c r="AI36" s="704"/>
      <c r="AJ36" s="704"/>
      <c r="AK36" s="704"/>
      <c r="AL36" s="646" t="s">
        <v>225</v>
      </c>
      <c r="AM36" s="647"/>
      <c r="AN36" s="647"/>
      <c r="AO36" s="705"/>
      <c r="AQ36" s="678" t="s">
        <v>323</v>
      </c>
      <c r="AR36" s="679"/>
      <c r="AS36" s="679"/>
      <c r="AT36" s="679"/>
      <c r="AU36" s="679"/>
      <c r="AV36" s="679"/>
      <c r="AW36" s="679"/>
      <c r="AX36" s="679"/>
      <c r="AY36" s="680"/>
      <c r="AZ36" s="641">
        <v>3867470</v>
      </c>
      <c r="BA36" s="644"/>
      <c r="BB36" s="644"/>
      <c r="BC36" s="644"/>
      <c r="BD36" s="642"/>
      <c r="BE36" s="642"/>
      <c r="BF36" s="681"/>
      <c r="BG36" s="685" t="s">
        <v>324</v>
      </c>
      <c r="BH36" s="682"/>
      <c r="BI36" s="682"/>
      <c r="BJ36" s="682"/>
      <c r="BK36" s="682"/>
      <c r="BL36" s="682"/>
      <c r="BM36" s="682"/>
      <c r="BN36" s="682"/>
      <c r="BO36" s="682"/>
      <c r="BP36" s="682"/>
      <c r="BQ36" s="682"/>
      <c r="BR36" s="682"/>
      <c r="BS36" s="682"/>
      <c r="BT36" s="682"/>
      <c r="BU36" s="683"/>
      <c r="BV36" s="641">
        <v>6739583</v>
      </c>
      <c r="BW36" s="644"/>
      <c r="BX36" s="644"/>
      <c r="BY36" s="644"/>
      <c r="BZ36" s="644"/>
      <c r="CA36" s="644"/>
      <c r="CB36" s="684"/>
      <c r="CD36" s="685" t="s">
        <v>325</v>
      </c>
      <c r="CE36" s="682"/>
      <c r="CF36" s="682"/>
      <c r="CG36" s="682"/>
      <c r="CH36" s="682"/>
      <c r="CI36" s="682"/>
      <c r="CJ36" s="682"/>
      <c r="CK36" s="682"/>
      <c r="CL36" s="682"/>
      <c r="CM36" s="682"/>
      <c r="CN36" s="682"/>
      <c r="CO36" s="682"/>
      <c r="CP36" s="682"/>
      <c r="CQ36" s="683"/>
      <c r="CR36" s="641">
        <v>10544178</v>
      </c>
      <c r="CS36" s="644"/>
      <c r="CT36" s="644"/>
      <c r="CU36" s="644"/>
      <c r="CV36" s="644"/>
      <c r="CW36" s="644"/>
      <c r="CX36" s="644"/>
      <c r="CY36" s="645"/>
      <c r="CZ36" s="646">
        <v>7.3</v>
      </c>
      <c r="DA36" s="675"/>
      <c r="DB36" s="675"/>
      <c r="DC36" s="676"/>
      <c r="DD36" s="649">
        <v>9658444</v>
      </c>
      <c r="DE36" s="644"/>
      <c r="DF36" s="644"/>
      <c r="DG36" s="644"/>
      <c r="DH36" s="644"/>
      <c r="DI36" s="644"/>
      <c r="DJ36" s="644"/>
      <c r="DK36" s="645"/>
      <c r="DL36" s="649">
        <v>7369562</v>
      </c>
      <c r="DM36" s="644"/>
      <c r="DN36" s="644"/>
      <c r="DO36" s="644"/>
      <c r="DP36" s="644"/>
      <c r="DQ36" s="644"/>
      <c r="DR36" s="644"/>
      <c r="DS36" s="644"/>
      <c r="DT36" s="644"/>
      <c r="DU36" s="644"/>
      <c r="DV36" s="645"/>
      <c r="DW36" s="646">
        <v>8.5</v>
      </c>
      <c r="DX36" s="675"/>
      <c r="DY36" s="675"/>
      <c r="DZ36" s="675"/>
      <c r="EA36" s="675"/>
      <c r="EB36" s="675"/>
      <c r="EC36" s="677"/>
    </row>
    <row r="37" spans="2:133" ht="11.25" customHeight="1" x14ac:dyDescent="0.15">
      <c r="B37" s="638" t="s">
        <v>326</v>
      </c>
      <c r="C37" s="639"/>
      <c r="D37" s="639"/>
      <c r="E37" s="639"/>
      <c r="F37" s="639"/>
      <c r="G37" s="639"/>
      <c r="H37" s="639"/>
      <c r="I37" s="639"/>
      <c r="J37" s="639"/>
      <c r="K37" s="639"/>
      <c r="L37" s="639"/>
      <c r="M37" s="639"/>
      <c r="N37" s="639"/>
      <c r="O37" s="639"/>
      <c r="P37" s="639"/>
      <c r="Q37" s="640"/>
      <c r="R37" s="641">
        <v>6896600</v>
      </c>
      <c r="S37" s="644"/>
      <c r="T37" s="644"/>
      <c r="U37" s="644"/>
      <c r="V37" s="644"/>
      <c r="W37" s="644"/>
      <c r="X37" s="644"/>
      <c r="Y37" s="645"/>
      <c r="Z37" s="703">
        <v>4.7</v>
      </c>
      <c r="AA37" s="703"/>
      <c r="AB37" s="703"/>
      <c r="AC37" s="703"/>
      <c r="AD37" s="704" t="s">
        <v>121</v>
      </c>
      <c r="AE37" s="704"/>
      <c r="AF37" s="704"/>
      <c r="AG37" s="704"/>
      <c r="AH37" s="704"/>
      <c r="AI37" s="704"/>
      <c r="AJ37" s="704"/>
      <c r="AK37" s="704"/>
      <c r="AL37" s="646" t="s">
        <v>225</v>
      </c>
      <c r="AM37" s="647"/>
      <c r="AN37" s="647"/>
      <c r="AO37" s="705"/>
      <c r="AQ37" s="678" t="s">
        <v>327</v>
      </c>
      <c r="AR37" s="679"/>
      <c r="AS37" s="679"/>
      <c r="AT37" s="679"/>
      <c r="AU37" s="679"/>
      <c r="AV37" s="679"/>
      <c r="AW37" s="679"/>
      <c r="AX37" s="679"/>
      <c r="AY37" s="680"/>
      <c r="AZ37" s="641">
        <v>1719557</v>
      </c>
      <c r="BA37" s="644"/>
      <c r="BB37" s="644"/>
      <c r="BC37" s="644"/>
      <c r="BD37" s="642"/>
      <c r="BE37" s="642"/>
      <c r="BF37" s="681"/>
      <c r="BG37" s="685" t="s">
        <v>328</v>
      </c>
      <c r="BH37" s="682"/>
      <c r="BI37" s="682"/>
      <c r="BJ37" s="682"/>
      <c r="BK37" s="682"/>
      <c r="BL37" s="682"/>
      <c r="BM37" s="682"/>
      <c r="BN37" s="682"/>
      <c r="BO37" s="682"/>
      <c r="BP37" s="682"/>
      <c r="BQ37" s="682"/>
      <c r="BR37" s="682"/>
      <c r="BS37" s="682"/>
      <c r="BT37" s="682"/>
      <c r="BU37" s="683"/>
      <c r="BV37" s="641">
        <v>63447</v>
      </c>
      <c r="BW37" s="644"/>
      <c r="BX37" s="644"/>
      <c r="BY37" s="644"/>
      <c r="BZ37" s="644"/>
      <c r="CA37" s="644"/>
      <c r="CB37" s="684"/>
      <c r="CD37" s="685" t="s">
        <v>329</v>
      </c>
      <c r="CE37" s="682"/>
      <c r="CF37" s="682"/>
      <c r="CG37" s="682"/>
      <c r="CH37" s="682"/>
      <c r="CI37" s="682"/>
      <c r="CJ37" s="682"/>
      <c r="CK37" s="682"/>
      <c r="CL37" s="682"/>
      <c r="CM37" s="682"/>
      <c r="CN37" s="682"/>
      <c r="CO37" s="682"/>
      <c r="CP37" s="682"/>
      <c r="CQ37" s="683"/>
      <c r="CR37" s="641">
        <v>21469</v>
      </c>
      <c r="CS37" s="642"/>
      <c r="CT37" s="642"/>
      <c r="CU37" s="642"/>
      <c r="CV37" s="642"/>
      <c r="CW37" s="642"/>
      <c r="CX37" s="642"/>
      <c r="CY37" s="643"/>
      <c r="CZ37" s="646">
        <v>0</v>
      </c>
      <c r="DA37" s="675"/>
      <c r="DB37" s="675"/>
      <c r="DC37" s="676"/>
      <c r="DD37" s="649">
        <v>21469</v>
      </c>
      <c r="DE37" s="642"/>
      <c r="DF37" s="642"/>
      <c r="DG37" s="642"/>
      <c r="DH37" s="642"/>
      <c r="DI37" s="642"/>
      <c r="DJ37" s="642"/>
      <c r="DK37" s="643"/>
      <c r="DL37" s="649">
        <v>21469</v>
      </c>
      <c r="DM37" s="642"/>
      <c r="DN37" s="642"/>
      <c r="DO37" s="642"/>
      <c r="DP37" s="642"/>
      <c r="DQ37" s="642"/>
      <c r="DR37" s="642"/>
      <c r="DS37" s="642"/>
      <c r="DT37" s="642"/>
      <c r="DU37" s="642"/>
      <c r="DV37" s="643"/>
      <c r="DW37" s="646">
        <v>0</v>
      </c>
      <c r="DX37" s="675"/>
      <c r="DY37" s="675"/>
      <c r="DZ37" s="675"/>
      <c r="EA37" s="675"/>
      <c r="EB37" s="675"/>
      <c r="EC37" s="677"/>
    </row>
    <row r="38" spans="2:133" ht="11.25" customHeight="1" x14ac:dyDescent="0.15">
      <c r="B38" s="653" t="s">
        <v>330</v>
      </c>
      <c r="C38" s="654"/>
      <c r="D38" s="654"/>
      <c r="E38" s="654"/>
      <c r="F38" s="654"/>
      <c r="G38" s="654"/>
      <c r="H38" s="654"/>
      <c r="I38" s="654"/>
      <c r="J38" s="654"/>
      <c r="K38" s="654"/>
      <c r="L38" s="654"/>
      <c r="M38" s="654"/>
      <c r="N38" s="654"/>
      <c r="O38" s="654"/>
      <c r="P38" s="654"/>
      <c r="Q38" s="655"/>
      <c r="R38" s="656">
        <v>146755455</v>
      </c>
      <c r="S38" s="693"/>
      <c r="T38" s="693"/>
      <c r="U38" s="693"/>
      <c r="V38" s="693"/>
      <c r="W38" s="693"/>
      <c r="X38" s="693"/>
      <c r="Y38" s="698"/>
      <c r="Z38" s="699">
        <v>100</v>
      </c>
      <c r="AA38" s="699"/>
      <c r="AB38" s="699"/>
      <c r="AC38" s="699"/>
      <c r="AD38" s="700">
        <v>80196218</v>
      </c>
      <c r="AE38" s="700"/>
      <c r="AF38" s="700"/>
      <c r="AG38" s="700"/>
      <c r="AH38" s="700"/>
      <c r="AI38" s="700"/>
      <c r="AJ38" s="700"/>
      <c r="AK38" s="700"/>
      <c r="AL38" s="659">
        <v>100</v>
      </c>
      <c r="AM38" s="701"/>
      <c r="AN38" s="701"/>
      <c r="AO38" s="702"/>
      <c r="AQ38" s="678" t="s">
        <v>331</v>
      </c>
      <c r="AR38" s="679"/>
      <c r="AS38" s="679"/>
      <c r="AT38" s="679"/>
      <c r="AU38" s="679"/>
      <c r="AV38" s="679"/>
      <c r="AW38" s="679"/>
      <c r="AX38" s="679"/>
      <c r="AY38" s="680"/>
      <c r="AZ38" s="641">
        <v>157628</v>
      </c>
      <c r="BA38" s="644"/>
      <c r="BB38" s="644"/>
      <c r="BC38" s="644"/>
      <c r="BD38" s="642"/>
      <c r="BE38" s="642"/>
      <c r="BF38" s="681"/>
      <c r="BG38" s="685" t="s">
        <v>332</v>
      </c>
      <c r="BH38" s="682"/>
      <c r="BI38" s="682"/>
      <c r="BJ38" s="682"/>
      <c r="BK38" s="682"/>
      <c r="BL38" s="682"/>
      <c r="BM38" s="682"/>
      <c r="BN38" s="682"/>
      <c r="BO38" s="682"/>
      <c r="BP38" s="682"/>
      <c r="BQ38" s="682"/>
      <c r="BR38" s="682"/>
      <c r="BS38" s="682"/>
      <c r="BT38" s="682"/>
      <c r="BU38" s="683"/>
      <c r="BV38" s="641">
        <v>98708</v>
      </c>
      <c r="BW38" s="644"/>
      <c r="BX38" s="644"/>
      <c r="BY38" s="644"/>
      <c r="BZ38" s="644"/>
      <c r="CA38" s="644"/>
      <c r="CB38" s="684"/>
      <c r="CD38" s="685" t="s">
        <v>333</v>
      </c>
      <c r="CE38" s="682"/>
      <c r="CF38" s="682"/>
      <c r="CG38" s="682"/>
      <c r="CH38" s="682"/>
      <c r="CI38" s="682"/>
      <c r="CJ38" s="682"/>
      <c r="CK38" s="682"/>
      <c r="CL38" s="682"/>
      <c r="CM38" s="682"/>
      <c r="CN38" s="682"/>
      <c r="CO38" s="682"/>
      <c r="CP38" s="682"/>
      <c r="CQ38" s="683"/>
      <c r="CR38" s="641">
        <v>14444820</v>
      </c>
      <c r="CS38" s="644"/>
      <c r="CT38" s="644"/>
      <c r="CU38" s="644"/>
      <c r="CV38" s="644"/>
      <c r="CW38" s="644"/>
      <c r="CX38" s="644"/>
      <c r="CY38" s="645"/>
      <c r="CZ38" s="646">
        <v>10.1</v>
      </c>
      <c r="DA38" s="675"/>
      <c r="DB38" s="675"/>
      <c r="DC38" s="676"/>
      <c r="DD38" s="649">
        <v>12147418</v>
      </c>
      <c r="DE38" s="644"/>
      <c r="DF38" s="644"/>
      <c r="DG38" s="644"/>
      <c r="DH38" s="644"/>
      <c r="DI38" s="644"/>
      <c r="DJ38" s="644"/>
      <c r="DK38" s="645"/>
      <c r="DL38" s="649">
        <v>10466030</v>
      </c>
      <c r="DM38" s="644"/>
      <c r="DN38" s="644"/>
      <c r="DO38" s="644"/>
      <c r="DP38" s="644"/>
      <c r="DQ38" s="644"/>
      <c r="DR38" s="644"/>
      <c r="DS38" s="644"/>
      <c r="DT38" s="644"/>
      <c r="DU38" s="644"/>
      <c r="DV38" s="645"/>
      <c r="DW38" s="646">
        <v>12</v>
      </c>
      <c r="DX38" s="675"/>
      <c r="DY38" s="675"/>
      <c r="DZ38" s="675"/>
      <c r="EA38" s="675"/>
      <c r="EB38" s="675"/>
      <c r="EC38" s="677"/>
    </row>
    <row r="39" spans="2:133" ht="11.25" customHeight="1" x14ac:dyDescent="0.15">
      <c r="AQ39" s="678" t="s">
        <v>334</v>
      </c>
      <c r="AR39" s="679"/>
      <c r="AS39" s="679"/>
      <c r="AT39" s="679"/>
      <c r="AU39" s="679"/>
      <c r="AV39" s="679"/>
      <c r="AW39" s="679"/>
      <c r="AX39" s="679"/>
      <c r="AY39" s="680"/>
      <c r="AZ39" s="641">
        <v>13838</v>
      </c>
      <c r="BA39" s="644"/>
      <c r="BB39" s="644"/>
      <c r="BC39" s="644"/>
      <c r="BD39" s="642"/>
      <c r="BE39" s="642"/>
      <c r="BF39" s="681"/>
      <c r="BG39" s="686" t="s">
        <v>335</v>
      </c>
      <c r="BH39" s="687"/>
      <c r="BI39" s="687"/>
      <c r="BJ39" s="687"/>
      <c r="BK39" s="687"/>
      <c r="BL39" s="215"/>
      <c r="BM39" s="682" t="s">
        <v>336</v>
      </c>
      <c r="BN39" s="682"/>
      <c r="BO39" s="682"/>
      <c r="BP39" s="682"/>
      <c r="BQ39" s="682"/>
      <c r="BR39" s="682"/>
      <c r="BS39" s="682"/>
      <c r="BT39" s="682"/>
      <c r="BU39" s="683"/>
      <c r="BV39" s="641">
        <v>96</v>
      </c>
      <c r="BW39" s="644"/>
      <c r="BX39" s="644"/>
      <c r="BY39" s="644"/>
      <c r="BZ39" s="644"/>
      <c r="CA39" s="644"/>
      <c r="CB39" s="684"/>
      <c r="CD39" s="685" t="s">
        <v>337</v>
      </c>
      <c r="CE39" s="682"/>
      <c r="CF39" s="682"/>
      <c r="CG39" s="682"/>
      <c r="CH39" s="682"/>
      <c r="CI39" s="682"/>
      <c r="CJ39" s="682"/>
      <c r="CK39" s="682"/>
      <c r="CL39" s="682"/>
      <c r="CM39" s="682"/>
      <c r="CN39" s="682"/>
      <c r="CO39" s="682"/>
      <c r="CP39" s="682"/>
      <c r="CQ39" s="683"/>
      <c r="CR39" s="641">
        <v>1086024</v>
      </c>
      <c r="CS39" s="642"/>
      <c r="CT39" s="642"/>
      <c r="CU39" s="642"/>
      <c r="CV39" s="642"/>
      <c r="CW39" s="642"/>
      <c r="CX39" s="642"/>
      <c r="CY39" s="643"/>
      <c r="CZ39" s="646">
        <v>0.8</v>
      </c>
      <c r="DA39" s="675"/>
      <c r="DB39" s="675"/>
      <c r="DC39" s="676"/>
      <c r="DD39" s="649">
        <v>874427</v>
      </c>
      <c r="DE39" s="642"/>
      <c r="DF39" s="642"/>
      <c r="DG39" s="642"/>
      <c r="DH39" s="642"/>
      <c r="DI39" s="642"/>
      <c r="DJ39" s="642"/>
      <c r="DK39" s="643"/>
      <c r="DL39" s="649" t="s">
        <v>121</v>
      </c>
      <c r="DM39" s="642"/>
      <c r="DN39" s="642"/>
      <c r="DO39" s="642"/>
      <c r="DP39" s="642"/>
      <c r="DQ39" s="642"/>
      <c r="DR39" s="642"/>
      <c r="DS39" s="642"/>
      <c r="DT39" s="642"/>
      <c r="DU39" s="642"/>
      <c r="DV39" s="643"/>
      <c r="DW39" s="646" t="s">
        <v>225</v>
      </c>
      <c r="DX39" s="675"/>
      <c r="DY39" s="675"/>
      <c r="DZ39" s="675"/>
      <c r="EA39" s="675"/>
      <c r="EB39" s="675"/>
      <c r="EC39" s="677"/>
    </row>
    <row r="40" spans="2:133" ht="11.25" customHeight="1" x14ac:dyDescent="0.15">
      <c r="AQ40" s="678" t="s">
        <v>338</v>
      </c>
      <c r="AR40" s="679"/>
      <c r="AS40" s="679"/>
      <c r="AT40" s="679"/>
      <c r="AU40" s="679"/>
      <c r="AV40" s="679"/>
      <c r="AW40" s="679"/>
      <c r="AX40" s="679"/>
      <c r="AY40" s="680"/>
      <c r="AZ40" s="641">
        <v>4440085</v>
      </c>
      <c r="BA40" s="644"/>
      <c r="BB40" s="644"/>
      <c r="BC40" s="644"/>
      <c r="BD40" s="642"/>
      <c r="BE40" s="642"/>
      <c r="BF40" s="681"/>
      <c r="BG40" s="686"/>
      <c r="BH40" s="687"/>
      <c r="BI40" s="687"/>
      <c r="BJ40" s="687"/>
      <c r="BK40" s="687"/>
      <c r="BL40" s="215"/>
      <c r="BM40" s="682" t="s">
        <v>339</v>
      </c>
      <c r="BN40" s="682"/>
      <c r="BO40" s="682"/>
      <c r="BP40" s="682"/>
      <c r="BQ40" s="682"/>
      <c r="BR40" s="682"/>
      <c r="BS40" s="682"/>
      <c r="BT40" s="682"/>
      <c r="BU40" s="683"/>
      <c r="BV40" s="641">
        <v>104</v>
      </c>
      <c r="BW40" s="644"/>
      <c r="BX40" s="644"/>
      <c r="BY40" s="644"/>
      <c r="BZ40" s="644"/>
      <c r="CA40" s="644"/>
      <c r="CB40" s="684"/>
      <c r="CD40" s="685" t="s">
        <v>340</v>
      </c>
      <c r="CE40" s="682"/>
      <c r="CF40" s="682"/>
      <c r="CG40" s="682"/>
      <c r="CH40" s="682"/>
      <c r="CI40" s="682"/>
      <c r="CJ40" s="682"/>
      <c r="CK40" s="682"/>
      <c r="CL40" s="682"/>
      <c r="CM40" s="682"/>
      <c r="CN40" s="682"/>
      <c r="CO40" s="682"/>
      <c r="CP40" s="682"/>
      <c r="CQ40" s="683"/>
      <c r="CR40" s="641">
        <v>2423058</v>
      </c>
      <c r="CS40" s="644"/>
      <c r="CT40" s="644"/>
      <c r="CU40" s="644"/>
      <c r="CV40" s="644"/>
      <c r="CW40" s="644"/>
      <c r="CX40" s="644"/>
      <c r="CY40" s="645"/>
      <c r="CZ40" s="646">
        <v>1.7</v>
      </c>
      <c r="DA40" s="675"/>
      <c r="DB40" s="675"/>
      <c r="DC40" s="676"/>
      <c r="DD40" s="649">
        <v>478428</v>
      </c>
      <c r="DE40" s="644"/>
      <c r="DF40" s="644"/>
      <c r="DG40" s="644"/>
      <c r="DH40" s="644"/>
      <c r="DI40" s="644"/>
      <c r="DJ40" s="644"/>
      <c r="DK40" s="645"/>
      <c r="DL40" s="649" t="s">
        <v>121</v>
      </c>
      <c r="DM40" s="644"/>
      <c r="DN40" s="644"/>
      <c r="DO40" s="644"/>
      <c r="DP40" s="644"/>
      <c r="DQ40" s="644"/>
      <c r="DR40" s="644"/>
      <c r="DS40" s="644"/>
      <c r="DT40" s="644"/>
      <c r="DU40" s="644"/>
      <c r="DV40" s="645"/>
      <c r="DW40" s="646" t="s">
        <v>225</v>
      </c>
      <c r="DX40" s="675"/>
      <c r="DY40" s="675"/>
      <c r="DZ40" s="675"/>
      <c r="EA40" s="675"/>
      <c r="EB40" s="675"/>
      <c r="EC40" s="677"/>
    </row>
    <row r="41" spans="2:133" ht="11.25" customHeight="1" x14ac:dyDescent="0.15">
      <c r="AQ41" s="690" t="s">
        <v>341</v>
      </c>
      <c r="AR41" s="691"/>
      <c r="AS41" s="691"/>
      <c r="AT41" s="691"/>
      <c r="AU41" s="691"/>
      <c r="AV41" s="691"/>
      <c r="AW41" s="691"/>
      <c r="AX41" s="691"/>
      <c r="AY41" s="692"/>
      <c r="AZ41" s="656">
        <v>9990897</v>
      </c>
      <c r="BA41" s="693"/>
      <c r="BB41" s="693"/>
      <c r="BC41" s="693"/>
      <c r="BD41" s="657"/>
      <c r="BE41" s="657"/>
      <c r="BF41" s="694"/>
      <c r="BG41" s="688"/>
      <c r="BH41" s="689"/>
      <c r="BI41" s="689"/>
      <c r="BJ41" s="689"/>
      <c r="BK41" s="689"/>
      <c r="BL41" s="216"/>
      <c r="BM41" s="695" t="s">
        <v>342</v>
      </c>
      <c r="BN41" s="695"/>
      <c r="BO41" s="695"/>
      <c r="BP41" s="695"/>
      <c r="BQ41" s="695"/>
      <c r="BR41" s="695"/>
      <c r="BS41" s="695"/>
      <c r="BT41" s="695"/>
      <c r="BU41" s="696"/>
      <c r="BV41" s="656">
        <v>330</v>
      </c>
      <c r="BW41" s="693"/>
      <c r="BX41" s="693"/>
      <c r="BY41" s="693"/>
      <c r="BZ41" s="693"/>
      <c r="CA41" s="693"/>
      <c r="CB41" s="697"/>
      <c r="CD41" s="685" t="s">
        <v>343</v>
      </c>
      <c r="CE41" s="682"/>
      <c r="CF41" s="682"/>
      <c r="CG41" s="682"/>
      <c r="CH41" s="682"/>
      <c r="CI41" s="682"/>
      <c r="CJ41" s="682"/>
      <c r="CK41" s="682"/>
      <c r="CL41" s="682"/>
      <c r="CM41" s="682"/>
      <c r="CN41" s="682"/>
      <c r="CO41" s="682"/>
      <c r="CP41" s="682"/>
      <c r="CQ41" s="683"/>
      <c r="CR41" s="641" t="s">
        <v>121</v>
      </c>
      <c r="CS41" s="642"/>
      <c r="CT41" s="642"/>
      <c r="CU41" s="642"/>
      <c r="CV41" s="642"/>
      <c r="CW41" s="642"/>
      <c r="CX41" s="642"/>
      <c r="CY41" s="643"/>
      <c r="CZ41" s="646" t="s">
        <v>121</v>
      </c>
      <c r="DA41" s="675"/>
      <c r="DB41" s="675"/>
      <c r="DC41" s="676"/>
      <c r="DD41" s="649" t="s">
        <v>121</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345</v>
      </c>
      <c r="CE42" s="639"/>
      <c r="CF42" s="639"/>
      <c r="CG42" s="639"/>
      <c r="CH42" s="639"/>
      <c r="CI42" s="639"/>
      <c r="CJ42" s="639"/>
      <c r="CK42" s="639"/>
      <c r="CL42" s="639"/>
      <c r="CM42" s="639"/>
      <c r="CN42" s="639"/>
      <c r="CO42" s="639"/>
      <c r="CP42" s="639"/>
      <c r="CQ42" s="640"/>
      <c r="CR42" s="641">
        <v>13054529</v>
      </c>
      <c r="CS42" s="644"/>
      <c r="CT42" s="644"/>
      <c r="CU42" s="644"/>
      <c r="CV42" s="644"/>
      <c r="CW42" s="644"/>
      <c r="CX42" s="644"/>
      <c r="CY42" s="645"/>
      <c r="CZ42" s="646">
        <v>9.1</v>
      </c>
      <c r="DA42" s="647"/>
      <c r="DB42" s="647"/>
      <c r="DC42" s="648"/>
      <c r="DD42" s="649">
        <v>1072528</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347</v>
      </c>
      <c r="CE43" s="639"/>
      <c r="CF43" s="639"/>
      <c r="CG43" s="639"/>
      <c r="CH43" s="639"/>
      <c r="CI43" s="639"/>
      <c r="CJ43" s="639"/>
      <c r="CK43" s="639"/>
      <c r="CL43" s="639"/>
      <c r="CM43" s="639"/>
      <c r="CN43" s="639"/>
      <c r="CO43" s="639"/>
      <c r="CP43" s="639"/>
      <c r="CQ43" s="640"/>
      <c r="CR43" s="641">
        <v>225397</v>
      </c>
      <c r="CS43" s="642"/>
      <c r="CT43" s="642"/>
      <c r="CU43" s="642"/>
      <c r="CV43" s="642"/>
      <c r="CW43" s="642"/>
      <c r="CX43" s="642"/>
      <c r="CY43" s="643"/>
      <c r="CZ43" s="646">
        <v>0.2</v>
      </c>
      <c r="DA43" s="675"/>
      <c r="DB43" s="675"/>
      <c r="DC43" s="676"/>
      <c r="DD43" s="649">
        <v>225397</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348</v>
      </c>
      <c r="CD44" s="669" t="s">
        <v>299</v>
      </c>
      <c r="CE44" s="670"/>
      <c r="CF44" s="638" t="s">
        <v>349</v>
      </c>
      <c r="CG44" s="639"/>
      <c r="CH44" s="639"/>
      <c r="CI44" s="639"/>
      <c r="CJ44" s="639"/>
      <c r="CK44" s="639"/>
      <c r="CL44" s="639"/>
      <c r="CM44" s="639"/>
      <c r="CN44" s="639"/>
      <c r="CO44" s="639"/>
      <c r="CP44" s="639"/>
      <c r="CQ44" s="640"/>
      <c r="CR44" s="641">
        <v>12706527</v>
      </c>
      <c r="CS44" s="644"/>
      <c r="CT44" s="644"/>
      <c r="CU44" s="644"/>
      <c r="CV44" s="644"/>
      <c r="CW44" s="644"/>
      <c r="CX44" s="644"/>
      <c r="CY44" s="645"/>
      <c r="CZ44" s="646">
        <v>8.9</v>
      </c>
      <c r="DA44" s="647"/>
      <c r="DB44" s="647"/>
      <c r="DC44" s="648"/>
      <c r="DD44" s="649">
        <v>883926</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350</v>
      </c>
      <c r="CG45" s="639"/>
      <c r="CH45" s="639"/>
      <c r="CI45" s="639"/>
      <c r="CJ45" s="639"/>
      <c r="CK45" s="639"/>
      <c r="CL45" s="639"/>
      <c r="CM45" s="639"/>
      <c r="CN45" s="639"/>
      <c r="CO45" s="639"/>
      <c r="CP45" s="639"/>
      <c r="CQ45" s="640"/>
      <c r="CR45" s="641">
        <v>5277711</v>
      </c>
      <c r="CS45" s="642"/>
      <c r="CT45" s="642"/>
      <c r="CU45" s="642"/>
      <c r="CV45" s="642"/>
      <c r="CW45" s="642"/>
      <c r="CX45" s="642"/>
      <c r="CY45" s="643"/>
      <c r="CZ45" s="646">
        <v>3.7</v>
      </c>
      <c r="DA45" s="675"/>
      <c r="DB45" s="675"/>
      <c r="DC45" s="676"/>
      <c r="DD45" s="649">
        <v>91016</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351</v>
      </c>
      <c r="CG46" s="639"/>
      <c r="CH46" s="639"/>
      <c r="CI46" s="639"/>
      <c r="CJ46" s="639"/>
      <c r="CK46" s="639"/>
      <c r="CL46" s="639"/>
      <c r="CM46" s="639"/>
      <c r="CN46" s="639"/>
      <c r="CO46" s="639"/>
      <c r="CP46" s="639"/>
      <c r="CQ46" s="640"/>
      <c r="CR46" s="641">
        <v>7280126</v>
      </c>
      <c r="CS46" s="644"/>
      <c r="CT46" s="644"/>
      <c r="CU46" s="644"/>
      <c r="CV46" s="644"/>
      <c r="CW46" s="644"/>
      <c r="CX46" s="644"/>
      <c r="CY46" s="645"/>
      <c r="CZ46" s="646">
        <v>5.0999999999999996</v>
      </c>
      <c r="DA46" s="647"/>
      <c r="DB46" s="647"/>
      <c r="DC46" s="648"/>
      <c r="DD46" s="649">
        <v>789720</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352</v>
      </c>
      <c r="CG47" s="639"/>
      <c r="CH47" s="639"/>
      <c r="CI47" s="639"/>
      <c r="CJ47" s="639"/>
      <c r="CK47" s="639"/>
      <c r="CL47" s="639"/>
      <c r="CM47" s="639"/>
      <c r="CN47" s="639"/>
      <c r="CO47" s="639"/>
      <c r="CP47" s="639"/>
      <c r="CQ47" s="640"/>
      <c r="CR47" s="641">
        <v>348002</v>
      </c>
      <c r="CS47" s="642"/>
      <c r="CT47" s="642"/>
      <c r="CU47" s="642"/>
      <c r="CV47" s="642"/>
      <c r="CW47" s="642"/>
      <c r="CX47" s="642"/>
      <c r="CY47" s="643"/>
      <c r="CZ47" s="646">
        <v>0.2</v>
      </c>
      <c r="DA47" s="675"/>
      <c r="DB47" s="675"/>
      <c r="DC47" s="676"/>
      <c r="DD47" s="649">
        <v>188602</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353</v>
      </c>
      <c r="CG48" s="639"/>
      <c r="CH48" s="639"/>
      <c r="CI48" s="639"/>
      <c r="CJ48" s="639"/>
      <c r="CK48" s="639"/>
      <c r="CL48" s="639"/>
      <c r="CM48" s="639"/>
      <c r="CN48" s="639"/>
      <c r="CO48" s="639"/>
      <c r="CP48" s="639"/>
      <c r="CQ48" s="640"/>
      <c r="CR48" s="641" t="s">
        <v>121</v>
      </c>
      <c r="CS48" s="644"/>
      <c r="CT48" s="644"/>
      <c r="CU48" s="644"/>
      <c r="CV48" s="644"/>
      <c r="CW48" s="644"/>
      <c r="CX48" s="644"/>
      <c r="CY48" s="645"/>
      <c r="CZ48" s="646" t="s">
        <v>121</v>
      </c>
      <c r="DA48" s="647"/>
      <c r="DB48" s="647"/>
      <c r="DC48" s="648"/>
      <c r="DD48" s="649" t="s">
        <v>225</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354</v>
      </c>
      <c r="CE49" s="654"/>
      <c r="CF49" s="654"/>
      <c r="CG49" s="654"/>
      <c r="CH49" s="654"/>
      <c r="CI49" s="654"/>
      <c r="CJ49" s="654"/>
      <c r="CK49" s="654"/>
      <c r="CL49" s="654"/>
      <c r="CM49" s="654"/>
      <c r="CN49" s="654"/>
      <c r="CO49" s="654"/>
      <c r="CP49" s="654"/>
      <c r="CQ49" s="655"/>
      <c r="CR49" s="656">
        <v>143499055</v>
      </c>
      <c r="CS49" s="657"/>
      <c r="CT49" s="657"/>
      <c r="CU49" s="657"/>
      <c r="CV49" s="657"/>
      <c r="CW49" s="657"/>
      <c r="CX49" s="657"/>
      <c r="CY49" s="658"/>
      <c r="CZ49" s="659">
        <v>100</v>
      </c>
      <c r="DA49" s="660"/>
      <c r="DB49" s="660"/>
      <c r="DC49" s="661"/>
      <c r="DD49" s="662">
        <v>96211149</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U1xG5DVtCd9H4m7pcqCX/aCg5yfXaJHha2dhPcmivrMjyj5GKte1O1n1dvTnKEtvcB0zxBJq7gS8tkUo+6IlSA==" saltValue="re7rFNRq/jdQ1o/2vDAAd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81" t="s">
        <v>356</v>
      </c>
      <c r="DK2" s="1182"/>
      <c r="DL2" s="1182"/>
      <c r="DM2" s="1182"/>
      <c r="DN2" s="1182"/>
      <c r="DO2" s="1183"/>
      <c r="DP2" s="229"/>
      <c r="DQ2" s="1181" t="s">
        <v>357</v>
      </c>
      <c r="DR2" s="1182"/>
      <c r="DS2" s="1182"/>
      <c r="DT2" s="1182"/>
      <c r="DU2" s="1182"/>
      <c r="DV2" s="1182"/>
      <c r="DW2" s="1182"/>
      <c r="DX2" s="1182"/>
      <c r="DY2" s="1182"/>
      <c r="DZ2" s="1183"/>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4" t="s">
        <v>358</v>
      </c>
      <c r="B4" s="1134"/>
      <c r="C4" s="1134"/>
      <c r="D4" s="1134"/>
      <c r="E4" s="1134"/>
      <c r="F4" s="1134"/>
      <c r="G4" s="1134"/>
      <c r="H4" s="1134"/>
      <c r="I4" s="1134"/>
      <c r="J4" s="1134"/>
      <c r="K4" s="1134"/>
      <c r="L4" s="1134"/>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1134"/>
      <c r="AK4" s="1134"/>
      <c r="AL4" s="1134"/>
      <c r="AM4" s="1134"/>
      <c r="AN4" s="1134"/>
      <c r="AO4" s="1134"/>
      <c r="AP4" s="1134"/>
      <c r="AQ4" s="1134"/>
      <c r="AR4" s="1134"/>
      <c r="AS4" s="1134"/>
      <c r="AT4" s="1134"/>
      <c r="AU4" s="1134"/>
      <c r="AV4" s="1134"/>
      <c r="AW4" s="1134"/>
      <c r="AX4" s="1134"/>
      <c r="AY4" s="1134"/>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6" t="s">
        <v>360</v>
      </c>
      <c r="B5" s="1067"/>
      <c r="C5" s="1067"/>
      <c r="D5" s="1067"/>
      <c r="E5" s="1067"/>
      <c r="F5" s="1067"/>
      <c r="G5" s="1067"/>
      <c r="H5" s="1067"/>
      <c r="I5" s="1067"/>
      <c r="J5" s="1067"/>
      <c r="K5" s="1067"/>
      <c r="L5" s="1067"/>
      <c r="M5" s="1067"/>
      <c r="N5" s="1067"/>
      <c r="O5" s="1067"/>
      <c r="P5" s="1068"/>
      <c r="Q5" s="1072" t="s">
        <v>361</v>
      </c>
      <c r="R5" s="1073"/>
      <c r="S5" s="1073"/>
      <c r="T5" s="1073"/>
      <c r="U5" s="1074"/>
      <c r="V5" s="1072" t="s">
        <v>362</v>
      </c>
      <c r="W5" s="1073"/>
      <c r="X5" s="1073"/>
      <c r="Y5" s="1073"/>
      <c r="Z5" s="1074"/>
      <c r="AA5" s="1072" t="s">
        <v>363</v>
      </c>
      <c r="AB5" s="1073"/>
      <c r="AC5" s="1073"/>
      <c r="AD5" s="1073"/>
      <c r="AE5" s="1073"/>
      <c r="AF5" s="1184" t="s">
        <v>364</v>
      </c>
      <c r="AG5" s="1073"/>
      <c r="AH5" s="1073"/>
      <c r="AI5" s="1073"/>
      <c r="AJ5" s="1088"/>
      <c r="AK5" s="1073" t="s">
        <v>365</v>
      </c>
      <c r="AL5" s="1073"/>
      <c r="AM5" s="1073"/>
      <c r="AN5" s="1073"/>
      <c r="AO5" s="1074"/>
      <c r="AP5" s="1072" t="s">
        <v>366</v>
      </c>
      <c r="AQ5" s="1073"/>
      <c r="AR5" s="1073"/>
      <c r="AS5" s="1073"/>
      <c r="AT5" s="1074"/>
      <c r="AU5" s="1072" t="s">
        <v>367</v>
      </c>
      <c r="AV5" s="1073"/>
      <c r="AW5" s="1073"/>
      <c r="AX5" s="1073"/>
      <c r="AY5" s="1088"/>
      <c r="AZ5" s="236"/>
      <c r="BA5" s="236"/>
      <c r="BB5" s="236"/>
      <c r="BC5" s="236"/>
      <c r="BD5" s="236"/>
      <c r="BE5" s="237"/>
      <c r="BF5" s="237"/>
      <c r="BG5" s="237"/>
      <c r="BH5" s="237"/>
      <c r="BI5" s="237"/>
      <c r="BJ5" s="237"/>
      <c r="BK5" s="237"/>
      <c r="BL5" s="237"/>
      <c r="BM5" s="237"/>
      <c r="BN5" s="237"/>
      <c r="BO5" s="237"/>
      <c r="BP5" s="237"/>
      <c r="BQ5" s="1066" t="s">
        <v>368</v>
      </c>
      <c r="BR5" s="1067"/>
      <c r="BS5" s="1067"/>
      <c r="BT5" s="1067"/>
      <c r="BU5" s="1067"/>
      <c r="BV5" s="1067"/>
      <c r="BW5" s="1067"/>
      <c r="BX5" s="1067"/>
      <c r="BY5" s="1067"/>
      <c r="BZ5" s="1067"/>
      <c r="CA5" s="1067"/>
      <c r="CB5" s="1067"/>
      <c r="CC5" s="1067"/>
      <c r="CD5" s="1067"/>
      <c r="CE5" s="1067"/>
      <c r="CF5" s="1067"/>
      <c r="CG5" s="1068"/>
      <c r="CH5" s="1072" t="s">
        <v>369</v>
      </c>
      <c r="CI5" s="1073"/>
      <c r="CJ5" s="1073"/>
      <c r="CK5" s="1073"/>
      <c r="CL5" s="1074"/>
      <c r="CM5" s="1072" t="s">
        <v>370</v>
      </c>
      <c r="CN5" s="1073"/>
      <c r="CO5" s="1073"/>
      <c r="CP5" s="1073"/>
      <c r="CQ5" s="1074"/>
      <c r="CR5" s="1072" t="s">
        <v>371</v>
      </c>
      <c r="CS5" s="1073"/>
      <c r="CT5" s="1073"/>
      <c r="CU5" s="1073"/>
      <c r="CV5" s="1074"/>
      <c r="CW5" s="1072" t="s">
        <v>372</v>
      </c>
      <c r="CX5" s="1073"/>
      <c r="CY5" s="1073"/>
      <c r="CZ5" s="1073"/>
      <c r="DA5" s="1074"/>
      <c r="DB5" s="1072" t="s">
        <v>373</v>
      </c>
      <c r="DC5" s="1073"/>
      <c r="DD5" s="1073"/>
      <c r="DE5" s="1073"/>
      <c r="DF5" s="1074"/>
      <c r="DG5" s="1169" t="s">
        <v>374</v>
      </c>
      <c r="DH5" s="1170"/>
      <c r="DI5" s="1170"/>
      <c r="DJ5" s="1170"/>
      <c r="DK5" s="1171"/>
      <c r="DL5" s="1169" t="s">
        <v>375</v>
      </c>
      <c r="DM5" s="1170"/>
      <c r="DN5" s="1170"/>
      <c r="DO5" s="1170"/>
      <c r="DP5" s="1171"/>
      <c r="DQ5" s="1072" t="s">
        <v>376</v>
      </c>
      <c r="DR5" s="1073"/>
      <c r="DS5" s="1073"/>
      <c r="DT5" s="1073"/>
      <c r="DU5" s="1074"/>
      <c r="DV5" s="1072" t="s">
        <v>367</v>
      </c>
      <c r="DW5" s="1073"/>
      <c r="DX5" s="1073"/>
      <c r="DY5" s="1073"/>
      <c r="DZ5" s="1088"/>
      <c r="EA5" s="234"/>
    </row>
    <row r="6" spans="1:131" s="235" customFormat="1" ht="26.25" customHeight="1" thickBot="1" x14ac:dyDescent="0.2">
      <c r="A6" s="1069"/>
      <c r="B6" s="1070"/>
      <c r="C6" s="1070"/>
      <c r="D6" s="1070"/>
      <c r="E6" s="1070"/>
      <c r="F6" s="1070"/>
      <c r="G6" s="1070"/>
      <c r="H6" s="1070"/>
      <c r="I6" s="1070"/>
      <c r="J6" s="1070"/>
      <c r="K6" s="1070"/>
      <c r="L6" s="1070"/>
      <c r="M6" s="1070"/>
      <c r="N6" s="1070"/>
      <c r="O6" s="1070"/>
      <c r="P6" s="1071"/>
      <c r="Q6" s="1075"/>
      <c r="R6" s="1076"/>
      <c r="S6" s="1076"/>
      <c r="T6" s="1076"/>
      <c r="U6" s="1077"/>
      <c r="V6" s="1075"/>
      <c r="W6" s="1076"/>
      <c r="X6" s="1076"/>
      <c r="Y6" s="1076"/>
      <c r="Z6" s="1077"/>
      <c r="AA6" s="1075"/>
      <c r="AB6" s="1076"/>
      <c r="AC6" s="1076"/>
      <c r="AD6" s="1076"/>
      <c r="AE6" s="1076"/>
      <c r="AF6" s="1185"/>
      <c r="AG6" s="1076"/>
      <c r="AH6" s="1076"/>
      <c r="AI6" s="1076"/>
      <c r="AJ6" s="1089"/>
      <c r="AK6" s="1076"/>
      <c r="AL6" s="1076"/>
      <c r="AM6" s="1076"/>
      <c r="AN6" s="1076"/>
      <c r="AO6" s="1077"/>
      <c r="AP6" s="1075"/>
      <c r="AQ6" s="1076"/>
      <c r="AR6" s="1076"/>
      <c r="AS6" s="1076"/>
      <c r="AT6" s="1077"/>
      <c r="AU6" s="1075"/>
      <c r="AV6" s="1076"/>
      <c r="AW6" s="1076"/>
      <c r="AX6" s="1076"/>
      <c r="AY6" s="1089"/>
      <c r="AZ6" s="232"/>
      <c r="BA6" s="232"/>
      <c r="BB6" s="232"/>
      <c r="BC6" s="232"/>
      <c r="BD6" s="232"/>
      <c r="BE6" s="233"/>
      <c r="BF6" s="233"/>
      <c r="BG6" s="233"/>
      <c r="BH6" s="233"/>
      <c r="BI6" s="233"/>
      <c r="BJ6" s="233"/>
      <c r="BK6" s="233"/>
      <c r="BL6" s="233"/>
      <c r="BM6" s="233"/>
      <c r="BN6" s="233"/>
      <c r="BO6" s="233"/>
      <c r="BP6" s="233"/>
      <c r="BQ6" s="1069"/>
      <c r="BR6" s="1070"/>
      <c r="BS6" s="1070"/>
      <c r="BT6" s="1070"/>
      <c r="BU6" s="1070"/>
      <c r="BV6" s="1070"/>
      <c r="BW6" s="1070"/>
      <c r="BX6" s="1070"/>
      <c r="BY6" s="1070"/>
      <c r="BZ6" s="1070"/>
      <c r="CA6" s="1070"/>
      <c r="CB6" s="1070"/>
      <c r="CC6" s="1070"/>
      <c r="CD6" s="1070"/>
      <c r="CE6" s="1070"/>
      <c r="CF6" s="1070"/>
      <c r="CG6" s="1071"/>
      <c r="CH6" s="1075"/>
      <c r="CI6" s="1076"/>
      <c r="CJ6" s="1076"/>
      <c r="CK6" s="1076"/>
      <c r="CL6" s="1077"/>
      <c r="CM6" s="1075"/>
      <c r="CN6" s="1076"/>
      <c r="CO6" s="1076"/>
      <c r="CP6" s="1076"/>
      <c r="CQ6" s="1077"/>
      <c r="CR6" s="1075"/>
      <c r="CS6" s="1076"/>
      <c r="CT6" s="1076"/>
      <c r="CU6" s="1076"/>
      <c r="CV6" s="1077"/>
      <c r="CW6" s="1075"/>
      <c r="CX6" s="1076"/>
      <c r="CY6" s="1076"/>
      <c r="CZ6" s="1076"/>
      <c r="DA6" s="1077"/>
      <c r="DB6" s="1075"/>
      <c r="DC6" s="1076"/>
      <c r="DD6" s="1076"/>
      <c r="DE6" s="1076"/>
      <c r="DF6" s="1077"/>
      <c r="DG6" s="1172"/>
      <c r="DH6" s="1173"/>
      <c r="DI6" s="1173"/>
      <c r="DJ6" s="1173"/>
      <c r="DK6" s="1174"/>
      <c r="DL6" s="1172"/>
      <c r="DM6" s="1173"/>
      <c r="DN6" s="1173"/>
      <c r="DO6" s="1173"/>
      <c r="DP6" s="1174"/>
      <c r="DQ6" s="1075"/>
      <c r="DR6" s="1076"/>
      <c r="DS6" s="1076"/>
      <c r="DT6" s="1076"/>
      <c r="DU6" s="1077"/>
      <c r="DV6" s="1075"/>
      <c r="DW6" s="1076"/>
      <c r="DX6" s="1076"/>
      <c r="DY6" s="1076"/>
      <c r="DZ6" s="1089"/>
      <c r="EA6" s="234"/>
    </row>
    <row r="7" spans="1:131" s="235" customFormat="1" ht="26.25" customHeight="1" thickTop="1" x14ac:dyDescent="0.15">
      <c r="A7" s="238">
        <v>1</v>
      </c>
      <c r="B7" s="1121" t="s">
        <v>377</v>
      </c>
      <c r="C7" s="1122"/>
      <c r="D7" s="1122"/>
      <c r="E7" s="1122"/>
      <c r="F7" s="1122"/>
      <c r="G7" s="1122"/>
      <c r="H7" s="1122"/>
      <c r="I7" s="1122"/>
      <c r="J7" s="1122"/>
      <c r="K7" s="1122"/>
      <c r="L7" s="1122"/>
      <c r="M7" s="1122"/>
      <c r="N7" s="1122"/>
      <c r="O7" s="1122"/>
      <c r="P7" s="1123"/>
      <c r="Q7" s="1175">
        <v>147301</v>
      </c>
      <c r="R7" s="1176"/>
      <c r="S7" s="1176"/>
      <c r="T7" s="1176"/>
      <c r="U7" s="1176"/>
      <c r="V7" s="1176">
        <v>144101</v>
      </c>
      <c r="W7" s="1176"/>
      <c r="X7" s="1176"/>
      <c r="Y7" s="1176"/>
      <c r="Z7" s="1176"/>
      <c r="AA7" s="1176">
        <v>3200</v>
      </c>
      <c r="AB7" s="1176"/>
      <c r="AC7" s="1176"/>
      <c r="AD7" s="1176"/>
      <c r="AE7" s="1177"/>
      <c r="AF7" s="1178">
        <v>3016</v>
      </c>
      <c r="AG7" s="1179"/>
      <c r="AH7" s="1179"/>
      <c r="AI7" s="1179"/>
      <c r="AJ7" s="1180"/>
      <c r="AK7" s="1162">
        <v>2923</v>
      </c>
      <c r="AL7" s="1163"/>
      <c r="AM7" s="1163"/>
      <c r="AN7" s="1163"/>
      <c r="AO7" s="1163"/>
      <c r="AP7" s="1163">
        <v>174200</v>
      </c>
      <c r="AQ7" s="1163"/>
      <c r="AR7" s="1163"/>
      <c r="AS7" s="1163"/>
      <c r="AT7" s="1163"/>
      <c r="AU7" s="1164"/>
      <c r="AV7" s="1164"/>
      <c r="AW7" s="1164"/>
      <c r="AX7" s="1164"/>
      <c r="AY7" s="1165"/>
      <c r="AZ7" s="232"/>
      <c r="BA7" s="232"/>
      <c r="BB7" s="232"/>
      <c r="BC7" s="232"/>
      <c r="BD7" s="232"/>
      <c r="BE7" s="233"/>
      <c r="BF7" s="233"/>
      <c r="BG7" s="233"/>
      <c r="BH7" s="233"/>
      <c r="BI7" s="233"/>
      <c r="BJ7" s="233"/>
      <c r="BK7" s="233"/>
      <c r="BL7" s="233"/>
      <c r="BM7" s="233"/>
      <c r="BN7" s="233"/>
      <c r="BO7" s="233"/>
      <c r="BP7" s="233"/>
      <c r="BQ7" s="239">
        <v>1</v>
      </c>
      <c r="BR7" s="240" t="s">
        <v>591</v>
      </c>
      <c r="BS7" s="1166" t="s">
        <v>582</v>
      </c>
      <c r="BT7" s="1167"/>
      <c r="BU7" s="1167"/>
      <c r="BV7" s="1167"/>
      <c r="BW7" s="1167"/>
      <c r="BX7" s="1167"/>
      <c r="BY7" s="1167"/>
      <c r="BZ7" s="1167"/>
      <c r="CA7" s="1167"/>
      <c r="CB7" s="1167"/>
      <c r="CC7" s="1167"/>
      <c r="CD7" s="1167"/>
      <c r="CE7" s="1167"/>
      <c r="CF7" s="1167"/>
      <c r="CG7" s="1168"/>
      <c r="CH7" s="1159">
        <v>13</v>
      </c>
      <c r="CI7" s="1160"/>
      <c r="CJ7" s="1160"/>
      <c r="CK7" s="1160"/>
      <c r="CL7" s="1161"/>
      <c r="CM7" s="1159">
        <v>56</v>
      </c>
      <c r="CN7" s="1160"/>
      <c r="CO7" s="1160"/>
      <c r="CP7" s="1160"/>
      <c r="CQ7" s="1161"/>
      <c r="CR7" s="1159">
        <v>10</v>
      </c>
      <c r="CS7" s="1160"/>
      <c r="CT7" s="1160"/>
      <c r="CU7" s="1160"/>
      <c r="CV7" s="1161"/>
      <c r="CW7" s="1159" t="s">
        <v>592</v>
      </c>
      <c r="CX7" s="1160"/>
      <c r="CY7" s="1160"/>
      <c r="CZ7" s="1160"/>
      <c r="DA7" s="1161"/>
      <c r="DB7" s="1159" t="s">
        <v>512</v>
      </c>
      <c r="DC7" s="1160"/>
      <c r="DD7" s="1160"/>
      <c r="DE7" s="1160"/>
      <c r="DF7" s="1161"/>
      <c r="DG7" s="1159">
        <v>2395</v>
      </c>
      <c r="DH7" s="1160"/>
      <c r="DI7" s="1160"/>
      <c r="DJ7" s="1160"/>
      <c r="DK7" s="1161"/>
      <c r="DL7" s="1159" t="s">
        <v>512</v>
      </c>
      <c r="DM7" s="1160"/>
      <c r="DN7" s="1160"/>
      <c r="DO7" s="1160"/>
      <c r="DP7" s="1161"/>
      <c r="DQ7" s="1159">
        <v>577</v>
      </c>
      <c r="DR7" s="1160"/>
      <c r="DS7" s="1160"/>
      <c r="DT7" s="1160"/>
      <c r="DU7" s="1161"/>
      <c r="DV7" s="1186"/>
      <c r="DW7" s="1187"/>
      <c r="DX7" s="1187"/>
      <c r="DY7" s="1187"/>
      <c r="DZ7" s="1188"/>
      <c r="EA7" s="234"/>
    </row>
    <row r="8" spans="1:131" s="235" customFormat="1" ht="26.25" customHeight="1" x14ac:dyDescent="0.15">
      <c r="A8" s="241">
        <v>2</v>
      </c>
      <c r="B8" s="1108" t="s">
        <v>378</v>
      </c>
      <c r="C8" s="1109"/>
      <c r="D8" s="1109"/>
      <c r="E8" s="1109"/>
      <c r="F8" s="1109"/>
      <c r="G8" s="1109"/>
      <c r="H8" s="1109"/>
      <c r="I8" s="1109"/>
      <c r="J8" s="1109"/>
      <c r="K8" s="1109"/>
      <c r="L8" s="1109"/>
      <c r="M8" s="1109"/>
      <c r="N8" s="1109"/>
      <c r="O8" s="1109"/>
      <c r="P8" s="1110"/>
      <c r="Q8" s="1114">
        <v>306</v>
      </c>
      <c r="R8" s="1115"/>
      <c r="S8" s="1115"/>
      <c r="T8" s="1115"/>
      <c r="U8" s="1115"/>
      <c r="V8" s="1115">
        <v>286</v>
      </c>
      <c r="W8" s="1115"/>
      <c r="X8" s="1115"/>
      <c r="Y8" s="1115"/>
      <c r="Z8" s="1115"/>
      <c r="AA8" s="1115">
        <v>20</v>
      </c>
      <c r="AB8" s="1115"/>
      <c r="AC8" s="1115"/>
      <c r="AD8" s="1115"/>
      <c r="AE8" s="1116"/>
      <c r="AF8" s="1090">
        <v>20</v>
      </c>
      <c r="AG8" s="1091"/>
      <c r="AH8" s="1091"/>
      <c r="AI8" s="1091"/>
      <c r="AJ8" s="1092"/>
      <c r="AK8" s="1157">
        <v>5</v>
      </c>
      <c r="AL8" s="1158"/>
      <c r="AM8" s="1158"/>
      <c r="AN8" s="1158"/>
      <c r="AO8" s="1158"/>
      <c r="AP8" s="1158" t="s">
        <v>578</v>
      </c>
      <c r="AQ8" s="1158"/>
      <c r="AR8" s="1158"/>
      <c r="AS8" s="1158"/>
      <c r="AT8" s="1158"/>
      <c r="AU8" s="1155"/>
      <c r="AV8" s="1155"/>
      <c r="AW8" s="1155"/>
      <c r="AX8" s="1155"/>
      <c r="AY8" s="1156"/>
      <c r="AZ8" s="232"/>
      <c r="BA8" s="232"/>
      <c r="BB8" s="232"/>
      <c r="BC8" s="232"/>
      <c r="BD8" s="232"/>
      <c r="BE8" s="233"/>
      <c r="BF8" s="233"/>
      <c r="BG8" s="233"/>
      <c r="BH8" s="233"/>
      <c r="BI8" s="233"/>
      <c r="BJ8" s="233"/>
      <c r="BK8" s="233"/>
      <c r="BL8" s="233"/>
      <c r="BM8" s="233"/>
      <c r="BN8" s="233"/>
      <c r="BO8" s="233"/>
      <c r="BP8" s="233"/>
      <c r="BQ8" s="242">
        <v>2</v>
      </c>
      <c r="BR8" s="243"/>
      <c r="BS8" s="1085" t="s">
        <v>583</v>
      </c>
      <c r="BT8" s="1086"/>
      <c r="BU8" s="1086"/>
      <c r="BV8" s="1086"/>
      <c r="BW8" s="1086"/>
      <c r="BX8" s="1086"/>
      <c r="BY8" s="1086"/>
      <c r="BZ8" s="1086"/>
      <c r="CA8" s="1086"/>
      <c r="CB8" s="1086"/>
      <c r="CC8" s="1086"/>
      <c r="CD8" s="1086"/>
      <c r="CE8" s="1086"/>
      <c r="CF8" s="1086"/>
      <c r="CG8" s="1087"/>
      <c r="CH8" s="1060">
        <v>-116</v>
      </c>
      <c r="CI8" s="1061"/>
      <c r="CJ8" s="1061"/>
      <c r="CK8" s="1061"/>
      <c r="CL8" s="1062"/>
      <c r="CM8" s="1060">
        <v>3860</v>
      </c>
      <c r="CN8" s="1061"/>
      <c r="CO8" s="1061"/>
      <c r="CP8" s="1061"/>
      <c r="CQ8" s="1062"/>
      <c r="CR8" s="1060">
        <v>30</v>
      </c>
      <c r="CS8" s="1061"/>
      <c r="CT8" s="1061"/>
      <c r="CU8" s="1061"/>
      <c r="CV8" s="1062"/>
      <c r="CW8" s="1060" t="s">
        <v>512</v>
      </c>
      <c r="CX8" s="1061"/>
      <c r="CY8" s="1061"/>
      <c r="CZ8" s="1061"/>
      <c r="DA8" s="1062"/>
      <c r="DB8" s="1060" t="s">
        <v>512</v>
      </c>
      <c r="DC8" s="1061"/>
      <c r="DD8" s="1061"/>
      <c r="DE8" s="1061"/>
      <c r="DF8" s="1062"/>
      <c r="DG8" s="1060" t="s">
        <v>512</v>
      </c>
      <c r="DH8" s="1061"/>
      <c r="DI8" s="1061"/>
      <c r="DJ8" s="1061"/>
      <c r="DK8" s="1062"/>
      <c r="DL8" s="1060" t="s">
        <v>512</v>
      </c>
      <c r="DM8" s="1061"/>
      <c r="DN8" s="1061"/>
      <c r="DO8" s="1061"/>
      <c r="DP8" s="1062"/>
      <c r="DQ8" s="1060" t="s">
        <v>512</v>
      </c>
      <c r="DR8" s="1061"/>
      <c r="DS8" s="1061"/>
      <c r="DT8" s="1061"/>
      <c r="DU8" s="1062"/>
      <c r="DV8" s="1063"/>
      <c r="DW8" s="1064"/>
      <c r="DX8" s="1064"/>
      <c r="DY8" s="1064"/>
      <c r="DZ8" s="1065"/>
      <c r="EA8" s="234"/>
    </row>
    <row r="9" spans="1:131" s="235" customFormat="1" ht="26.25" customHeight="1" x14ac:dyDescent="0.15">
      <c r="A9" s="241">
        <v>3</v>
      </c>
      <c r="B9" s="1108" t="s">
        <v>379</v>
      </c>
      <c r="C9" s="1109"/>
      <c r="D9" s="1109"/>
      <c r="E9" s="1109"/>
      <c r="F9" s="1109"/>
      <c r="G9" s="1109"/>
      <c r="H9" s="1109"/>
      <c r="I9" s="1109"/>
      <c r="J9" s="1109"/>
      <c r="K9" s="1109"/>
      <c r="L9" s="1109"/>
      <c r="M9" s="1109"/>
      <c r="N9" s="1109"/>
      <c r="O9" s="1109"/>
      <c r="P9" s="1110"/>
      <c r="Q9" s="1114">
        <v>288</v>
      </c>
      <c r="R9" s="1115"/>
      <c r="S9" s="1115"/>
      <c r="T9" s="1115"/>
      <c r="U9" s="1115"/>
      <c r="V9" s="1115">
        <v>253</v>
      </c>
      <c r="W9" s="1115"/>
      <c r="X9" s="1115"/>
      <c r="Y9" s="1115"/>
      <c r="Z9" s="1115"/>
      <c r="AA9" s="1115">
        <v>36</v>
      </c>
      <c r="AB9" s="1115"/>
      <c r="AC9" s="1115"/>
      <c r="AD9" s="1115"/>
      <c r="AE9" s="1116"/>
      <c r="AF9" s="1090" t="s">
        <v>380</v>
      </c>
      <c r="AG9" s="1091"/>
      <c r="AH9" s="1091"/>
      <c r="AI9" s="1091"/>
      <c r="AJ9" s="1092"/>
      <c r="AK9" s="1157">
        <v>9</v>
      </c>
      <c r="AL9" s="1158"/>
      <c r="AM9" s="1158"/>
      <c r="AN9" s="1158"/>
      <c r="AO9" s="1158"/>
      <c r="AP9" s="1158">
        <v>609</v>
      </c>
      <c r="AQ9" s="1158"/>
      <c r="AR9" s="1158"/>
      <c r="AS9" s="1158"/>
      <c r="AT9" s="1158"/>
      <c r="AU9" s="1155"/>
      <c r="AV9" s="1155"/>
      <c r="AW9" s="1155"/>
      <c r="AX9" s="1155"/>
      <c r="AY9" s="1156"/>
      <c r="AZ9" s="232"/>
      <c r="BA9" s="232"/>
      <c r="BB9" s="232"/>
      <c r="BC9" s="232"/>
      <c r="BD9" s="232"/>
      <c r="BE9" s="233"/>
      <c r="BF9" s="233"/>
      <c r="BG9" s="233"/>
      <c r="BH9" s="233"/>
      <c r="BI9" s="233"/>
      <c r="BJ9" s="233"/>
      <c r="BK9" s="233"/>
      <c r="BL9" s="233"/>
      <c r="BM9" s="233"/>
      <c r="BN9" s="233"/>
      <c r="BO9" s="233"/>
      <c r="BP9" s="233"/>
      <c r="BQ9" s="242">
        <v>3</v>
      </c>
      <c r="BR9" s="243"/>
      <c r="BS9" s="1085" t="s">
        <v>584</v>
      </c>
      <c r="BT9" s="1086"/>
      <c r="BU9" s="1086"/>
      <c r="BV9" s="1086"/>
      <c r="BW9" s="1086"/>
      <c r="BX9" s="1086"/>
      <c r="BY9" s="1086"/>
      <c r="BZ9" s="1086"/>
      <c r="CA9" s="1086"/>
      <c r="CB9" s="1086"/>
      <c r="CC9" s="1086"/>
      <c r="CD9" s="1086"/>
      <c r="CE9" s="1086"/>
      <c r="CF9" s="1086"/>
      <c r="CG9" s="1087"/>
      <c r="CH9" s="1060">
        <v>7</v>
      </c>
      <c r="CI9" s="1061"/>
      <c r="CJ9" s="1061"/>
      <c r="CK9" s="1061"/>
      <c r="CL9" s="1062"/>
      <c r="CM9" s="1060">
        <v>434</v>
      </c>
      <c r="CN9" s="1061"/>
      <c r="CO9" s="1061"/>
      <c r="CP9" s="1061"/>
      <c r="CQ9" s="1062"/>
      <c r="CR9" s="1060">
        <v>200</v>
      </c>
      <c r="CS9" s="1061"/>
      <c r="CT9" s="1061"/>
      <c r="CU9" s="1061"/>
      <c r="CV9" s="1062"/>
      <c r="CW9" s="1060" t="s">
        <v>512</v>
      </c>
      <c r="CX9" s="1061"/>
      <c r="CY9" s="1061"/>
      <c r="CZ9" s="1061"/>
      <c r="DA9" s="1062"/>
      <c r="DB9" s="1060" t="s">
        <v>512</v>
      </c>
      <c r="DC9" s="1061"/>
      <c r="DD9" s="1061"/>
      <c r="DE9" s="1061"/>
      <c r="DF9" s="1062"/>
      <c r="DG9" s="1060" t="s">
        <v>512</v>
      </c>
      <c r="DH9" s="1061"/>
      <c r="DI9" s="1061"/>
      <c r="DJ9" s="1061"/>
      <c r="DK9" s="1062"/>
      <c r="DL9" s="1060" t="s">
        <v>512</v>
      </c>
      <c r="DM9" s="1061"/>
      <c r="DN9" s="1061"/>
      <c r="DO9" s="1061"/>
      <c r="DP9" s="1062"/>
      <c r="DQ9" s="1060" t="s">
        <v>512</v>
      </c>
      <c r="DR9" s="1061"/>
      <c r="DS9" s="1061"/>
      <c r="DT9" s="1061"/>
      <c r="DU9" s="1062"/>
      <c r="DV9" s="1063"/>
      <c r="DW9" s="1064"/>
      <c r="DX9" s="1064"/>
      <c r="DY9" s="1064"/>
      <c r="DZ9" s="1065"/>
      <c r="EA9" s="234"/>
    </row>
    <row r="10" spans="1:131" s="235" customFormat="1" ht="26.25" customHeight="1" x14ac:dyDescent="0.15">
      <c r="A10" s="241">
        <v>4</v>
      </c>
      <c r="B10" s="1108" t="s">
        <v>381</v>
      </c>
      <c r="C10" s="1109"/>
      <c r="D10" s="1109"/>
      <c r="E10" s="1109"/>
      <c r="F10" s="1109"/>
      <c r="G10" s="1109"/>
      <c r="H10" s="1109"/>
      <c r="I10" s="1109"/>
      <c r="J10" s="1109"/>
      <c r="K10" s="1109"/>
      <c r="L10" s="1109"/>
      <c r="M10" s="1109"/>
      <c r="N10" s="1109"/>
      <c r="O10" s="1109"/>
      <c r="P10" s="1110"/>
      <c r="Q10" s="1114">
        <v>19583</v>
      </c>
      <c r="R10" s="1115"/>
      <c r="S10" s="1115"/>
      <c r="T10" s="1115"/>
      <c r="U10" s="1115"/>
      <c r="V10" s="1115">
        <v>19583</v>
      </c>
      <c r="W10" s="1115"/>
      <c r="X10" s="1115"/>
      <c r="Y10" s="1115"/>
      <c r="Z10" s="1115"/>
      <c r="AA10" s="1115" t="s">
        <v>578</v>
      </c>
      <c r="AB10" s="1115"/>
      <c r="AC10" s="1115"/>
      <c r="AD10" s="1115"/>
      <c r="AE10" s="1116"/>
      <c r="AF10" s="1090" t="s">
        <v>121</v>
      </c>
      <c r="AG10" s="1091"/>
      <c r="AH10" s="1091"/>
      <c r="AI10" s="1091"/>
      <c r="AJ10" s="1092"/>
      <c r="AK10" s="1157">
        <v>16423</v>
      </c>
      <c r="AL10" s="1158"/>
      <c r="AM10" s="1158"/>
      <c r="AN10" s="1158"/>
      <c r="AO10" s="1158"/>
      <c r="AP10" s="1158" t="s">
        <v>593</v>
      </c>
      <c r="AQ10" s="1158"/>
      <c r="AR10" s="1158"/>
      <c r="AS10" s="1158"/>
      <c r="AT10" s="1158"/>
      <c r="AU10" s="1155"/>
      <c r="AV10" s="1155"/>
      <c r="AW10" s="1155"/>
      <c r="AX10" s="1155"/>
      <c r="AY10" s="1156"/>
      <c r="AZ10" s="232"/>
      <c r="BA10" s="232"/>
      <c r="BB10" s="232"/>
      <c r="BC10" s="232"/>
      <c r="BD10" s="232"/>
      <c r="BE10" s="233"/>
      <c r="BF10" s="233"/>
      <c r="BG10" s="233"/>
      <c r="BH10" s="233"/>
      <c r="BI10" s="233"/>
      <c r="BJ10" s="233"/>
      <c r="BK10" s="233"/>
      <c r="BL10" s="233"/>
      <c r="BM10" s="233"/>
      <c r="BN10" s="233"/>
      <c r="BO10" s="233"/>
      <c r="BP10" s="233"/>
      <c r="BQ10" s="242">
        <v>4</v>
      </c>
      <c r="BR10" s="243"/>
      <c r="BS10" s="1085" t="s">
        <v>585</v>
      </c>
      <c r="BT10" s="1086"/>
      <c r="BU10" s="1086"/>
      <c r="BV10" s="1086"/>
      <c r="BW10" s="1086"/>
      <c r="BX10" s="1086"/>
      <c r="BY10" s="1086"/>
      <c r="BZ10" s="1086"/>
      <c r="CA10" s="1086"/>
      <c r="CB10" s="1086"/>
      <c r="CC10" s="1086"/>
      <c r="CD10" s="1086"/>
      <c r="CE10" s="1086"/>
      <c r="CF10" s="1086"/>
      <c r="CG10" s="1087"/>
      <c r="CH10" s="1060">
        <v>-4</v>
      </c>
      <c r="CI10" s="1061"/>
      <c r="CJ10" s="1061"/>
      <c r="CK10" s="1061"/>
      <c r="CL10" s="1062"/>
      <c r="CM10" s="1060">
        <v>483</v>
      </c>
      <c r="CN10" s="1061"/>
      <c r="CO10" s="1061"/>
      <c r="CP10" s="1061"/>
      <c r="CQ10" s="1062"/>
      <c r="CR10" s="1060">
        <v>400</v>
      </c>
      <c r="CS10" s="1061"/>
      <c r="CT10" s="1061"/>
      <c r="CU10" s="1061"/>
      <c r="CV10" s="1062"/>
      <c r="CW10" s="1060" t="s">
        <v>512</v>
      </c>
      <c r="CX10" s="1061"/>
      <c r="CY10" s="1061"/>
      <c r="CZ10" s="1061"/>
      <c r="DA10" s="1062"/>
      <c r="DB10" s="1060" t="s">
        <v>512</v>
      </c>
      <c r="DC10" s="1061"/>
      <c r="DD10" s="1061"/>
      <c r="DE10" s="1061"/>
      <c r="DF10" s="1062"/>
      <c r="DG10" s="1060" t="s">
        <v>512</v>
      </c>
      <c r="DH10" s="1061"/>
      <c r="DI10" s="1061"/>
      <c r="DJ10" s="1061"/>
      <c r="DK10" s="1062"/>
      <c r="DL10" s="1060" t="s">
        <v>512</v>
      </c>
      <c r="DM10" s="1061"/>
      <c r="DN10" s="1061"/>
      <c r="DO10" s="1061"/>
      <c r="DP10" s="1062"/>
      <c r="DQ10" s="1060" t="s">
        <v>512</v>
      </c>
      <c r="DR10" s="1061"/>
      <c r="DS10" s="1061"/>
      <c r="DT10" s="1061"/>
      <c r="DU10" s="1062"/>
      <c r="DV10" s="1063"/>
      <c r="DW10" s="1064"/>
      <c r="DX10" s="1064"/>
      <c r="DY10" s="1064"/>
      <c r="DZ10" s="1065"/>
      <c r="EA10" s="234"/>
    </row>
    <row r="11" spans="1:131" s="235" customFormat="1" ht="26.25" customHeight="1" x14ac:dyDescent="0.15">
      <c r="A11" s="241">
        <v>5</v>
      </c>
      <c r="B11" s="1108"/>
      <c r="C11" s="1109"/>
      <c r="D11" s="1109"/>
      <c r="E11" s="1109"/>
      <c r="F11" s="1109"/>
      <c r="G11" s="1109"/>
      <c r="H11" s="1109"/>
      <c r="I11" s="1109"/>
      <c r="J11" s="1109"/>
      <c r="K11" s="1109"/>
      <c r="L11" s="1109"/>
      <c r="M11" s="1109"/>
      <c r="N11" s="1109"/>
      <c r="O11" s="1109"/>
      <c r="P11" s="1110"/>
      <c r="Q11" s="1114"/>
      <c r="R11" s="1115"/>
      <c r="S11" s="1115"/>
      <c r="T11" s="1115"/>
      <c r="U11" s="1115"/>
      <c r="V11" s="1115"/>
      <c r="W11" s="1115"/>
      <c r="X11" s="1115"/>
      <c r="Y11" s="1115"/>
      <c r="Z11" s="1115"/>
      <c r="AA11" s="1115"/>
      <c r="AB11" s="1115"/>
      <c r="AC11" s="1115"/>
      <c r="AD11" s="1115"/>
      <c r="AE11" s="1116"/>
      <c r="AF11" s="1090"/>
      <c r="AG11" s="1091"/>
      <c r="AH11" s="1091"/>
      <c r="AI11" s="1091"/>
      <c r="AJ11" s="1092"/>
      <c r="AK11" s="1157"/>
      <c r="AL11" s="1158"/>
      <c r="AM11" s="1158"/>
      <c r="AN11" s="1158"/>
      <c r="AO11" s="1158"/>
      <c r="AP11" s="1158"/>
      <c r="AQ11" s="1158"/>
      <c r="AR11" s="1158"/>
      <c r="AS11" s="1158"/>
      <c r="AT11" s="1158"/>
      <c r="AU11" s="1155"/>
      <c r="AV11" s="1155"/>
      <c r="AW11" s="1155"/>
      <c r="AX11" s="1155"/>
      <c r="AY11" s="1156"/>
      <c r="AZ11" s="232"/>
      <c r="BA11" s="232"/>
      <c r="BB11" s="232"/>
      <c r="BC11" s="232"/>
      <c r="BD11" s="232"/>
      <c r="BE11" s="233"/>
      <c r="BF11" s="233"/>
      <c r="BG11" s="233"/>
      <c r="BH11" s="233"/>
      <c r="BI11" s="233"/>
      <c r="BJ11" s="233"/>
      <c r="BK11" s="233"/>
      <c r="BL11" s="233"/>
      <c r="BM11" s="233"/>
      <c r="BN11" s="233"/>
      <c r="BO11" s="233"/>
      <c r="BP11" s="233"/>
      <c r="BQ11" s="242">
        <v>5</v>
      </c>
      <c r="BR11" s="243"/>
      <c r="BS11" s="1085" t="s">
        <v>586</v>
      </c>
      <c r="BT11" s="1086"/>
      <c r="BU11" s="1086"/>
      <c r="BV11" s="1086"/>
      <c r="BW11" s="1086"/>
      <c r="BX11" s="1086"/>
      <c r="BY11" s="1086"/>
      <c r="BZ11" s="1086"/>
      <c r="CA11" s="1086"/>
      <c r="CB11" s="1086"/>
      <c r="CC11" s="1086"/>
      <c r="CD11" s="1086"/>
      <c r="CE11" s="1086"/>
      <c r="CF11" s="1086"/>
      <c r="CG11" s="1087"/>
      <c r="CH11" s="1060">
        <v>-3</v>
      </c>
      <c r="CI11" s="1061"/>
      <c r="CJ11" s="1061"/>
      <c r="CK11" s="1061"/>
      <c r="CL11" s="1062"/>
      <c r="CM11" s="1060">
        <v>571</v>
      </c>
      <c r="CN11" s="1061"/>
      <c r="CO11" s="1061"/>
      <c r="CP11" s="1061"/>
      <c r="CQ11" s="1062"/>
      <c r="CR11" s="1060">
        <v>400</v>
      </c>
      <c r="CS11" s="1061"/>
      <c r="CT11" s="1061"/>
      <c r="CU11" s="1061"/>
      <c r="CV11" s="1062"/>
      <c r="CW11" s="1060">
        <v>23</v>
      </c>
      <c r="CX11" s="1061"/>
      <c r="CY11" s="1061"/>
      <c r="CZ11" s="1061"/>
      <c r="DA11" s="1062"/>
      <c r="DB11" s="1060" t="s">
        <v>512</v>
      </c>
      <c r="DC11" s="1061"/>
      <c r="DD11" s="1061"/>
      <c r="DE11" s="1061"/>
      <c r="DF11" s="1062"/>
      <c r="DG11" s="1060" t="s">
        <v>512</v>
      </c>
      <c r="DH11" s="1061"/>
      <c r="DI11" s="1061"/>
      <c r="DJ11" s="1061"/>
      <c r="DK11" s="1062"/>
      <c r="DL11" s="1060" t="s">
        <v>512</v>
      </c>
      <c r="DM11" s="1061"/>
      <c r="DN11" s="1061"/>
      <c r="DO11" s="1061"/>
      <c r="DP11" s="1062"/>
      <c r="DQ11" s="1060" t="s">
        <v>512</v>
      </c>
      <c r="DR11" s="1061"/>
      <c r="DS11" s="1061"/>
      <c r="DT11" s="1061"/>
      <c r="DU11" s="1062"/>
      <c r="DV11" s="1063"/>
      <c r="DW11" s="1064"/>
      <c r="DX11" s="1064"/>
      <c r="DY11" s="1064"/>
      <c r="DZ11" s="1065"/>
      <c r="EA11" s="234"/>
    </row>
    <row r="12" spans="1:131" s="235" customFormat="1" ht="26.25" customHeight="1" x14ac:dyDescent="0.15">
      <c r="A12" s="241">
        <v>6</v>
      </c>
      <c r="B12" s="1108"/>
      <c r="C12" s="1109"/>
      <c r="D12" s="1109"/>
      <c r="E12" s="1109"/>
      <c r="F12" s="1109"/>
      <c r="G12" s="1109"/>
      <c r="H12" s="1109"/>
      <c r="I12" s="1109"/>
      <c r="J12" s="1109"/>
      <c r="K12" s="1109"/>
      <c r="L12" s="1109"/>
      <c r="M12" s="1109"/>
      <c r="N12" s="1109"/>
      <c r="O12" s="1109"/>
      <c r="P12" s="1110"/>
      <c r="Q12" s="1114"/>
      <c r="R12" s="1115"/>
      <c r="S12" s="1115"/>
      <c r="T12" s="1115"/>
      <c r="U12" s="1115"/>
      <c r="V12" s="1115"/>
      <c r="W12" s="1115"/>
      <c r="X12" s="1115"/>
      <c r="Y12" s="1115"/>
      <c r="Z12" s="1115"/>
      <c r="AA12" s="1115"/>
      <c r="AB12" s="1115"/>
      <c r="AC12" s="1115"/>
      <c r="AD12" s="1115"/>
      <c r="AE12" s="1116"/>
      <c r="AF12" s="1090"/>
      <c r="AG12" s="1091"/>
      <c r="AH12" s="1091"/>
      <c r="AI12" s="1091"/>
      <c r="AJ12" s="1092"/>
      <c r="AK12" s="1157"/>
      <c r="AL12" s="1158"/>
      <c r="AM12" s="1158"/>
      <c r="AN12" s="1158"/>
      <c r="AO12" s="1158"/>
      <c r="AP12" s="1158"/>
      <c r="AQ12" s="1158"/>
      <c r="AR12" s="1158"/>
      <c r="AS12" s="1158"/>
      <c r="AT12" s="1158"/>
      <c r="AU12" s="1155"/>
      <c r="AV12" s="1155"/>
      <c r="AW12" s="1155"/>
      <c r="AX12" s="1155"/>
      <c r="AY12" s="1156"/>
      <c r="AZ12" s="232"/>
      <c r="BA12" s="232"/>
      <c r="BB12" s="232"/>
      <c r="BC12" s="232"/>
      <c r="BD12" s="232"/>
      <c r="BE12" s="233"/>
      <c r="BF12" s="233"/>
      <c r="BG12" s="233"/>
      <c r="BH12" s="233"/>
      <c r="BI12" s="233"/>
      <c r="BJ12" s="233"/>
      <c r="BK12" s="233"/>
      <c r="BL12" s="233"/>
      <c r="BM12" s="233"/>
      <c r="BN12" s="233"/>
      <c r="BO12" s="233"/>
      <c r="BP12" s="233"/>
      <c r="BQ12" s="242">
        <v>6</v>
      </c>
      <c r="BR12" s="243"/>
      <c r="BS12" s="1085" t="s">
        <v>587</v>
      </c>
      <c r="BT12" s="1086"/>
      <c r="BU12" s="1086"/>
      <c r="BV12" s="1086"/>
      <c r="BW12" s="1086"/>
      <c r="BX12" s="1086"/>
      <c r="BY12" s="1086"/>
      <c r="BZ12" s="1086"/>
      <c r="CA12" s="1086"/>
      <c r="CB12" s="1086"/>
      <c r="CC12" s="1086"/>
      <c r="CD12" s="1086"/>
      <c r="CE12" s="1086"/>
      <c r="CF12" s="1086"/>
      <c r="CG12" s="1087"/>
      <c r="CH12" s="1060">
        <v>-12</v>
      </c>
      <c r="CI12" s="1061"/>
      <c r="CJ12" s="1061"/>
      <c r="CK12" s="1061"/>
      <c r="CL12" s="1062"/>
      <c r="CM12" s="1060">
        <v>32</v>
      </c>
      <c r="CN12" s="1061"/>
      <c r="CO12" s="1061"/>
      <c r="CP12" s="1061"/>
      <c r="CQ12" s="1062"/>
      <c r="CR12" s="1060">
        <v>20</v>
      </c>
      <c r="CS12" s="1061"/>
      <c r="CT12" s="1061"/>
      <c r="CU12" s="1061"/>
      <c r="CV12" s="1062"/>
      <c r="CW12" s="1060" t="s">
        <v>512</v>
      </c>
      <c r="CX12" s="1061"/>
      <c r="CY12" s="1061"/>
      <c r="CZ12" s="1061"/>
      <c r="DA12" s="1062"/>
      <c r="DB12" s="1060">
        <v>50</v>
      </c>
      <c r="DC12" s="1061"/>
      <c r="DD12" s="1061"/>
      <c r="DE12" s="1061"/>
      <c r="DF12" s="1062"/>
      <c r="DG12" s="1060" t="s">
        <v>512</v>
      </c>
      <c r="DH12" s="1061"/>
      <c r="DI12" s="1061"/>
      <c r="DJ12" s="1061"/>
      <c r="DK12" s="1062"/>
      <c r="DL12" s="1060" t="s">
        <v>512</v>
      </c>
      <c r="DM12" s="1061"/>
      <c r="DN12" s="1061"/>
      <c r="DO12" s="1061"/>
      <c r="DP12" s="1062"/>
      <c r="DQ12" s="1060" t="s">
        <v>512</v>
      </c>
      <c r="DR12" s="1061"/>
      <c r="DS12" s="1061"/>
      <c r="DT12" s="1061"/>
      <c r="DU12" s="1062"/>
      <c r="DV12" s="1063"/>
      <c r="DW12" s="1064"/>
      <c r="DX12" s="1064"/>
      <c r="DY12" s="1064"/>
      <c r="DZ12" s="1065"/>
      <c r="EA12" s="234"/>
    </row>
    <row r="13" spans="1:131" s="235" customFormat="1" ht="26.25" customHeight="1" x14ac:dyDescent="0.15">
      <c r="A13" s="241">
        <v>7</v>
      </c>
      <c r="B13" s="1108"/>
      <c r="C13" s="1109"/>
      <c r="D13" s="1109"/>
      <c r="E13" s="1109"/>
      <c r="F13" s="1109"/>
      <c r="G13" s="1109"/>
      <c r="H13" s="1109"/>
      <c r="I13" s="1109"/>
      <c r="J13" s="1109"/>
      <c r="K13" s="1109"/>
      <c r="L13" s="1109"/>
      <c r="M13" s="1109"/>
      <c r="N13" s="1109"/>
      <c r="O13" s="1109"/>
      <c r="P13" s="1110"/>
      <c r="Q13" s="1114"/>
      <c r="R13" s="1115"/>
      <c r="S13" s="1115"/>
      <c r="T13" s="1115"/>
      <c r="U13" s="1115"/>
      <c r="V13" s="1115"/>
      <c r="W13" s="1115"/>
      <c r="X13" s="1115"/>
      <c r="Y13" s="1115"/>
      <c r="Z13" s="1115"/>
      <c r="AA13" s="1115"/>
      <c r="AB13" s="1115"/>
      <c r="AC13" s="1115"/>
      <c r="AD13" s="1115"/>
      <c r="AE13" s="1116"/>
      <c r="AF13" s="1090"/>
      <c r="AG13" s="1091"/>
      <c r="AH13" s="1091"/>
      <c r="AI13" s="1091"/>
      <c r="AJ13" s="1092"/>
      <c r="AK13" s="1157"/>
      <c r="AL13" s="1158"/>
      <c r="AM13" s="1158"/>
      <c r="AN13" s="1158"/>
      <c r="AO13" s="1158"/>
      <c r="AP13" s="1158"/>
      <c r="AQ13" s="1158"/>
      <c r="AR13" s="1158"/>
      <c r="AS13" s="1158"/>
      <c r="AT13" s="1158"/>
      <c r="AU13" s="1155"/>
      <c r="AV13" s="1155"/>
      <c r="AW13" s="1155"/>
      <c r="AX13" s="1155"/>
      <c r="AY13" s="1156"/>
      <c r="AZ13" s="232"/>
      <c r="BA13" s="232"/>
      <c r="BB13" s="232"/>
      <c r="BC13" s="232"/>
      <c r="BD13" s="232"/>
      <c r="BE13" s="233"/>
      <c r="BF13" s="233"/>
      <c r="BG13" s="233"/>
      <c r="BH13" s="233"/>
      <c r="BI13" s="233"/>
      <c r="BJ13" s="233"/>
      <c r="BK13" s="233"/>
      <c r="BL13" s="233"/>
      <c r="BM13" s="233"/>
      <c r="BN13" s="233"/>
      <c r="BO13" s="233"/>
      <c r="BP13" s="233"/>
      <c r="BQ13" s="242">
        <v>7</v>
      </c>
      <c r="BR13" s="243"/>
      <c r="BS13" s="1085" t="s">
        <v>588</v>
      </c>
      <c r="BT13" s="1086"/>
      <c r="BU13" s="1086"/>
      <c r="BV13" s="1086"/>
      <c r="BW13" s="1086"/>
      <c r="BX13" s="1086"/>
      <c r="BY13" s="1086"/>
      <c r="BZ13" s="1086"/>
      <c r="CA13" s="1086"/>
      <c r="CB13" s="1086"/>
      <c r="CC13" s="1086"/>
      <c r="CD13" s="1086"/>
      <c r="CE13" s="1086"/>
      <c r="CF13" s="1086"/>
      <c r="CG13" s="1087"/>
      <c r="CH13" s="1060">
        <v>5</v>
      </c>
      <c r="CI13" s="1061"/>
      <c r="CJ13" s="1061"/>
      <c r="CK13" s="1061"/>
      <c r="CL13" s="1062"/>
      <c r="CM13" s="1060">
        <v>1956</v>
      </c>
      <c r="CN13" s="1061"/>
      <c r="CO13" s="1061"/>
      <c r="CP13" s="1061"/>
      <c r="CQ13" s="1062"/>
      <c r="CR13" s="1060">
        <v>1000</v>
      </c>
      <c r="CS13" s="1061"/>
      <c r="CT13" s="1061"/>
      <c r="CU13" s="1061"/>
      <c r="CV13" s="1062"/>
      <c r="CW13" s="1060">
        <v>4</v>
      </c>
      <c r="CX13" s="1061"/>
      <c r="CY13" s="1061"/>
      <c r="CZ13" s="1061"/>
      <c r="DA13" s="1062"/>
      <c r="DB13" s="1060" t="s">
        <v>512</v>
      </c>
      <c r="DC13" s="1061"/>
      <c r="DD13" s="1061"/>
      <c r="DE13" s="1061"/>
      <c r="DF13" s="1062"/>
      <c r="DG13" s="1060" t="s">
        <v>512</v>
      </c>
      <c r="DH13" s="1061"/>
      <c r="DI13" s="1061"/>
      <c r="DJ13" s="1061"/>
      <c r="DK13" s="1062"/>
      <c r="DL13" s="1060" t="s">
        <v>512</v>
      </c>
      <c r="DM13" s="1061"/>
      <c r="DN13" s="1061"/>
      <c r="DO13" s="1061"/>
      <c r="DP13" s="1062"/>
      <c r="DQ13" s="1060" t="s">
        <v>512</v>
      </c>
      <c r="DR13" s="1061"/>
      <c r="DS13" s="1061"/>
      <c r="DT13" s="1061"/>
      <c r="DU13" s="1062"/>
      <c r="DV13" s="1063"/>
      <c r="DW13" s="1064"/>
      <c r="DX13" s="1064"/>
      <c r="DY13" s="1064"/>
      <c r="DZ13" s="1065"/>
      <c r="EA13" s="234"/>
    </row>
    <row r="14" spans="1:131" s="235" customFormat="1" ht="26.25" customHeight="1" x14ac:dyDescent="0.15">
      <c r="A14" s="241">
        <v>8</v>
      </c>
      <c r="B14" s="1108"/>
      <c r="C14" s="1109"/>
      <c r="D14" s="1109"/>
      <c r="E14" s="1109"/>
      <c r="F14" s="1109"/>
      <c r="G14" s="1109"/>
      <c r="H14" s="1109"/>
      <c r="I14" s="1109"/>
      <c r="J14" s="1109"/>
      <c r="K14" s="1109"/>
      <c r="L14" s="1109"/>
      <c r="M14" s="1109"/>
      <c r="N14" s="1109"/>
      <c r="O14" s="1109"/>
      <c r="P14" s="1110"/>
      <c r="Q14" s="1114"/>
      <c r="R14" s="1115"/>
      <c r="S14" s="1115"/>
      <c r="T14" s="1115"/>
      <c r="U14" s="1115"/>
      <c r="V14" s="1115"/>
      <c r="W14" s="1115"/>
      <c r="X14" s="1115"/>
      <c r="Y14" s="1115"/>
      <c r="Z14" s="1115"/>
      <c r="AA14" s="1115"/>
      <c r="AB14" s="1115"/>
      <c r="AC14" s="1115"/>
      <c r="AD14" s="1115"/>
      <c r="AE14" s="1116"/>
      <c r="AF14" s="1090"/>
      <c r="AG14" s="1091"/>
      <c r="AH14" s="1091"/>
      <c r="AI14" s="1091"/>
      <c r="AJ14" s="1092"/>
      <c r="AK14" s="1157"/>
      <c r="AL14" s="1158"/>
      <c r="AM14" s="1158"/>
      <c r="AN14" s="1158"/>
      <c r="AO14" s="1158"/>
      <c r="AP14" s="1158"/>
      <c r="AQ14" s="1158"/>
      <c r="AR14" s="1158"/>
      <c r="AS14" s="1158"/>
      <c r="AT14" s="1158"/>
      <c r="AU14" s="1155"/>
      <c r="AV14" s="1155"/>
      <c r="AW14" s="1155"/>
      <c r="AX14" s="1155"/>
      <c r="AY14" s="1156"/>
      <c r="AZ14" s="232"/>
      <c r="BA14" s="232"/>
      <c r="BB14" s="232"/>
      <c r="BC14" s="232"/>
      <c r="BD14" s="232"/>
      <c r="BE14" s="233"/>
      <c r="BF14" s="233"/>
      <c r="BG14" s="233"/>
      <c r="BH14" s="233"/>
      <c r="BI14" s="233"/>
      <c r="BJ14" s="233"/>
      <c r="BK14" s="233"/>
      <c r="BL14" s="233"/>
      <c r="BM14" s="233"/>
      <c r="BN14" s="233"/>
      <c r="BO14" s="233"/>
      <c r="BP14" s="233"/>
      <c r="BQ14" s="242">
        <v>8</v>
      </c>
      <c r="BR14" s="243"/>
      <c r="BS14" s="1085" t="s">
        <v>589</v>
      </c>
      <c r="BT14" s="1086"/>
      <c r="BU14" s="1086"/>
      <c r="BV14" s="1086"/>
      <c r="BW14" s="1086"/>
      <c r="BX14" s="1086"/>
      <c r="BY14" s="1086"/>
      <c r="BZ14" s="1086"/>
      <c r="CA14" s="1086"/>
      <c r="CB14" s="1086"/>
      <c r="CC14" s="1086"/>
      <c r="CD14" s="1086"/>
      <c r="CE14" s="1086"/>
      <c r="CF14" s="1086"/>
      <c r="CG14" s="1087"/>
      <c r="CH14" s="1060">
        <v>6</v>
      </c>
      <c r="CI14" s="1061"/>
      <c r="CJ14" s="1061"/>
      <c r="CK14" s="1061"/>
      <c r="CL14" s="1062"/>
      <c r="CM14" s="1060">
        <v>1384</v>
      </c>
      <c r="CN14" s="1061"/>
      <c r="CO14" s="1061"/>
      <c r="CP14" s="1061"/>
      <c r="CQ14" s="1062"/>
      <c r="CR14" s="1060">
        <v>1101</v>
      </c>
      <c r="CS14" s="1061"/>
      <c r="CT14" s="1061"/>
      <c r="CU14" s="1061"/>
      <c r="CV14" s="1062"/>
      <c r="CW14" s="1060" t="s">
        <v>512</v>
      </c>
      <c r="CX14" s="1061"/>
      <c r="CY14" s="1061"/>
      <c r="CZ14" s="1061"/>
      <c r="DA14" s="1062"/>
      <c r="DB14" s="1060" t="s">
        <v>512</v>
      </c>
      <c r="DC14" s="1061"/>
      <c r="DD14" s="1061"/>
      <c r="DE14" s="1061"/>
      <c r="DF14" s="1062"/>
      <c r="DG14" s="1060" t="s">
        <v>512</v>
      </c>
      <c r="DH14" s="1061"/>
      <c r="DI14" s="1061"/>
      <c r="DJ14" s="1061"/>
      <c r="DK14" s="1062"/>
      <c r="DL14" s="1060" t="s">
        <v>512</v>
      </c>
      <c r="DM14" s="1061"/>
      <c r="DN14" s="1061"/>
      <c r="DO14" s="1061"/>
      <c r="DP14" s="1062"/>
      <c r="DQ14" s="1060" t="s">
        <v>512</v>
      </c>
      <c r="DR14" s="1061"/>
      <c r="DS14" s="1061"/>
      <c r="DT14" s="1061"/>
      <c r="DU14" s="1062"/>
      <c r="DV14" s="1063"/>
      <c r="DW14" s="1064"/>
      <c r="DX14" s="1064"/>
      <c r="DY14" s="1064"/>
      <c r="DZ14" s="1065"/>
      <c r="EA14" s="234"/>
    </row>
    <row r="15" spans="1:131" s="235" customFormat="1" ht="26.25" customHeight="1" x14ac:dyDescent="0.15">
      <c r="A15" s="241">
        <v>9</v>
      </c>
      <c r="B15" s="1108"/>
      <c r="C15" s="1109"/>
      <c r="D15" s="1109"/>
      <c r="E15" s="1109"/>
      <c r="F15" s="1109"/>
      <c r="G15" s="1109"/>
      <c r="H15" s="1109"/>
      <c r="I15" s="1109"/>
      <c r="J15" s="1109"/>
      <c r="K15" s="1109"/>
      <c r="L15" s="1109"/>
      <c r="M15" s="1109"/>
      <c r="N15" s="1109"/>
      <c r="O15" s="1109"/>
      <c r="P15" s="1110"/>
      <c r="Q15" s="1114"/>
      <c r="R15" s="1115"/>
      <c r="S15" s="1115"/>
      <c r="T15" s="1115"/>
      <c r="U15" s="1115"/>
      <c r="V15" s="1115"/>
      <c r="W15" s="1115"/>
      <c r="X15" s="1115"/>
      <c r="Y15" s="1115"/>
      <c r="Z15" s="1115"/>
      <c r="AA15" s="1115"/>
      <c r="AB15" s="1115"/>
      <c r="AC15" s="1115"/>
      <c r="AD15" s="1115"/>
      <c r="AE15" s="1116"/>
      <c r="AF15" s="1090"/>
      <c r="AG15" s="1091"/>
      <c r="AH15" s="1091"/>
      <c r="AI15" s="1091"/>
      <c r="AJ15" s="1092"/>
      <c r="AK15" s="1157"/>
      <c r="AL15" s="1158"/>
      <c r="AM15" s="1158"/>
      <c r="AN15" s="1158"/>
      <c r="AO15" s="1158"/>
      <c r="AP15" s="1158"/>
      <c r="AQ15" s="1158"/>
      <c r="AR15" s="1158"/>
      <c r="AS15" s="1158"/>
      <c r="AT15" s="1158"/>
      <c r="AU15" s="1155"/>
      <c r="AV15" s="1155"/>
      <c r="AW15" s="1155"/>
      <c r="AX15" s="1155"/>
      <c r="AY15" s="1156"/>
      <c r="AZ15" s="232"/>
      <c r="BA15" s="232"/>
      <c r="BB15" s="232"/>
      <c r="BC15" s="232"/>
      <c r="BD15" s="232"/>
      <c r="BE15" s="233"/>
      <c r="BF15" s="233"/>
      <c r="BG15" s="233"/>
      <c r="BH15" s="233"/>
      <c r="BI15" s="233"/>
      <c r="BJ15" s="233"/>
      <c r="BK15" s="233"/>
      <c r="BL15" s="233"/>
      <c r="BM15" s="233"/>
      <c r="BN15" s="233"/>
      <c r="BO15" s="233"/>
      <c r="BP15" s="233"/>
      <c r="BQ15" s="242">
        <v>9</v>
      </c>
      <c r="BR15" s="243"/>
      <c r="BS15" s="1085" t="s">
        <v>590</v>
      </c>
      <c r="BT15" s="1086"/>
      <c r="BU15" s="1086"/>
      <c r="BV15" s="1086"/>
      <c r="BW15" s="1086"/>
      <c r="BX15" s="1086"/>
      <c r="BY15" s="1086"/>
      <c r="BZ15" s="1086"/>
      <c r="CA15" s="1086"/>
      <c r="CB15" s="1086"/>
      <c r="CC15" s="1086"/>
      <c r="CD15" s="1086"/>
      <c r="CE15" s="1086"/>
      <c r="CF15" s="1086"/>
      <c r="CG15" s="1087"/>
      <c r="CH15" s="1060">
        <v>0</v>
      </c>
      <c r="CI15" s="1061"/>
      <c r="CJ15" s="1061"/>
      <c r="CK15" s="1061"/>
      <c r="CL15" s="1062"/>
      <c r="CM15" s="1060">
        <v>1835</v>
      </c>
      <c r="CN15" s="1061"/>
      <c r="CO15" s="1061"/>
      <c r="CP15" s="1061"/>
      <c r="CQ15" s="1062"/>
      <c r="CR15" s="1060">
        <v>38</v>
      </c>
      <c r="CS15" s="1061"/>
      <c r="CT15" s="1061"/>
      <c r="CU15" s="1061"/>
      <c r="CV15" s="1062"/>
      <c r="CW15" s="1060">
        <v>8</v>
      </c>
      <c r="CX15" s="1061"/>
      <c r="CY15" s="1061"/>
      <c r="CZ15" s="1061"/>
      <c r="DA15" s="1062"/>
      <c r="DB15" s="1060" t="s">
        <v>592</v>
      </c>
      <c r="DC15" s="1061"/>
      <c r="DD15" s="1061"/>
      <c r="DE15" s="1061"/>
      <c r="DF15" s="1062"/>
      <c r="DG15" s="1060" t="s">
        <v>592</v>
      </c>
      <c r="DH15" s="1061"/>
      <c r="DI15" s="1061"/>
      <c r="DJ15" s="1061"/>
      <c r="DK15" s="1062"/>
      <c r="DL15" s="1060" t="s">
        <v>592</v>
      </c>
      <c r="DM15" s="1061"/>
      <c r="DN15" s="1061"/>
      <c r="DO15" s="1061"/>
      <c r="DP15" s="1062"/>
      <c r="DQ15" s="1060" t="s">
        <v>592</v>
      </c>
      <c r="DR15" s="1061"/>
      <c r="DS15" s="1061"/>
      <c r="DT15" s="1061"/>
      <c r="DU15" s="1062"/>
      <c r="DV15" s="1063"/>
      <c r="DW15" s="1064"/>
      <c r="DX15" s="1064"/>
      <c r="DY15" s="1064"/>
      <c r="DZ15" s="1065"/>
      <c r="EA15" s="234"/>
    </row>
    <row r="16" spans="1:131" s="235" customFormat="1" ht="26.25" customHeight="1" x14ac:dyDescent="0.15">
      <c r="A16" s="241">
        <v>10</v>
      </c>
      <c r="B16" s="1108"/>
      <c r="C16" s="1109"/>
      <c r="D16" s="1109"/>
      <c r="E16" s="1109"/>
      <c r="F16" s="1109"/>
      <c r="G16" s="1109"/>
      <c r="H16" s="1109"/>
      <c r="I16" s="1109"/>
      <c r="J16" s="1109"/>
      <c r="K16" s="1109"/>
      <c r="L16" s="1109"/>
      <c r="M16" s="1109"/>
      <c r="N16" s="1109"/>
      <c r="O16" s="1109"/>
      <c r="P16" s="1110"/>
      <c r="Q16" s="1114"/>
      <c r="R16" s="1115"/>
      <c r="S16" s="1115"/>
      <c r="T16" s="1115"/>
      <c r="U16" s="1115"/>
      <c r="V16" s="1115"/>
      <c r="W16" s="1115"/>
      <c r="X16" s="1115"/>
      <c r="Y16" s="1115"/>
      <c r="Z16" s="1115"/>
      <c r="AA16" s="1115"/>
      <c r="AB16" s="1115"/>
      <c r="AC16" s="1115"/>
      <c r="AD16" s="1115"/>
      <c r="AE16" s="1116"/>
      <c r="AF16" s="1090"/>
      <c r="AG16" s="1091"/>
      <c r="AH16" s="1091"/>
      <c r="AI16" s="1091"/>
      <c r="AJ16" s="1092"/>
      <c r="AK16" s="1157"/>
      <c r="AL16" s="1158"/>
      <c r="AM16" s="1158"/>
      <c r="AN16" s="1158"/>
      <c r="AO16" s="1158"/>
      <c r="AP16" s="1158"/>
      <c r="AQ16" s="1158"/>
      <c r="AR16" s="1158"/>
      <c r="AS16" s="1158"/>
      <c r="AT16" s="1158"/>
      <c r="AU16" s="1155"/>
      <c r="AV16" s="1155"/>
      <c r="AW16" s="1155"/>
      <c r="AX16" s="1155"/>
      <c r="AY16" s="1156"/>
      <c r="AZ16" s="232"/>
      <c r="BA16" s="232"/>
      <c r="BB16" s="232"/>
      <c r="BC16" s="232"/>
      <c r="BD16" s="232"/>
      <c r="BE16" s="233"/>
      <c r="BF16" s="233"/>
      <c r="BG16" s="233"/>
      <c r="BH16" s="233"/>
      <c r="BI16" s="233"/>
      <c r="BJ16" s="233"/>
      <c r="BK16" s="233"/>
      <c r="BL16" s="233"/>
      <c r="BM16" s="233"/>
      <c r="BN16" s="233"/>
      <c r="BO16" s="233"/>
      <c r="BP16" s="233"/>
      <c r="BQ16" s="242">
        <v>10</v>
      </c>
      <c r="BR16" s="243"/>
      <c r="BS16" s="1085"/>
      <c r="BT16" s="1086"/>
      <c r="BU16" s="1086"/>
      <c r="BV16" s="1086"/>
      <c r="BW16" s="1086"/>
      <c r="BX16" s="1086"/>
      <c r="BY16" s="1086"/>
      <c r="BZ16" s="1086"/>
      <c r="CA16" s="1086"/>
      <c r="CB16" s="1086"/>
      <c r="CC16" s="1086"/>
      <c r="CD16" s="1086"/>
      <c r="CE16" s="1086"/>
      <c r="CF16" s="1086"/>
      <c r="CG16" s="1087"/>
      <c r="CH16" s="1060"/>
      <c r="CI16" s="1061"/>
      <c r="CJ16" s="1061"/>
      <c r="CK16" s="1061"/>
      <c r="CL16" s="1062"/>
      <c r="CM16" s="1060"/>
      <c r="CN16" s="1061"/>
      <c r="CO16" s="1061"/>
      <c r="CP16" s="1061"/>
      <c r="CQ16" s="1062"/>
      <c r="CR16" s="1060"/>
      <c r="CS16" s="1061"/>
      <c r="CT16" s="1061"/>
      <c r="CU16" s="1061"/>
      <c r="CV16" s="1062"/>
      <c r="CW16" s="1060"/>
      <c r="CX16" s="1061"/>
      <c r="CY16" s="1061"/>
      <c r="CZ16" s="1061"/>
      <c r="DA16" s="1062"/>
      <c r="DB16" s="1060"/>
      <c r="DC16" s="1061"/>
      <c r="DD16" s="1061"/>
      <c r="DE16" s="1061"/>
      <c r="DF16" s="1062"/>
      <c r="DG16" s="1060"/>
      <c r="DH16" s="1061"/>
      <c r="DI16" s="1061"/>
      <c r="DJ16" s="1061"/>
      <c r="DK16" s="1062"/>
      <c r="DL16" s="1060"/>
      <c r="DM16" s="1061"/>
      <c r="DN16" s="1061"/>
      <c r="DO16" s="1061"/>
      <c r="DP16" s="1062"/>
      <c r="DQ16" s="1060"/>
      <c r="DR16" s="1061"/>
      <c r="DS16" s="1061"/>
      <c r="DT16" s="1061"/>
      <c r="DU16" s="1062"/>
      <c r="DV16" s="1063"/>
      <c r="DW16" s="1064"/>
      <c r="DX16" s="1064"/>
      <c r="DY16" s="1064"/>
      <c r="DZ16" s="1065"/>
      <c r="EA16" s="234"/>
    </row>
    <row r="17" spans="1:131" s="235" customFormat="1" ht="26.25" customHeight="1" x14ac:dyDescent="0.15">
      <c r="A17" s="241">
        <v>11</v>
      </c>
      <c r="B17" s="1108"/>
      <c r="C17" s="1109"/>
      <c r="D17" s="1109"/>
      <c r="E17" s="1109"/>
      <c r="F17" s="1109"/>
      <c r="G17" s="1109"/>
      <c r="H17" s="1109"/>
      <c r="I17" s="1109"/>
      <c r="J17" s="1109"/>
      <c r="K17" s="1109"/>
      <c r="L17" s="1109"/>
      <c r="M17" s="1109"/>
      <c r="N17" s="1109"/>
      <c r="O17" s="1109"/>
      <c r="P17" s="1110"/>
      <c r="Q17" s="1114"/>
      <c r="R17" s="1115"/>
      <c r="S17" s="1115"/>
      <c r="T17" s="1115"/>
      <c r="U17" s="1115"/>
      <c r="V17" s="1115"/>
      <c r="W17" s="1115"/>
      <c r="X17" s="1115"/>
      <c r="Y17" s="1115"/>
      <c r="Z17" s="1115"/>
      <c r="AA17" s="1115"/>
      <c r="AB17" s="1115"/>
      <c r="AC17" s="1115"/>
      <c r="AD17" s="1115"/>
      <c r="AE17" s="1116"/>
      <c r="AF17" s="1090"/>
      <c r="AG17" s="1091"/>
      <c r="AH17" s="1091"/>
      <c r="AI17" s="1091"/>
      <c r="AJ17" s="1092"/>
      <c r="AK17" s="1157"/>
      <c r="AL17" s="1158"/>
      <c r="AM17" s="1158"/>
      <c r="AN17" s="1158"/>
      <c r="AO17" s="1158"/>
      <c r="AP17" s="1158"/>
      <c r="AQ17" s="1158"/>
      <c r="AR17" s="1158"/>
      <c r="AS17" s="1158"/>
      <c r="AT17" s="1158"/>
      <c r="AU17" s="1155"/>
      <c r="AV17" s="1155"/>
      <c r="AW17" s="1155"/>
      <c r="AX17" s="1155"/>
      <c r="AY17" s="1156"/>
      <c r="AZ17" s="232"/>
      <c r="BA17" s="232"/>
      <c r="BB17" s="232"/>
      <c r="BC17" s="232"/>
      <c r="BD17" s="232"/>
      <c r="BE17" s="233"/>
      <c r="BF17" s="233"/>
      <c r="BG17" s="233"/>
      <c r="BH17" s="233"/>
      <c r="BI17" s="233"/>
      <c r="BJ17" s="233"/>
      <c r="BK17" s="233"/>
      <c r="BL17" s="233"/>
      <c r="BM17" s="233"/>
      <c r="BN17" s="233"/>
      <c r="BO17" s="233"/>
      <c r="BP17" s="233"/>
      <c r="BQ17" s="242">
        <v>11</v>
      </c>
      <c r="BR17" s="243"/>
      <c r="BS17" s="1085"/>
      <c r="BT17" s="1086"/>
      <c r="BU17" s="1086"/>
      <c r="BV17" s="1086"/>
      <c r="BW17" s="1086"/>
      <c r="BX17" s="1086"/>
      <c r="BY17" s="1086"/>
      <c r="BZ17" s="1086"/>
      <c r="CA17" s="1086"/>
      <c r="CB17" s="1086"/>
      <c r="CC17" s="1086"/>
      <c r="CD17" s="1086"/>
      <c r="CE17" s="1086"/>
      <c r="CF17" s="1086"/>
      <c r="CG17" s="1087"/>
      <c r="CH17" s="1060"/>
      <c r="CI17" s="1061"/>
      <c r="CJ17" s="1061"/>
      <c r="CK17" s="1061"/>
      <c r="CL17" s="1062"/>
      <c r="CM17" s="1060"/>
      <c r="CN17" s="1061"/>
      <c r="CO17" s="1061"/>
      <c r="CP17" s="1061"/>
      <c r="CQ17" s="1062"/>
      <c r="CR17" s="1060"/>
      <c r="CS17" s="1061"/>
      <c r="CT17" s="1061"/>
      <c r="CU17" s="1061"/>
      <c r="CV17" s="1062"/>
      <c r="CW17" s="1060"/>
      <c r="CX17" s="1061"/>
      <c r="CY17" s="1061"/>
      <c r="CZ17" s="1061"/>
      <c r="DA17" s="1062"/>
      <c r="DB17" s="1060"/>
      <c r="DC17" s="1061"/>
      <c r="DD17" s="1061"/>
      <c r="DE17" s="1061"/>
      <c r="DF17" s="1062"/>
      <c r="DG17" s="1060"/>
      <c r="DH17" s="1061"/>
      <c r="DI17" s="1061"/>
      <c r="DJ17" s="1061"/>
      <c r="DK17" s="1062"/>
      <c r="DL17" s="1060"/>
      <c r="DM17" s="1061"/>
      <c r="DN17" s="1061"/>
      <c r="DO17" s="1061"/>
      <c r="DP17" s="1062"/>
      <c r="DQ17" s="1060"/>
      <c r="DR17" s="1061"/>
      <c r="DS17" s="1061"/>
      <c r="DT17" s="1061"/>
      <c r="DU17" s="1062"/>
      <c r="DV17" s="1063"/>
      <c r="DW17" s="1064"/>
      <c r="DX17" s="1064"/>
      <c r="DY17" s="1064"/>
      <c r="DZ17" s="1065"/>
      <c r="EA17" s="234"/>
    </row>
    <row r="18" spans="1:131" s="235" customFormat="1" ht="26.25" customHeight="1" x14ac:dyDescent="0.15">
      <c r="A18" s="241">
        <v>12</v>
      </c>
      <c r="B18" s="1108"/>
      <c r="C18" s="1109"/>
      <c r="D18" s="1109"/>
      <c r="E18" s="1109"/>
      <c r="F18" s="1109"/>
      <c r="G18" s="1109"/>
      <c r="H18" s="1109"/>
      <c r="I18" s="1109"/>
      <c r="J18" s="1109"/>
      <c r="K18" s="1109"/>
      <c r="L18" s="1109"/>
      <c r="M18" s="1109"/>
      <c r="N18" s="1109"/>
      <c r="O18" s="1109"/>
      <c r="P18" s="1110"/>
      <c r="Q18" s="1114"/>
      <c r="R18" s="1115"/>
      <c r="S18" s="1115"/>
      <c r="T18" s="1115"/>
      <c r="U18" s="1115"/>
      <c r="V18" s="1115"/>
      <c r="W18" s="1115"/>
      <c r="X18" s="1115"/>
      <c r="Y18" s="1115"/>
      <c r="Z18" s="1115"/>
      <c r="AA18" s="1115"/>
      <c r="AB18" s="1115"/>
      <c r="AC18" s="1115"/>
      <c r="AD18" s="1115"/>
      <c r="AE18" s="1116"/>
      <c r="AF18" s="1090"/>
      <c r="AG18" s="1091"/>
      <c r="AH18" s="1091"/>
      <c r="AI18" s="1091"/>
      <c r="AJ18" s="1092"/>
      <c r="AK18" s="1157"/>
      <c r="AL18" s="1158"/>
      <c r="AM18" s="1158"/>
      <c r="AN18" s="1158"/>
      <c r="AO18" s="1158"/>
      <c r="AP18" s="1158"/>
      <c r="AQ18" s="1158"/>
      <c r="AR18" s="1158"/>
      <c r="AS18" s="1158"/>
      <c r="AT18" s="1158"/>
      <c r="AU18" s="1155"/>
      <c r="AV18" s="1155"/>
      <c r="AW18" s="1155"/>
      <c r="AX18" s="1155"/>
      <c r="AY18" s="1156"/>
      <c r="AZ18" s="232"/>
      <c r="BA18" s="232"/>
      <c r="BB18" s="232"/>
      <c r="BC18" s="232"/>
      <c r="BD18" s="232"/>
      <c r="BE18" s="233"/>
      <c r="BF18" s="233"/>
      <c r="BG18" s="233"/>
      <c r="BH18" s="233"/>
      <c r="BI18" s="233"/>
      <c r="BJ18" s="233"/>
      <c r="BK18" s="233"/>
      <c r="BL18" s="233"/>
      <c r="BM18" s="233"/>
      <c r="BN18" s="233"/>
      <c r="BO18" s="233"/>
      <c r="BP18" s="233"/>
      <c r="BQ18" s="242">
        <v>12</v>
      </c>
      <c r="BR18" s="243"/>
      <c r="BS18" s="1085"/>
      <c r="BT18" s="1086"/>
      <c r="BU18" s="1086"/>
      <c r="BV18" s="1086"/>
      <c r="BW18" s="1086"/>
      <c r="BX18" s="1086"/>
      <c r="BY18" s="1086"/>
      <c r="BZ18" s="1086"/>
      <c r="CA18" s="1086"/>
      <c r="CB18" s="1086"/>
      <c r="CC18" s="1086"/>
      <c r="CD18" s="1086"/>
      <c r="CE18" s="1086"/>
      <c r="CF18" s="1086"/>
      <c r="CG18" s="1087"/>
      <c r="CH18" s="1060"/>
      <c r="CI18" s="1061"/>
      <c r="CJ18" s="1061"/>
      <c r="CK18" s="1061"/>
      <c r="CL18" s="1062"/>
      <c r="CM18" s="1060"/>
      <c r="CN18" s="1061"/>
      <c r="CO18" s="1061"/>
      <c r="CP18" s="1061"/>
      <c r="CQ18" s="1062"/>
      <c r="CR18" s="1060"/>
      <c r="CS18" s="1061"/>
      <c r="CT18" s="1061"/>
      <c r="CU18" s="1061"/>
      <c r="CV18" s="1062"/>
      <c r="CW18" s="1060"/>
      <c r="CX18" s="1061"/>
      <c r="CY18" s="1061"/>
      <c r="CZ18" s="1061"/>
      <c r="DA18" s="1062"/>
      <c r="DB18" s="1060"/>
      <c r="DC18" s="1061"/>
      <c r="DD18" s="1061"/>
      <c r="DE18" s="1061"/>
      <c r="DF18" s="1062"/>
      <c r="DG18" s="1060"/>
      <c r="DH18" s="1061"/>
      <c r="DI18" s="1061"/>
      <c r="DJ18" s="1061"/>
      <c r="DK18" s="1062"/>
      <c r="DL18" s="1060"/>
      <c r="DM18" s="1061"/>
      <c r="DN18" s="1061"/>
      <c r="DO18" s="1061"/>
      <c r="DP18" s="1062"/>
      <c r="DQ18" s="1060"/>
      <c r="DR18" s="1061"/>
      <c r="DS18" s="1061"/>
      <c r="DT18" s="1061"/>
      <c r="DU18" s="1062"/>
      <c r="DV18" s="1063"/>
      <c r="DW18" s="1064"/>
      <c r="DX18" s="1064"/>
      <c r="DY18" s="1064"/>
      <c r="DZ18" s="1065"/>
      <c r="EA18" s="234"/>
    </row>
    <row r="19" spans="1:131" s="235" customFormat="1" ht="26.25" customHeight="1" x14ac:dyDescent="0.15">
      <c r="A19" s="241">
        <v>13</v>
      </c>
      <c r="B19" s="1108"/>
      <c r="C19" s="1109"/>
      <c r="D19" s="1109"/>
      <c r="E19" s="1109"/>
      <c r="F19" s="1109"/>
      <c r="G19" s="1109"/>
      <c r="H19" s="1109"/>
      <c r="I19" s="1109"/>
      <c r="J19" s="1109"/>
      <c r="K19" s="1109"/>
      <c r="L19" s="1109"/>
      <c r="M19" s="1109"/>
      <c r="N19" s="1109"/>
      <c r="O19" s="1109"/>
      <c r="P19" s="1110"/>
      <c r="Q19" s="1114"/>
      <c r="R19" s="1115"/>
      <c r="S19" s="1115"/>
      <c r="T19" s="1115"/>
      <c r="U19" s="1115"/>
      <c r="V19" s="1115"/>
      <c r="W19" s="1115"/>
      <c r="X19" s="1115"/>
      <c r="Y19" s="1115"/>
      <c r="Z19" s="1115"/>
      <c r="AA19" s="1115"/>
      <c r="AB19" s="1115"/>
      <c r="AC19" s="1115"/>
      <c r="AD19" s="1115"/>
      <c r="AE19" s="1116"/>
      <c r="AF19" s="1090"/>
      <c r="AG19" s="1091"/>
      <c r="AH19" s="1091"/>
      <c r="AI19" s="1091"/>
      <c r="AJ19" s="1092"/>
      <c r="AK19" s="1157"/>
      <c r="AL19" s="1158"/>
      <c r="AM19" s="1158"/>
      <c r="AN19" s="1158"/>
      <c r="AO19" s="1158"/>
      <c r="AP19" s="1158"/>
      <c r="AQ19" s="1158"/>
      <c r="AR19" s="1158"/>
      <c r="AS19" s="1158"/>
      <c r="AT19" s="1158"/>
      <c r="AU19" s="1155"/>
      <c r="AV19" s="1155"/>
      <c r="AW19" s="1155"/>
      <c r="AX19" s="1155"/>
      <c r="AY19" s="1156"/>
      <c r="AZ19" s="232"/>
      <c r="BA19" s="232"/>
      <c r="BB19" s="232"/>
      <c r="BC19" s="232"/>
      <c r="BD19" s="232"/>
      <c r="BE19" s="233"/>
      <c r="BF19" s="233"/>
      <c r="BG19" s="233"/>
      <c r="BH19" s="233"/>
      <c r="BI19" s="233"/>
      <c r="BJ19" s="233"/>
      <c r="BK19" s="233"/>
      <c r="BL19" s="233"/>
      <c r="BM19" s="233"/>
      <c r="BN19" s="233"/>
      <c r="BO19" s="233"/>
      <c r="BP19" s="233"/>
      <c r="BQ19" s="242">
        <v>13</v>
      </c>
      <c r="BR19" s="243"/>
      <c r="BS19" s="1085"/>
      <c r="BT19" s="1086"/>
      <c r="BU19" s="1086"/>
      <c r="BV19" s="1086"/>
      <c r="BW19" s="1086"/>
      <c r="BX19" s="1086"/>
      <c r="BY19" s="1086"/>
      <c r="BZ19" s="1086"/>
      <c r="CA19" s="1086"/>
      <c r="CB19" s="1086"/>
      <c r="CC19" s="1086"/>
      <c r="CD19" s="1086"/>
      <c r="CE19" s="1086"/>
      <c r="CF19" s="1086"/>
      <c r="CG19" s="1087"/>
      <c r="CH19" s="1060"/>
      <c r="CI19" s="1061"/>
      <c r="CJ19" s="1061"/>
      <c r="CK19" s="1061"/>
      <c r="CL19" s="1062"/>
      <c r="CM19" s="1060"/>
      <c r="CN19" s="1061"/>
      <c r="CO19" s="1061"/>
      <c r="CP19" s="1061"/>
      <c r="CQ19" s="1062"/>
      <c r="CR19" s="1060"/>
      <c r="CS19" s="1061"/>
      <c r="CT19" s="1061"/>
      <c r="CU19" s="1061"/>
      <c r="CV19" s="1062"/>
      <c r="CW19" s="1060"/>
      <c r="CX19" s="1061"/>
      <c r="CY19" s="1061"/>
      <c r="CZ19" s="1061"/>
      <c r="DA19" s="1062"/>
      <c r="DB19" s="1060"/>
      <c r="DC19" s="1061"/>
      <c r="DD19" s="1061"/>
      <c r="DE19" s="1061"/>
      <c r="DF19" s="1062"/>
      <c r="DG19" s="1060"/>
      <c r="DH19" s="1061"/>
      <c r="DI19" s="1061"/>
      <c r="DJ19" s="1061"/>
      <c r="DK19" s="1062"/>
      <c r="DL19" s="1060"/>
      <c r="DM19" s="1061"/>
      <c r="DN19" s="1061"/>
      <c r="DO19" s="1061"/>
      <c r="DP19" s="1062"/>
      <c r="DQ19" s="1060"/>
      <c r="DR19" s="1061"/>
      <c r="DS19" s="1061"/>
      <c r="DT19" s="1061"/>
      <c r="DU19" s="1062"/>
      <c r="DV19" s="1063"/>
      <c r="DW19" s="1064"/>
      <c r="DX19" s="1064"/>
      <c r="DY19" s="1064"/>
      <c r="DZ19" s="1065"/>
      <c r="EA19" s="234"/>
    </row>
    <row r="20" spans="1:131" s="235" customFormat="1" ht="26.25" customHeight="1" x14ac:dyDescent="0.15">
      <c r="A20" s="241">
        <v>14</v>
      </c>
      <c r="B20" s="1108"/>
      <c r="C20" s="1109"/>
      <c r="D20" s="1109"/>
      <c r="E20" s="1109"/>
      <c r="F20" s="1109"/>
      <c r="G20" s="1109"/>
      <c r="H20" s="1109"/>
      <c r="I20" s="1109"/>
      <c r="J20" s="1109"/>
      <c r="K20" s="1109"/>
      <c r="L20" s="1109"/>
      <c r="M20" s="1109"/>
      <c r="N20" s="1109"/>
      <c r="O20" s="1109"/>
      <c r="P20" s="1110"/>
      <c r="Q20" s="1114"/>
      <c r="R20" s="1115"/>
      <c r="S20" s="1115"/>
      <c r="T20" s="1115"/>
      <c r="U20" s="1115"/>
      <c r="V20" s="1115"/>
      <c r="W20" s="1115"/>
      <c r="X20" s="1115"/>
      <c r="Y20" s="1115"/>
      <c r="Z20" s="1115"/>
      <c r="AA20" s="1115"/>
      <c r="AB20" s="1115"/>
      <c r="AC20" s="1115"/>
      <c r="AD20" s="1115"/>
      <c r="AE20" s="1116"/>
      <c r="AF20" s="1090"/>
      <c r="AG20" s="1091"/>
      <c r="AH20" s="1091"/>
      <c r="AI20" s="1091"/>
      <c r="AJ20" s="1092"/>
      <c r="AK20" s="1157"/>
      <c r="AL20" s="1158"/>
      <c r="AM20" s="1158"/>
      <c r="AN20" s="1158"/>
      <c r="AO20" s="1158"/>
      <c r="AP20" s="1158"/>
      <c r="AQ20" s="1158"/>
      <c r="AR20" s="1158"/>
      <c r="AS20" s="1158"/>
      <c r="AT20" s="1158"/>
      <c r="AU20" s="1155"/>
      <c r="AV20" s="1155"/>
      <c r="AW20" s="1155"/>
      <c r="AX20" s="1155"/>
      <c r="AY20" s="1156"/>
      <c r="AZ20" s="232"/>
      <c r="BA20" s="232"/>
      <c r="BB20" s="232"/>
      <c r="BC20" s="232"/>
      <c r="BD20" s="232"/>
      <c r="BE20" s="233"/>
      <c r="BF20" s="233"/>
      <c r="BG20" s="233"/>
      <c r="BH20" s="233"/>
      <c r="BI20" s="233"/>
      <c r="BJ20" s="233"/>
      <c r="BK20" s="233"/>
      <c r="BL20" s="233"/>
      <c r="BM20" s="233"/>
      <c r="BN20" s="233"/>
      <c r="BO20" s="233"/>
      <c r="BP20" s="233"/>
      <c r="BQ20" s="242">
        <v>14</v>
      </c>
      <c r="BR20" s="243"/>
      <c r="BS20" s="1085"/>
      <c r="BT20" s="1086"/>
      <c r="BU20" s="1086"/>
      <c r="BV20" s="1086"/>
      <c r="BW20" s="1086"/>
      <c r="BX20" s="1086"/>
      <c r="BY20" s="1086"/>
      <c r="BZ20" s="1086"/>
      <c r="CA20" s="1086"/>
      <c r="CB20" s="1086"/>
      <c r="CC20" s="1086"/>
      <c r="CD20" s="1086"/>
      <c r="CE20" s="1086"/>
      <c r="CF20" s="1086"/>
      <c r="CG20" s="1087"/>
      <c r="CH20" s="1060"/>
      <c r="CI20" s="1061"/>
      <c r="CJ20" s="1061"/>
      <c r="CK20" s="1061"/>
      <c r="CL20" s="1062"/>
      <c r="CM20" s="1060"/>
      <c r="CN20" s="1061"/>
      <c r="CO20" s="1061"/>
      <c r="CP20" s="1061"/>
      <c r="CQ20" s="1062"/>
      <c r="CR20" s="1060"/>
      <c r="CS20" s="1061"/>
      <c r="CT20" s="1061"/>
      <c r="CU20" s="1061"/>
      <c r="CV20" s="1062"/>
      <c r="CW20" s="1060"/>
      <c r="CX20" s="1061"/>
      <c r="CY20" s="1061"/>
      <c r="CZ20" s="1061"/>
      <c r="DA20" s="1062"/>
      <c r="DB20" s="1060"/>
      <c r="DC20" s="1061"/>
      <c r="DD20" s="1061"/>
      <c r="DE20" s="1061"/>
      <c r="DF20" s="1062"/>
      <c r="DG20" s="1060"/>
      <c r="DH20" s="1061"/>
      <c r="DI20" s="1061"/>
      <c r="DJ20" s="1061"/>
      <c r="DK20" s="1062"/>
      <c r="DL20" s="1060"/>
      <c r="DM20" s="1061"/>
      <c r="DN20" s="1061"/>
      <c r="DO20" s="1061"/>
      <c r="DP20" s="1062"/>
      <c r="DQ20" s="1060"/>
      <c r="DR20" s="1061"/>
      <c r="DS20" s="1061"/>
      <c r="DT20" s="1061"/>
      <c r="DU20" s="1062"/>
      <c r="DV20" s="1063"/>
      <c r="DW20" s="1064"/>
      <c r="DX20" s="1064"/>
      <c r="DY20" s="1064"/>
      <c r="DZ20" s="1065"/>
      <c r="EA20" s="234"/>
    </row>
    <row r="21" spans="1:131" s="235" customFormat="1" ht="26.25" customHeight="1" thickBot="1" x14ac:dyDescent="0.2">
      <c r="A21" s="241">
        <v>15</v>
      </c>
      <c r="B21" s="1108"/>
      <c r="C21" s="1109"/>
      <c r="D21" s="1109"/>
      <c r="E21" s="1109"/>
      <c r="F21" s="1109"/>
      <c r="G21" s="1109"/>
      <c r="H21" s="1109"/>
      <c r="I21" s="1109"/>
      <c r="J21" s="1109"/>
      <c r="K21" s="1109"/>
      <c r="L21" s="1109"/>
      <c r="M21" s="1109"/>
      <c r="N21" s="1109"/>
      <c r="O21" s="1109"/>
      <c r="P21" s="1110"/>
      <c r="Q21" s="1114"/>
      <c r="R21" s="1115"/>
      <c r="S21" s="1115"/>
      <c r="T21" s="1115"/>
      <c r="U21" s="1115"/>
      <c r="V21" s="1115"/>
      <c r="W21" s="1115"/>
      <c r="X21" s="1115"/>
      <c r="Y21" s="1115"/>
      <c r="Z21" s="1115"/>
      <c r="AA21" s="1115"/>
      <c r="AB21" s="1115"/>
      <c r="AC21" s="1115"/>
      <c r="AD21" s="1115"/>
      <c r="AE21" s="1116"/>
      <c r="AF21" s="1090"/>
      <c r="AG21" s="1091"/>
      <c r="AH21" s="1091"/>
      <c r="AI21" s="1091"/>
      <c r="AJ21" s="1092"/>
      <c r="AK21" s="1157"/>
      <c r="AL21" s="1158"/>
      <c r="AM21" s="1158"/>
      <c r="AN21" s="1158"/>
      <c r="AO21" s="1158"/>
      <c r="AP21" s="1158"/>
      <c r="AQ21" s="1158"/>
      <c r="AR21" s="1158"/>
      <c r="AS21" s="1158"/>
      <c r="AT21" s="1158"/>
      <c r="AU21" s="1155"/>
      <c r="AV21" s="1155"/>
      <c r="AW21" s="1155"/>
      <c r="AX21" s="1155"/>
      <c r="AY21" s="1156"/>
      <c r="AZ21" s="232"/>
      <c r="BA21" s="232"/>
      <c r="BB21" s="232"/>
      <c r="BC21" s="232"/>
      <c r="BD21" s="232"/>
      <c r="BE21" s="233"/>
      <c r="BF21" s="233"/>
      <c r="BG21" s="233"/>
      <c r="BH21" s="233"/>
      <c r="BI21" s="233"/>
      <c r="BJ21" s="233"/>
      <c r="BK21" s="233"/>
      <c r="BL21" s="233"/>
      <c r="BM21" s="233"/>
      <c r="BN21" s="233"/>
      <c r="BO21" s="233"/>
      <c r="BP21" s="233"/>
      <c r="BQ21" s="242">
        <v>15</v>
      </c>
      <c r="BR21" s="243"/>
      <c r="BS21" s="1085"/>
      <c r="BT21" s="1086"/>
      <c r="BU21" s="1086"/>
      <c r="BV21" s="1086"/>
      <c r="BW21" s="1086"/>
      <c r="BX21" s="1086"/>
      <c r="BY21" s="1086"/>
      <c r="BZ21" s="1086"/>
      <c r="CA21" s="1086"/>
      <c r="CB21" s="1086"/>
      <c r="CC21" s="1086"/>
      <c r="CD21" s="1086"/>
      <c r="CE21" s="1086"/>
      <c r="CF21" s="1086"/>
      <c r="CG21" s="1087"/>
      <c r="CH21" s="1060"/>
      <c r="CI21" s="1061"/>
      <c r="CJ21" s="1061"/>
      <c r="CK21" s="1061"/>
      <c r="CL21" s="1062"/>
      <c r="CM21" s="1060"/>
      <c r="CN21" s="1061"/>
      <c r="CO21" s="1061"/>
      <c r="CP21" s="1061"/>
      <c r="CQ21" s="1062"/>
      <c r="CR21" s="1060"/>
      <c r="CS21" s="1061"/>
      <c r="CT21" s="1061"/>
      <c r="CU21" s="1061"/>
      <c r="CV21" s="1062"/>
      <c r="CW21" s="1060"/>
      <c r="CX21" s="1061"/>
      <c r="CY21" s="1061"/>
      <c r="CZ21" s="1061"/>
      <c r="DA21" s="1062"/>
      <c r="DB21" s="1060"/>
      <c r="DC21" s="1061"/>
      <c r="DD21" s="1061"/>
      <c r="DE21" s="1061"/>
      <c r="DF21" s="1062"/>
      <c r="DG21" s="1060"/>
      <c r="DH21" s="1061"/>
      <c r="DI21" s="1061"/>
      <c r="DJ21" s="1061"/>
      <c r="DK21" s="1062"/>
      <c r="DL21" s="1060"/>
      <c r="DM21" s="1061"/>
      <c r="DN21" s="1061"/>
      <c r="DO21" s="1061"/>
      <c r="DP21" s="1062"/>
      <c r="DQ21" s="1060"/>
      <c r="DR21" s="1061"/>
      <c r="DS21" s="1061"/>
      <c r="DT21" s="1061"/>
      <c r="DU21" s="1062"/>
      <c r="DV21" s="1063"/>
      <c r="DW21" s="1064"/>
      <c r="DX21" s="1064"/>
      <c r="DY21" s="1064"/>
      <c r="DZ21" s="1065"/>
      <c r="EA21" s="234"/>
    </row>
    <row r="22" spans="1:131" s="235" customFormat="1" ht="26.25" customHeight="1" x14ac:dyDescent="0.15">
      <c r="A22" s="241">
        <v>16</v>
      </c>
      <c r="B22" s="1108"/>
      <c r="C22" s="1109"/>
      <c r="D22" s="1109"/>
      <c r="E22" s="1109"/>
      <c r="F22" s="1109"/>
      <c r="G22" s="1109"/>
      <c r="H22" s="1109"/>
      <c r="I22" s="1109"/>
      <c r="J22" s="1109"/>
      <c r="K22" s="1109"/>
      <c r="L22" s="1109"/>
      <c r="M22" s="1109"/>
      <c r="N22" s="1109"/>
      <c r="O22" s="1109"/>
      <c r="P22" s="1110"/>
      <c r="Q22" s="1152"/>
      <c r="R22" s="1153"/>
      <c r="S22" s="1153"/>
      <c r="T22" s="1153"/>
      <c r="U22" s="1153"/>
      <c r="V22" s="1153"/>
      <c r="W22" s="1153"/>
      <c r="X22" s="1153"/>
      <c r="Y22" s="1153"/>
      <c r="Z22" s="1153"/>
      <c r="AA22" s="1153"/>
      <c r="AB22" s="1153"/>
      <c r="AC22" s="1153"/>
      <c r="AD22" s="1153"/>
      <c r="AE22" s="1154"/>
      <c r="AF22" s="1090"/>
      <c r="AG22" s="1091"/>
      <c r="AH22" s="1091"/>
      <c r="AI22" s="1091"/>
      <c r="AJ22" s="1092"/>
      <c r="AK22" s="1148"/>
      <c r="AL22" s="1149"/>
      <c r="AM22" s="1149"/>
      <c r="AN22" s="1149"/>
      <c r="AO22" s="1149"/>
      <c r="AP22" s="1149"/>
      <c r="AQ22" s="1149"/>
      <c r="AR22" s="1149"/>
      <c r="AS22" s="1149"/>
      <c r="AT22" s="1149"/>
      <c r="AU22" s="1150"/>
      <c r="AV22" s="1150"/>
      <c r="AW22" s="1150"/>
      <c r="AX22" s="1150"/>
      <c r="AY22" s="1151"/>
      <c r="AZ22" s="1106" t="s">
        <v>382</v>
      </c>
      <c r="BA22" s="1106"/>
      <c r="BB22" s="1106"/>
      <c r="BC22" s="1106"/>
      <c r="BD22" s="1107"/>
      <c r="BE22" s="233"/>
      <c r="BF22" s="233"/>
      <c r="BG22" s="233"/>
      <c r="BH22" s="233"/>
      <c r="BI22" s="233"/>
      <c r="BJ22" s="233"/>
      <c r="BK22" s="233"/>
      <c r="BL22" s="233"/>
      <c r="BM22" s="233"/>
      <c r="BN22" s="233"/>
      <c r="BO22" s="233"/>
      <c r="BP22" s="233"/>
      <c r="BQ22" s="242">
        <v>16</v>
      </c>
      <c r="BR22" s="243"/>
      <c r="BS22" s="1085"/>
      <c r="BT22" s="1086"/>
      <c r="BU22" s="1086"/>
      <c r="BV22" s="1086"/>
      <c r="BW22" s="1086"/>
      <c r="BX22" s="1086"/>
      <c r="BY22" s="1086"/>
      <c r="BZ22" s="1086"/>
      <c r="CA22" s="1086"/>
      <c r="CB22" s="1086"/>
      <c r="CC22" s="1086"/>
      <c r="CD22" s="1086"/>
      <c r="CE22" s="1086"/>
      <c r="CF22" s="1086"/>
      <c r="CG22" s="1087"/>
      <c r="CH22" s="1060"/>
      <c r="CI22" s="1061"/>
      <c r="CJ22" s="1061"/>
      <c r="CK22" s="1061"/>
      <c r="CL22" s="1062"/>
      <c r="CM22" s="1060"/>
      <c r="CN22" s="1061"/>
      <c r="CO22" s="1061"/>
      <c r="CP22" s="1061"/>
      <c r="CQ22" s="1062"/>
      <c r="CR22" s="1060"/>
      <c r="CS22" s="1061"/>
      <c r="CT22" s="1061"/>
      <c r="CU22" s="1061"/>
      <c r="CV22" s="1062"/>
      <c r="CW22" s="1060"/>
      <c r="CX22" s="1061"/>
      <c r="CY22" s="1061"/>
      <c r="CZ22" s="1061"/>
      <c r="DA22" s="1062"/>
      <c r="DB22" s="1060"/>
      <c r="DC22" s="1061"/>
      <c r="DD22" s="1061"/>
      <c r="DE22" s="1061"/>
      <c r="DF22" s="1062"/>
      <c r="DG22" s="1060"/>
      <c r="DH22" s="1061"/>
      <c r="DI22" s="1061"/>
      <c r="DJ22" s="1061"/>
      <c r="DK22" s="1062"/>
      <c r="DL22" s="1060"/>
      <c r="DM22" s="1061"/>
      <c r="DN22" s="1061"/>
      <c r="DO22" s="1061"/>
      <c r="DP22" s="1062"/>
      <c r="DQ22" s="1060"/>
      <c r="DR22" s="1061"/>
      <c r="DS22" s="1061"/>
      <c r="DT22" s="1061"/>
      <c r="DU22" s="1062"/>
      <c r="DV22" s="1063"/>
      <c r="DW22" s="1064"/>
      <c r="DX22" s="1064"/>
      <c r="DY22" s="1064"/>
      <c r="DZ22" s="1065"/>
      <c r="EA22" s="234"/>
    </row>
    <row r="23" spans="1:131" s="235" customFormat="1" ht="26.25" customHeight="1" thickBot="1" x14ac:dyDescent="0.2">
      <c r="A23" s="244" t="s">
        <v>383</v>
      </c>
      <c r="B23" s="1013" t="s">
        <v>384</v>
      </c>
      <c r="C23" s="1014"/>
      <c r="D23" s="1014"/>
      <c r="E23" s="1014"/>
      <c r="F23" s="1014"/>
      <c r="G23" s="1014"/>
      <c r="H23" s="1014"/>
      <c r="I23" s="1014"/>
      <c r="J23" s="1014"/>
      <c r="K23" s="1014"/>
      <c r="L23" s="1014"/>
      <c r="M23" s="1014"/>
      <c r="N23" s="1014"/>
      <c r="O23" s="1014"/>
      <c r="P23" s="1015"/>
      <c r="Q23" s="1139">
        <v>150988</v>
      </c>
      <c r="R23" s="1140"/>
      <c r="S23" s="1140"/>
      <c r="T23" s="1140"/>
      <c r="U23" s="1140"/>
      <c r="V23" s="1140">
        <v>147731</v>
      </c>
      <c r="W23" s="1140"/>
      <c r="X23" s="1140"/>
      <c r="Y23" s="1140"/>
      <c r="Z23" s="1140"/>
      <c r="AA23" s="1140">
        <v>3256</v>
      </c>
      <c r="AB23" s="1140"/>
      <c r="AC23" s="1140"/>
      <c r="AD23" s="1140"/>
      <c r="AE23" s="1141"/>
      <c r="AF23" s="1142">
        <v>3036</v>
      </c>
      <c r="AG23" s="1140"/>
      <c r="AH23" s="1140"/>
      <c r="AI23" s="1140"/>
      <c r="AJ23" s="1143"/>
      <c r="AK23" s="1144"/>
      <c r="AL23" s="1145"/>
      <c r="AM23" s="1145"/>
      <c r="AN23" s="1145"/>
      <c r="AO23" s="1145"/>
      <c r="AP23" s="1140">
        <v>174809</v>
      </c>
      <c r="AQ23" s="1140"/>
      <c r="AR23" s="1140"/>
      <c r="AS23" s="1140"/>
      <c r="AT23" s="1140"/>
      <c r="AU23" s="1146"/>
      <c r="AV23" s="1146"/>
      <c r="AW23" s="1146"/>
      <c r="AX23" s="1146"/>
      <c r="AY23" s="1147"/>
      <c r="AZ23" s="1136" t="s">
        <v>385</v>
      </c>
      <c r="BA23" s="1137"/>
      <c r="BB23" s="1137"/>
      <c r="BC23" s="1137"/>
      <c r="BD23" s="1138"/>
      <c r="BE23" s="233"/>
      <c r="BF23" s="233"/>
      <c r="BG23" s="233"/>
      <c r="BH23" s="233"/>
      <c r="BI23" s="233"/>
      <c r="BJ23" s="233"/>
      <c r="BK23" s="233"/>
      <c r="BL23" s="233"/>
      <c r="BM23" s="233"/>
      <c r="BN23" s="233"/>
      <c r="BO23" s="233"/>
      <c r="BP23" s="233"/>
      <c r="BQ23" s="242">
        <v>17</v>
      </c>
      <c r="BR23" s="243"/>
      <c r="BS23" s="1085"/>
      <c r="BT23" s="1086"/>
      <c r="BU23" s="1086"/>
      <c r="BV23" s="1086"/>
      <c r="BW23" s="1086"/>
      <c r="BX23" s="1086"/>
      <c r="BY23" s="1086"/>
      <c r="BZ23" s="1086"/>
      <c r="CA23" s="1086"/>
      <c r="CB23" s="1086"/>
      <c r="CC23" s="1086"/>
      <c r="CD23" s="1086"/>
      <c r="CE23" s="1086"/>
      <c r="CF23" s="1086"/>
      <c r="CG23" s="1087"/>
      <c r="CH23" s="1060"/>
      <c r="CI23" s="1061"/>
      <c r="CJ23" s="1061"/>
      <c r="CK23" s="1061"/>
      <c r="CL23" s="1062"/>
      <c r="CM23" s="1060"/>
      <c r="CN23" s="1061"/>
      <c r="CO23" s="1061"/>
      <c r="CP23" s="1061"/>
      <c r="CQ23" s="1062"/>
      <c r="CR23" s="1060"/>
      <c r="CS23" s="1061"/>
      <c r="CT23" s="1061"/>
      <c r="CU23" s="1061"/>
      <c r="CV23" s="1062"/>
      <c r="CW23" s="1060"/>
      <c r="CX23" s="1061"/>
      <c r="CY23" s="1061"/>
      <c r="CZ23" s="1061"/>
      <c r="DA23" s="1062"/>
      <c r="DB23" s="1060"/>
      <c r="DC23" s="1061"/>
      <c r="DD23" s="1061"/>
      <c r="DE23" s="1061"/>
      <c r="DF23" s="1062"/>
      <c r="DG23" s="1060"/>
      <c r="DH23" s="1061"/>
      <c r="DI23" s="1061"/>
      <c r="DJ23" s="1061"/>
      <c r="DK23" s="1062"/>
      <c r="DL23" s="1060"/>
      <c r="DM23" s="1061"/>
      <c r="DN23" s="1061"/>
      <c r="DO23" s="1061"/>
      <c r="DP23" s="1062"/>
      <c r="DQ23" s="1060"/>
      <c r="DR23" s="1061"/>
      <c r="DS23" s="1061"/>
      <c r="DT23" s="1061"/>
      <c r="DU23" s="1062"/>
      <c r="DV23" s="1063"/>
      <c r="DW23" s="1064"/>
      <c r="DX23" s="1064"/>
      <c r="DY23" s="1064"/>
      <c r="DZ23" s="1065"/>
      <c r="EA23" s="234"/>
    </row>
    <row r="24" spans="1:131" s="235" customFormat="1" ht="26.25" customHeight="1" x14ac:dyDescent="0.15">
      <c r="A24" s="1135" t="s">
        <v>386</v>
      </c>
      <c r="B24" s="1135"/>
      <c r="C24" s="1135"/>
      <c r="D24" s="1135"/>
      <c r="E24" s="1135"/>
      <c r="F24" s="1135"/>
      <c r="G24" s="1135"/>
      <c r="H24" s="1135"/>
      <c r="I24" s="1135"/>
      <c r="J24" s="1135"/>
      <c r="K24" s="1135"/>
      <c r="L24" s="1135"/>
      <c r="M24" s="1135"/>
      <c r="N24" s="1135"/>
      <c r="O24" s="1135"/>
      <c r="P24" s="1135"/>
      <c r="Q24" s="1135"/>
      <c r="R24" s="1135"/>
      <c r="S24" s="1135"/>
      <c r="T24" s="1135"/>
      <c r="U24" s="1135"/>
      <c r="V24" s="1135"/>
      <c r="W24" s="1135"/>
      <c r="X24" s="1135"/>
      <c r="Y24" s="1135"/>
      <c r="Z24" s="1135"/>
      <c r="AA24" s="1135"/>
      <c r="AB24" s="1135"/>
      <c r="AC24" s="1135"/>
      <c r="AD24" s="1135"/>
      <c r="AE24" s="1135"/>
      <c r="AF24" s="1135"/>
      <c r="AG24" s="1135"/>
      <c r="AH24" s="1135"/>
      <c r="AI24" s="1135"/>
      <c r="AJ24" s="1135"/>
      <c r="AK24" s="1135"/>
      <c r="AL24" s="1135"/>
      <c r="AM24" s="1135"/>
      <c r="AN24" s="1135"/>
      <c r="AO24" s="1135"/>
      <c r="AP24" s="1135"/>
      <c r="AQ24" s="1135"/>
      <c r="AR24" s="1135"/>
      <c r="AS24" s="1135"/>
      <c r="AT24" s="1135"/>
      <c r="AU24" s="1135"/>
      <c r="AV24" s="1135"/>
      <c r="AW24" s="1135"/>
      <c r="AX24" s="1135"/>
      <c r="AY24" s="1135"/>
      <c r="AZ24" s="232"/>
      <c r="BA24" s="232"/>
      <c r="BB24" s="232"/>
      <c r="BC24" s="232"/>
      <c r="BD24" s="232"/>
      <c r="BE24" s="233"/>
      <c r="BF24" s="233"/>
      <c r="BG24" s="233"/>
      <c r="BH24" s="233"/>
      <c r="BI24" s="233"/>
      <c r="BJ24" s="233"/>
      <c r="BK24" s="233"/>
      <c r="BL24" s="233"/>
      <c r="BM24" s="233"/>
      <c r="BN24" s="233"/>
      <c r="BO24" s="233"/>
      <c r="BP24" s="233"/>
      <c r="BQ24" s="242">
        <v>18</v>
      </c>
      <c r="BR24" s="243"/>
      <c r="BS24" s="1085"/>
      <c r="BT24" s="1086"/>
      <c r="BU24" s="1086"/>
      <c r="BV24" s="1086"/>
      <c r="BW24" s="1086"/>
      <c r="BX24" s="1086"/>
      <c r="BY24" s="1086"/>
      <c r="BZ24" s="1086"/>
      <c r="CA24" s="1086"/>
      <c r="CB24" s="1086"/>
      <c r="CC24" s="1086"/>
      <c r="CD24" s="1086"/>
      <c r="CE24" s="1086"/>
      <c r="CF24" s="1086"/>
      <c r="CG24" s="1087"/>
      <c r="CH24" s="1060"/>
      <c r="CI24" s="1061"/>
      <c r="CJ24" s="1061"/>
      <c r="CK24" s="1061"/>
      <c r="CL24" s="1062"/>
      <c r="CM24" s="1060"/>
      <c r="CN24" s="1061"/>
      <c r="CO24" s="1061"/>
      <c r="CP24" s="1061"/>
      <c r="CQ24" s="1062"/>
      <c r="CR24" s="1060"/>
      <c r="CS24" s="1061"/>
      <c r="CT24" s="1061"/>
      <c r="CU24" s="1061"/>
      <c r="CV24" s="1062"/>
      <c r="CW24" s="1060"/>
      <c r="CX24" s="1061"/>
      <c r="CY24" s="1061"/>
      <c r="CZ24" s="1061"/>
      <c r="DA24" s="1062"/>
      <c r="DB24" s="1060"/>
      <c r="DC24" s="1061"/>
      <c r="DD24" s="1061"/>
      <c r="DE24" s="1061"/>
      <c r="DF24" s="1062"/>
      <c r="DG24" s="1060"/>
      <c r="DH24" s="1061"/>
      <c r="DI24" s="1061"/>
      <c r="DJ24" s="1061"/>
      <c r="DK24" s="1062"/>
      <c r="DL24" s="1060"/>
      <c r="DM24" s="1061"/>
      <c r="DN24" s="1061"/>
      <c r="DO24" s="1061"/>
      <c r="DP24" s="1062"/>
      <c r="DQ24" s="1060"/>
      <c r="DR24" s="1061"/>
      <c r="DS24" s="1061"/>
      <c r="DT24" s="1061"/>
      <c r="DU24" s="1062"/>
      <c r="DV24" s="1063"/>
      <c r="DW24" s="1064"/>
      <c r="DX24" s="1064"/>
      <c r="DY24" s="1064"/>
      <c r="DZ24" s="1065"/>
      <c r="EA24" s="234"/>
    </row>
    <row r="25" spans="1:131" s="227" customFormat="1" ht="26.25" customHeight="1" thickBot="1" x14ac:dyDescent="0.2">
      <c r="A25" s="1134" t="s">
        <v>387</v>
      </c>
      <c r="B25" s="1134"/>
      <c r="C25" s="1134"/>
      <c r="D25" s="1134"/>
      <c r="E25" s="1134"/>
      <c r="F25" s="1134"/>
      <c r="G25" s="1134"/>
      <c r="H25" s="1134"/>
      <c r="I25" s="1134"/>
      <c r="J25" s="1134"/>
      <c r="K25" s="1134"/>
      <c r="L25" s="1134"/>
      <c r="M25" s="1134"/>
      <c r="N25" s="1134"/>
      <c r="O25" s="1134"/>
      <c r="P25" s="1134"/>
      <c r="Q25" s="1134"/>
      <c r="R25" s="1134"/>
      <c r="S25" s="1134"/>
      <c r="T25" s="1134"/>
      <c r="U25" s="1134"/>
      <c r="V25" s="1134"/>
      <c r="W25" s="1134"/>
      <c r="X25" s="1134"/>
      <c r="Y25" s="1134"/>
      <c r="Z25" s="1134"/>
      <c r="AA25" s="1134"/>
      <c r="AB25" s="1134"/>
      <c r="AC25" s="1134"/>
      <c r="AD25" s="1134"/>
      <c r="AE25" s="1134"/>
      <c r="AF25" s="1134"/>
      <c r="AG25" s="1134"/>
      <c r="AH25" s="1134"/>
      <c r="AI25" s="1134"/>
      <c r="AJ25" s="1134"/>
      <c r="AK25" s="1134"/>
      <c r="AL25" s="1134"/>
      <c r="AM25" s="1134"/>
      <c r="AN25" s="1134"/>
      <c r="AO25" s="1134"/>
      <c r="AP25" s="1134"/>
      <c r="AQ25" s="1134"/>
      <c r="AR25" s="1134"/>
      <c r="AS25" s="1134"/>
      <c r="AT25" s="1134"/>
      <c r="AU25" s="1134"/>
      <c r="AV25" s="1134"/>
      <c r="AW25" s="1134"/>
      <c r="AX25" s="1134"/>
      <c r="AY25" s="1134"/>
      <c r="AZ25" s="1134"/>
      <c r="BA25" s="1134"/>
      <c r="BB25" s="1134"/>
      <c r="BC25" s="1134"/>
      <c r="BD25" s="1134"/>
      <c r="BE25" s="1134"/>
      <c r="BF25" s="1134"/>
      <c r="BG25" s="1134"/>
      <c r="BH25" s="1134"/>
      <c r="BI25" s="1134"/>
      <c r="BJ25" s="232"/>
      <c r="BK25" s="232"/>
      <c r="BL25" s="232"/>
      <c r="BM25" s="232"/>
      <c r="BN25" s="232"/>
      <c r="BO25" s="245"/>
      <c r="BP25" s="245"/>
      <c r="BQ25" s="242">
        <v>19</v>
      </c>
      <c r="BR25" s="243"/>
      <c r="BS25" s="1085"/>
      <c r="BT25" s="1086"/>
      <c r="BU25" s="1086"/>
      <c r="BV25" s="1086"/>
      <c r="BW25" s="1086"/>
      <c r="BX25" s="1086"/>
      <c r="BY25" s="1086"/>
      <c r="BZ25" s="1086"/>
      <c r="CA25" s="1086"/>
      <c r="CB25" s="1086"/>
      <c r="CC25" s="1086"/>
      <c r="CD25" s="1086"/>
      <c r="CE25" s="1086"/>
      <c r="CF25" s="1086"/>
      <c r="CG25" s="1087"/>
      <c r="CH25" s="1060"/>
      <c r="CI25" s="1061"/>
      <c r="CJ25" s="1061"/>
      <c r="CK25" s="1061"/>
      <c r="CL25" s="1062"/>
      <c r="CM25" s="1060"/>
      <c r="CN25" s="1061"/>
      <c r="CO25" s="1061"/>
      <c r="CP25" s="1061"/>
      <c r="CQ25" s="1062"/>
      <c r="CR25" s="1060"/>
      <c r="CS25" s="1061"/>
      <c r="CT25" s="1061"/>
      <c r="CU25" s="1061"/>
      <c r="CV25" s="1062"/>
      <c r="CW25" s="1060"/>
      <c r="CX25" s="1061"/>
      <c r="CY25" s="1061"/>
      <c r="CZ25" s="1061"/>
      <c r="DA25" s="1062"/>
      <c r="DB25" s="1060"/>
      <c r="DC25" s="1061"/>
      <c r="DD25" s="1061"/>
      <c r="DE25" s="1061"/>
      <c r="DF25" s="1062"/>
      <c r="DG25" s="1060"/>
      <c r="DH25" s="1061"/>
      <c r="DI25" s="1061"/>
      <c r="DJ25" s="1061"/>
      <c r="DK25" s="1062"/>
      <c r="DL25" s="1060"/>
      <c r="DM25" s="1061"/>
      <c r="DN25" s="1061"/>
      <c r="DO25" s="1061"/>
      <c r="DP25" s="1062"/>
      <c r="DQ25" s="1060"/>
      <c r="DR25" s="1061"/>
      <c r="DS25" s="1061"/>
      <c r="DT25" s="1061"/>
      <c r="DU25" s="1062"/>
      <c r="DV25" s="1063"/>
      <c r="DW25" s="1064"/>
      <c r="DX25" s="1064"/>
      <c r="DY25" s="1064"/>
      <c r="DZ25" s="1065"/>
      <c r="EA25" s="226"/>
    </row>
    <row r="26" spans="1:131" s="227" customFormat="1" ht="26.25" customHeight="1" x14ac:dyDescent="0.15">
      <c r="A26" s="1066" t="s">
        <v>360</v>
      </c>
      <c r="B26" s="1067"/>
      <c r="C26" s="1067"/>
      <c r="D26" s="1067"/>
      <c r="E26" s="1067"/>
      <c r="F26" s="1067"/>
      <c r="G26" s="1067"/>
      <c r="H26" s="1067"/>
      <c r="I26" s="1067"/>
      <c r="J26" s="1067"/>
      <c r="K26" s="1067"/>
      <c r="L26" s="1067"/>
      <c r="M26" s="1067"/>
      <c r="N26" s="1067"/>
      <c r="O26" s="1067"/>
      <c r="P26" s="1068"/>
      <c r="Q26" s="1072" t="s">
        <v>388</v>
      </c>
      <c r="R26" s="1073"/>
      <c r="S26" s="1073"/>
      <c r="T26" s="1073"/>
      <c r="U26" s="1074"/>
      <c r="V26" s="1072" t="s">
        <v>389</v>
      </c>
      <c r="W26" s="1073"/>
      <c r="X26" s="1073"/>
      <c r="Y26" s="1073"/>
      <c r="Z26" s="1074"/>
      <c r="AA26" s="1072" t="s">
        <v>390</v>
      </c>
      <c r="AB26" s="1073"/>
      <c r="AC26" s="1073"/>
      <c r="AD26" s="1073"/>
      <c r="AE26" s="1073"/>
      <c r="AF26" s="1130" t="s">
        <v>391</v>
      </c>
      <c r="AG26" s="1079"/>
      <c r="AH26" s="1079"/>
      <c r="AI26" s="1079"/>
      <c r="AJ26" s="1131"/>
      <c r="AK26" s="1073" t="s">
        <v>392</v>
      </c>
      <c r="AL26" s="1073"/>
      <c r="AM26" s="1073"/>
      <c r="AN26" s="1073"/>
      <c r="AO26" s="1074"/>
      <c r="AP26" s="1072" t="s">
        <v>393</v>
      </c>
      <c r="AQ26" s="1073"/>
      <c r="AR26" s="1073"/>
      <c r="AS26" s="1073"/>
      <c r="AT26" s="1074"/>
      <c r="AU26" s="1072" t="s">
        <v>394</v>
      </c>
      <c r="AV26" s="1073"/>
      <c r="AW26" s="1073"/>
      <c r="AX26" s="1073"/>
      <c r="AY26" s="1074"/>
      <c r="AZ26" s="1072" t="s">
        <v>395</v>
      </c>
      <c r="BA26" s="1073"/>
      <c r="BB26" s="1073"/>
      <c r="BC26" s="1073"/>
      <c r="BD26" s="1074"/>
      <c r="BE26" s="1072" t="s">
        <v>367</v>
      </c>
      <c r="BF26" s="1073"/>
      <c r="BG26" s="1073"/>
      <c r="BH26" s="1073"/>
      <c r="BI26" s="1088"/>
      <c r="BJ26" s="232"/>
      <c r="BK26" s="232"/>
      <c r="BL26" s="232"/>
      <c r="BM26" s="232"/>
      <c r="BN26" s="232"/>
      <c r="BO26" s="245"/>
      <c r="BP26" s="245"/>
      <c r="BQ26" s="242">
        <v>20</v>
      </c>
      <c r="BR26" s="243"/>
      <c r="BS26" s="1085"/>
      <c r="BT26" s="1086"/>
      <c r="BU26" s="1086"/>
      <c r="BV26" s="1086"/>
      <c r="BW26" s="1086"/>
      <c r="BX26" s="1086"/>
      <c r="BY26" s="1086"/>
      <c r="BZ26" s="1086"/>
      <c r="CA26" s="1086"/>
      <c r="CB26" s="1086"/>
      <c r="CC26" s="1086"/>
      <c r="CD26" s="1086"/>
      <c r="CE26" s="1086"/>
      <c r="CF26" s="1086"/>
      <c r="CG26" s="1087"/>
      <c r="CH26" s="1060"/>
      <c r="CI26" s="1061"/>
      <c r="CJ26" s="1061"/>
      <c r="CK26" s="1061"/>
      <c r="CL26" s="1062"/>
      <c r="CM26" s="1060"/>
      <c r="CN26" s="1061"/>
      <c r="CO26" s="1061"/>
      <c r="CP26" s="1061"/>
      <c r="CQ26" s="1062"/>
      <c r="CR26" s="1060"/>
      <c r="CS26" s="1061"/>
      <c r="CT26" s="1061"/>
      <c r="CU26" s="1061"/>
      <c r="CV26" s="1062"/>
      <c r="CW26" s="1060"/>
      <c r="CX26" s="1061"/>
      <c r="CY26" s="1061"/>
      <c r="CZ26" s="1061"/>
      <c r="DA26" s="1062"/>
      <c r="DB26" s="1060"/>
      <c r="DC26" s="1061"/>
      <c r="DD26" s="1061"/>
      <c r="DE26" s="1061"/>
      <c r="DF26" s="1062"/>
      <c r="DG26" s="1060"/>
      <c r="DH26" s="1061"/>
      <c r="DI26" s="1061"/>
      <c r="DJ26" s="1061"/>
      <c r="DK26" s="1062"/>
      <c r="DL26" s="1060"/>
      <c r="DM26" s="1061"/>
      <c r="DN26" s="1061"/>
      <c r="DO26" s="1061"/>
      <c r="DP26" s="1062"/>
      <c r="DQ26" s="1060"/>
      <c r="DR26" s="1061"/>
      <c r="DS26" s="1061"/>
      <c r="DT26" s="1061"/>
      <c r="DU26" s="1062"/>
      <c r="DV26" s="1063"/>
      <c r="DW26" s="1064"/>
      <c r="DX26" s="1064"/>
      <c r="DY26" s="1064"/>
      <c r="DZ26" s="1065"/>
      <c r="EA26" s="226"/>
    </row>
    <row r="27" spans="1:131" s="227" customFormat="1" ht="26.25" customHeight="1" thickBot="1" x14ac:dyDescent="0.2">
      <c r="A27" s="1069"/>
      <c r="B27" s="1070"/>
      <c r="C27" s="1070"/>
      <c r="D27" s="1070"/>
      <c r="E27" s="1070"/>
      <c r="F27" s="1070"/>
      <c r="G27" s="1070"/>
      <c r="H27" s="1070"/>
      <c r="I27" s="1070"/>
      <c r="J27" s="1070"/>
      <c r="K27" s="1070"/>
      <c r="L27" s="1070"/>
      <c r="M27" s="1070"/>
      <c r="N27" s="1070"/>
      <c r="O27" s="1070"/>
      <c r="P27" s="1071"/>
      <c r="Q27" s="1075"/>
      <c r="R27" s="1076"/>
      <c r="S27" s="1076"/>
      <c r="T27" s="1076"/>
      <c r="U27" s="1077"/>
      <c r="V27" s="1075"/>
      <c r="W27" s="1076"/>
      <c r="X27" s="1076"/>
      <c r="Y27" s="1076"/>
      <c r="Z27" s="1077"/>
      <c r="AA27" s="1075"/>
      <c r="AB27" s="1076"/>
      <c r="AC27" s="1076"/>
      <c r="AD27" s="1076"/>
      <c r="AE27" s="1076"/>
      <c r="AF27" s="1132"/>
      <c r="AG27" s="1082"/>
      <c r="AH27" s="1082"/>
      <c r="AI27" s="1082"/>
      <c r="AJ27" s="1133"/>
      <c r="AK27" s="1076"/>
      <c r="AL27" s="1076"/>
      <c r="AM27" s="1076"/>
      <c r="AN27" s="1076"/>
      <c r="AO27" s="1077"/>
      <c r="AP27" s="1075"/>
      <c r="AQ27" s="1076"/>
      <c r="AR27" s="1076"/>
      <c r="AS27" s="1076"/>
      <c r="AT27" s="1077"/>
      <c r="AU27" s="1075"/>
      <c r="AV27" s="1076"/>
      <c r="AW27" s="1076"/>
      <c r="AX27" s="1076"/>
      <c r="AY27" s="1077"/>
      <c r="AZ27" s="1075"/>
      <c r="BA27" s="1076"/>
      <c r="BB27" s="1076"/>
      <c r="BC27" s="1076"/>
      <c r="BD27" s="1077"/>
      <c r="BE27" s="1075"/>
      <c r="BF27" s="1076"/>
      <c r="BG27" s="1076"/>
      <c r="BH27" s="1076"/>
      <c r="BI27" s="1089"/>
      <c r="BJ27" s="232"/>
      <c r="BK27" s="232"/>
      <c r="BL27" s="232"/>
      <c r="BM27" s="232"/>
      <c r="BN27" s="232"/>
      <c r="BO27" s="245"/>
      <c r="BP27" s="245"/>
      <c r="BQ27" s="242">
        <v>21</v>
      </c>
      <c r="BR27" s="243"/>
      <c r="BS27" s="1085"/>
      <c r="BT27" s="1086"/>
      <c r="BU27" s="1086"/>
      <c r="BV27" s="1086"/>
      <c r="BW27" s="1086"/>
      <c r="BX27" s="1086"/>
      <c r="BY27" s="1086"/>
      <c r="BZ27" s="1086"/>
      <c r="CA27" s="1086"/>
      <c r="CB27" s="1086"/>
      <c r="CC27" s="1086"/>
      <c r="CD27" s="1086"/>
      <c r="CE27" s="1086"/>
      <c r="CF27" s="1086"/>
      <c r="CG27" s="1087"/>
      <c r="CH27" s="1060"/>
      <c r="CI27" s="1061"/>
      <c r="CJ27" s="1061"/>
      <c r="CK27" s="1061"/>
      <c r="CL27" s="1062"/>
      <c r="CM27" s="1060"/>
      <c r="CN27" s="1061"/>
      <c r="CO27" s="1061"/>
      <c r="CP27" s="1061"/>
      <c r="CQ27" s="1062"/>
      <c r="CR27" s="1060"/>
      <c r="CS27" s="1061"/>
      <c r="CT27" s="1061"/>
      <c r="CU27" s="1061"/>
      <c r="CV27" s="1062"/>
      <c r="CW27" s="1060"/>
      <c r="CX27" s="1061"/>
      <c r="CY27" s="1061"/>
      <c r="CZ27" s="1061"/>
      <c r="DA27" s="1062"/>
      <c r="DB27" s="1060"/>
      <c r="DC27" s="1061"/>
      <c r="DD27" s="1061"/>
      <c r="DE27" s="1061"/>
      <c r="DF27" s="1062"/>
      <c r="DG27" s="1060"/>
      <c r="DH27" s="1061"/>
      <c r="DI27" s="1061"/>
      <c r="DJ27" s="1061"/>
      <c r="DK27" s="1062"/>
      <c r="DL27" s="1060"/>
      <c r="DM27" s="1061"/>
      <c r="DN27" s="1061"/>
      <c r="DO27" s="1061"/>
      <c r="DP27" s="1062"/>
      <c r="DQ27" s="1060"/>
      <c r="DR27" s="1061"/>
      <c r="DS27" s="1061"/>
      <c r="DT27" s="1061"/>
      <c r="DU27" s="1062"/>
      <c r="DV27" s="1063"/>
      <c r="DW27" s="1064"/>
      <c r="DX27" s="1064"/>
      <c r="DY27" s="1064"/>
      <c r="DZ27" s="1065"/>
      <c r="EA27" s="226"/>
    </row>
    <row r="28" spans="1:131" s="227" customFormat="1" ht="26.25" customHeight="1" thickTop="1" x14ac:dyDescent="0.15">
      <c r="A28" s="246">
        <v>1</v>
      </c>
      <c r="B28" s="1121" t="s">
        <v>396</v>
      </c>
      <c r="C28" s="1122"/>
      <c r="D28" s="1122"/>
      <c r="E28" s="1122"/>
      <c r="F28" s="1122"/>
      <c r="G28" s="1122"/>
      <c r="H28" s="1122"/>
      <c r="I28" s="1122"/>
      <c r="J28" s="1122"/>
      <c r="K28" s="1122"/>
      <c r="L28" s="1122"/>
      <c r="M28" s="1122"/>
      <c r="N28" s="1122"/>
      <c r="O28" s="1122"/>
      <c r="P28" s="1123"/>
      <c r="Q28" s="1124">
        <v>59703</v>
      </c>
      <c r="R28" s="1125"/>
      <c r="S28" s="1125"/>
      <c r="T28" s="1125"/>
      <c r="U28" s="1125"/>
      <c r="V28" s="1125">
        <v>52285</v>
      </c>
      <c r="W28" s="1125"/>
      <c r="X28" s="1125"/>
      <c r="Y28" s="1125"/>
      <c r="Z28" s="1125"/>
      <c r="AA28" s="1125">
        <v>7418</v>
      </c>
      <c r="AB28" s="1125"/>
      <c r="AC28" s="1125"/>
      <c r="AD28" s="1125"/>
      <c r="AE28" s="1126"/>
      <c r="AF28" s="1127">
        <v>7418</v>
      </c>
      <c r="AG28" s="1125"/>
      <c r="AH28" s="1125"/>
      <c r="AI28" s="1125"/>
      <c r="AJ28" s="1128"/>
      <c r="AK28" s="1129">
        <v>4440</v>
      </c>
      <c r="AL28" s="1117"/>
      <c r="AM28" s="1117"/>
      <c r="AN28" s="1117"/>
      <c r="AO28" s="1117"/>
      <c r="AP28" s="1117" t="s">
        <v>512</v>
      </c>
      <c r="AQ28" s="1117"/>
      <c r="AR28" s="1117"/>
      <c r="AS28" s="1117"/>
      <c r="AT28" s="1117"/>
      <c r="AU28" s="1117" t="s">
        <v>512</v>
      </c>
      <c r="AV28" s="1117"/>
      <c r="AW28" s="1117"/>
      <c r="AX28" s="1117"/>
      <c r="AY28" s="1117"/>
      <c r="AZ28" s="1118" t="s">
        <v>512</v>
      </c>
      <c r="BA28" s="1118"/>
      <c r="BB28" s="1118"/>
      <c r="BC28" s="1118"/>
      <c r="BD28" s="1118"/>
      <c r="BE28" s="1119"/>
      <c r="BF28" s="1119"/>
      <c r="BG28" s="1119"/>
      <c r="BH28" s="1119"/>
      <c r="BI28" s="1120"/>
      <c r="BJ28" s="232"/>
      <c r="BK28" s="232"/>
      <c r="BL28" s="232"/>
      <c r="BM28" s="232"/>
      <c r="BN28" s="232"/>
      <c r="BO28" s="245"/>
      <c r="BP28" s="245"/>
      <c r="BQ28" s="242">
        <v>22</v>
      </c>
      <c r="BR28" s="243"/>
      <c r="BS28" s="1085"/>
      <c r="BT28" s="1086"/>
      <c r="BU28" s="1086"/>
      <c r="BV28" s="1086"/>
      <c r="BW28" s="1086"/>
      <c r="BX28" s="1086"/>
      <c r="BY28" s="1086"/>
      <c r="BZ28" s="1086"/>
      <c r="CA28" s="1086"/>
      <c r="CB28" s="1086"/>
      <c r="CC28" s="1086"/>
      <c r="CD28" s="1086"/>
      <c r="CE28" s="1086"/>
      <c r="CF28" s="1086"/>
      <c r="CG28" s="1087"/>
      <c r="CH28" s="1060"/>
      <c r="CI28" s="1061"/>
      <c r="CJ28" s="1061"/>
      <c r="CK28" s="1061"/>
      <c r="CL28" s="1062"/>
      <c r="CM28" s="1060"/>
      <c r="CN28" s="1061"/>
      <c r="CO28" s="1061"/>
      <c r="CP28" s="1061"/>
      <c r="CQ28" s="1062"/>
      <c r="CR28" s="1060"/>
      <c r="CS28" s="1061"/>
      <c r="CT28" s="1061"/>
      <c r="CU28" s="1061"/>
      <c r="CV28" s="1062"/>
      <c r="CW28" s="1060"/>
      <c r="CX28" s="1061"/>
      <c r="CY28" s="1061"/>
      <c r="CZ28" s="1061"/>
      <c r="DA28" s="1062"/>
      <c r="DB28" s="1060"/>
      <c r="DC28" s="1061"/>
      <c r="DD28" s="1061"/>
      <c r="DE28" s="1061"/>
      <c r="DF28" s="1062"/>
      <c r="DG28" s="1060"/>
      <c r="DH28" s="1061"/>
      <c r="DI28" s="1061"/>
      <c r="DJ28" s="1061"/>
      <c r="DK28" s="1062"/>
      <c r="DL28" s="1060"/>
      <c r="DM28" s="1061"/>
      <c r="DN28" s="1061"/>
      <c r="DO28" s="1061"/>
      <c r="DP28" s="1062"/>
      <c r="DQ28" s="1060"/>
      <c r="DR28" s="1061"/>
      <c r="DS28" s="1061"/>
      <c r="DT28" s="1061"/>
      <c r="DU28" s="1062"/>
      <c r="DV28" s="1063"/>
      <c r="DW28" s="1064"/>
      <c r="DX28" s="1064"/>
      <c r="DY28" s="1064"/>
      <c r="DZ28" s="1065"/>
      <c r="EA28" s="226"/>
    </row>
    <row r="29" spans="1:131" s="227" customFormat="1" ht="26.25" customHeight="1" x14ac:dyDescent="0.15">
      <c r="A29" s="246">
        <v>2</v>
      </c>
      <c r="B29" s="1108" t="s">
        <v>397</v>
      </c>
      <c r="C29" s="1109"/>
      <c r="D29" s="1109"/>
      <c r="E29" s="1109"/>
      <c r="F29" s="1109"/>
      <c r="G29" s="1109"/>
      <c r="H29" s="1109"/>
      <c r="I29" s="1109"/>
      <c r="J29" s="1109"/>
      <c r="K29" s="1109"/>
      <c r="L29" s="1109"/>
      <c r="M29" s="1109"/>
      <c r="N29" s="1109"/>
      <c r="O29" s="1109"/>
      <c r="P29" s="1110"/>
      <c r="Q29" s="1114">
        <v>36717</v>
      </c>
      <c r="R29" s="1115"/>
      <c r="S29" s="1115"/>
      <c r="T29" s="1115"/>
      <c r="U29" s="1115"/>
      <c r="V29" s="1115">
        <v>34243</v>
      </c>
      <c r="W29" s="1115"/>
      <c r="X29" s="1115"/>
      <c r="Y29" s="1115"/>
      <c r="Z29" s="1115"/>
      <c r="AA29" s="1115">
        <v>2474</v>
      </c>
      <c r="AB29" s="1115"/>
      <c r="AC29" s="1115"/>
      <c r="AD29" s="1115"/>
      <c r="AE29" s="1116"/>
      <c r="AF29" s="1090">
        <v>2474</v>
      </c>
      <c r="AG29" s="1091"/>
      <c r="AH29" s="1091"/>
      <c r="AI29" s="1091"/>
      <c r="AJ29" s="1092"/>
      <c r="AK29" s="1051">
        <v>5896</v>
      </c>
      <c r="AL29" s="1042"/>
      <c r="AM29" s="1042"/>
      <c r="AN29" s="1042"/>
      <c r="AO29" s="1042"/>
      <c r="AP29" s="1042" t="s">
        <v>512</v>
      </c>
      <c r="AQ29" s="1042"/>
      <c r="AR29" s="1042"/>
      <c r="AS29" s="1042"/>
      <c r="AT29" s="1042"/>
      <c r="AU29" s="1042" t="s">
        <v>512</v>
      </c>
      <c r="AV29" s="1042"/>
      <c r="AW29" s="1042"/>
      <c r="AX29" s="1042"/>
      <c r="AY29" s="1042"/>
      <c r="AZ29" s="1113" t="s">
        <v>512</v>
      </c>
      <c r="BA29" s="1113"/>
      <c r="BB29" s="1113"/>
      <c r="BC29" s="1113"/>
      <c r="BD29" s="1113"/>
      <c r="BE29" s="1103"/>
      <c r="BF29" s="1103"/>
      <c r="BG29" s="1103"/>
      <c r="BH29" s="1103"/>
      <c r="BI29" s="1104"/>
      <c r="BJ29" s="232"/>
      <c r="BK29" s="232"/>
      <c r="BL29" s="232"/>
      <c r="BM29" s="232"/>
      <c r="BN29" s="232"/>
      <c r="BO29" s="245"/>
      <c r="BP29" s="245"/>
      <c r="BQ29" s="242">
        <v>23</v>
      </c>
      <c r="BR29" s="243"/>
      <c r="BS29" s="1085"/>
      <c r="BT29" s="1086"/>
      <c r="BU29" s="1086"/>
      <c r="BV29" s="1086"/>
      <c r="BW29" s="1086"/>
      <c r="BX29" s="1086"/>
      <c r="BY29" s="1086"/>
      <c r="BZ29" s="1086"/>
      <c r="CA29" s="1086"/>
      <c r="CB29" s="1086"/>
      <c r="CC29" s="1086"/>
      <c r="CD29" s="1086"/>
      <c r="CE29" s="1086"/>
      <c r="CF29" s="1086"/>
      <c r="CG29" s="1087"/>
      <c r="CH29" s="1060"/>
      <c r="CI29" s="1061"/>
      <c r="CJ29" s="1061"/>
      <c r="CK29" s="1061"/>
      <c r="CL29" s="1062"/>
      <c r="CM29" s="1060"/>
      <c r="CN29" s="1061"/>
      <c r="CO29" s="1061"/>
      <c r="CP29" s="1061"/>
      <c r="CQ29" s="1062"/>
      <c r="CR29" s="1060"/>
      <c r="CS29" s="1061"/>
      <c r="CT29" s="1061"/>
      <c r="CU29" s="1061"/>
      <c r="CV29" s="1062"/>
      <c r="CW29" s="1060"/>
      <c r="CX29" s="1061"/>
      <c r="CY29" s="1061"/>
      <c r="CZ29" s="1061"/>
      <c r="DA29" s="1062"/>
      <c r="DB29" s="1060"/>
      <c r="DC29" s="1061"/>
      <c r="DD29" s="1061"/>
      <c r="DE29" s="1061"/>
      <c r="DF29" s="1062"/>
      <c r="DG29" s="1060"/>
      <c r="DH29" s="1061"/>
      <c r="DI29" s="1061"/>
      <c r="DJ29" s="1061"/>
      <c r="DK29" s="1062"/>
      <c r="DL29" s="1060"/>
      <c r="DM29" s="1061"/>
      <c r="DN29" s="1061"/>
      <c r="DO29" s="1061"/>
      <c r="DP29" s="1062"/>
      <c r="DQ29" s="1060"/>
      <c r="DR29" s="1061"/>
      <c r="DS29" s="1061"/>
      <c r="DT29" s="1061"/>
      <c r="DU29" s="1062"/>
      <c r="DV29" s="1063"/>
      <c r="DW29" s="1064"/>
      <c r="DX29" s="1064"/>
      <c r="DY29" s="1064"/>
      <c r="DZ29" s="1065"/>
      <c r="EA29" s="226"/>
    </row>
    <row r="30" spans="1:131" s="227" customFormat="1" ht="26.25" customHeight="1" x14ac:dyDescent="0.15">
      <c r="A30" s="246">
        <v>3</v>
      </c>
      <c r="B30" s="1108" t="s">
        <v>398</v>
      </c>
      <c r="C30" s="1109"/>
      <c r="D30" s="1109"/>
      <c r="E30" s="1109"/>
      <c r="F30" s="1109"/>
      <c r="G30" s="1109"/>
      <c r="H30" s="1109"/>
      <c r="I30" s="1109"/>
      <c r="J30" s="1109"/>
      <c r="K30" s="1109"/>
      <c r="L30" s="1109"/>
      <c r="M30" s="1109"/>
      <c r="N30" s="1109"/>
      <c r="O30" s="1109"/>
      <c r="P30" s="1110"/>
      <c r="Q30" s="1114">
        <v>6275</v>
      </c>
      <c r="R30" s="1115"/>
      <c r="S30" s="1115"/>
      <c r="T30" s="1115"/>
      <c r="U30" s="1115"/>
      <c r="V30" s="1115">
        <v>6232</v>
      </c>
      <c r="W30" s="1115"/>
      <c r="X30" s="1115"/>
      <c r="Y30" s="1115"/>
      <c r="Z30" s="1115"/>
      <c r="AA30" s="1115">
        <v>43</v>
      </c>
      <c r="AB30" s="1115"/>
      <c r="AC30" s="1115"/>
      <c r="AD30" s="1115"/>
      <c r="AE30" s="1116"/>
      <c r="AF30" s="1090">
        <v>43</v>
      </c>
      <c r="AG30" s="1091"/>
      <c r="AH30" s="1091"/>
      <c r="AI30" s="1091"/>
      <c r="AJ30" s="1092"/>
      <c r="AK30" s="1051">
        <v>881</v>
      </c>
      <c r="AL30" s="1042"/>
      <c r="AM30" s="1042"/>
      <c r="AN30" s="1042"/>
      <c r="AO30" s="1042"/>
      <c r="AP30" s="1042" t="s">
        <v>512</v>
      </c>
      <c r="AQ30" s="1042"/>
      <c r="AR30" s="1042"/>
      <c r="AS30" s="1042"/>
      <c r="AT30" s="1042"/>
      <c r="AU30" s="1042" t="s">
        <v>512</v>
      </c>
      <c r="AV30" s="1042"/>
      <c r="AW30" s="1042"/>
      <c r="AX30" s="1042"/>
      <c r="AY30" s="1042"/>
      <c r="AZ30" s="1113" t="s">
        <v>512</v>
      </c>
      <c r="BA30" s="1113"/>
      <c r="BB30" s="1113"/>
      <c r="BC30" s="1113"/>
      <c r="BD30" s="1113"/>
      <c r="BE30" s="1103"/>
      <c r="BF30" s="1103"/>
      <c r="BG30" s="1103"/>
      <c r="BH30" s="1103"/>
      <c r="BI30" s="1104"/>
      <c r="BJ30" s="232"/>
      <c r="BK30" s="232"/>
      <c r="BL30" s="232"/>
      <c r="BM30" s="232"/>
      <c r="BN30" s="232"/>
      <c r="BO30" s="245"/>
      <c r="BP30" s="245"/>
      <c r="BQ30" s="242">
        <v>24</v>
      </c>
      <c r="BR30" s="243"/>
      <c r="BS30" s="1085"/>
      <c r="BT30" s="1086"/>
      <c r="BU30" s="1086"/>
      <c r="BV30" s="1086"/>
      <c r="BW30" s="1086"/>
      <c r="BX30" s="1086"/>
      <c r="BY30" s="1086"/>
      <c r="BZ30" s="1086"/>
      <c r="CA30" s="1086"/>
      <c r="CB30" s="1086"/>
      <c r="CC30" s="1086"/>
      <c r="CD30" s="1086"/>
      <c r="CE30" s="1086"/>
      <c r="CF30" s="1086"/>
      <c r="CG30" s="1087"/>
      <c r="CH30" s="1060"/>
      <c r="CI30" s="1061"/>
      <c r="CJ30" s="1061"/>
      <c r="CK30" s="1061"/>
      <c r="CL30" s="1062"/>
      <c r="CM30" s="1060"/>
      <c r="CN30" s="1061"/>
      <c r="CO30" s="1061"/>
      <c r="CP30" s="1061"/>
      <c r="CQ30" s="1062"/>
      <c r="CR30" s="1060"/>
      <c r="CS30" s="1061"/>
      <c r="CT30" s="1061"/>
      <c r="CU30" s="1061"/>
      <c r="CV30" s="1062"/>
      <c r="CW30" s="1060"/>
      <c r="CX30" s="1061"/>
      <c r="CY30" s="1061"/>
      <c r="CZ30" s="1061"/>
      <c r="DA30" s="1062"/>
      <c r="DB30" s="1060"/>
      <c r="DC30" s="1061"/>
      <c r="DD30" s="1061"/>
      <c r="DE30" s="1061"/>
      <c r="DF30" s="1062"/>
      <c r="DG30" s="1060"/>
      <c r="DH30" s="1061"/>
      <c r="DI30" s="1061"/>
      <c r="DJ30" s="1061"/>
      <c r="DK30" s="1062"/>
      <c r="DL30" s="1060"/>
      <c r="DM30" s="1061"/>
      <c r="DN30" s="1061"/>
      <c r="DO30" s="1061"/>
      <c r="DP30" s="1062"/>
      <c r="DQ30" s="1060"/>
      <c r="DR30" s="1061"/>
      <c r="DS30" s="1061"/>
      <c r="DT30" s="1061"/>
      <c r="DU30" s="1062"/>
      <c r="DV30" s="1063"/>
      <c r="DW30" s="1064"/>
      <c r="DX30" s="1064"/>
      <c r="DY30" s="1064"/>
      <c r="DZ30" s="1065"/>
      <c r="EA30" s="226"/>
    </row>
    <row r="31" spans="1:131" s="227" customFormat="1" ht="26.25" customHeight="1" x14ac:dyDescent="0.15">
      <c r="A31" s="246">
        <v>4</v>
      </c>
      <c r="B31" s="1108" t="s">
        <v>399</v>
      </c>
      <c r="C31" s="1109"/>
      <c r="D31" s="1109"/>
      <c r="E31" s="1109"/>
      <c r="F31" s="1109"/>
      <c r="G31" s="1109"/>
      <c r="H31" s="1109"/>
      <c r="I31" s="1109"/>
      <c r="J31" s="1109"/>
      <c r="K31" s="1109"/>
      <c r="L31" s="1109"/>
      <c r="M31" s="1109"/>
      <c r="N31" s="1109"/>
      <c r="O31" s="1109"/>
      <c r="P31" s="1110"/>
      <c r="Q31" s="1114">
        <v>10362</v>
      </c>
      <c r="R31" s="1115"/>
      <c r="S31" s="1115"/>
      <c r="T31" s="1115"/>
      <c r="U31" s="1115"/>
      <c r="V31" s="1115">
        <v>9012</v>
      </c>
      <c r="W31" s="1115"/>
      <c r="X31" s="1115"/>
      <c r="Y31" s="1115"/>
      <c r="Z31" s="1115"/>
      <c r="AA31" s="1115">
        <v>1350</v>
      </c>
      <c r="AB31" s="1115"/>
      <c r="AC31" s="1115"/>
      <c r="AD31" s="1115"/>
      <c r="AE31" s="1116"/>
      <c r="AF31" s="1090">
        <v>9364</v>
      </c>
      <c r="AG31" s="1091"/>
      <c r="AH31" s="1091"/>
      <c r="AI31" s="1091"/>
      <c r="AJ31" s="1092"/>
      <c r="AK31" s="1051">
        <v>158</v>
      </c>
      <c r="AL31" s="1042"/>
      <c r="AM31" s="1042"/>
      <c r="AN31" s="1042"/>
      <c r="AO31" s="1042"/>
      <c r="AP31" s="1042">
        <v>19065</v>
      </c>
      <c r="AQ31" s="1042"/>
      <c r="AR31" s="1042"/>
      <c r="AS31" s="1042"/>
      <c r="AT31" s="1042"/>
      <c r="AU31" s="1042">
        <v>210</v>
      </c>
      <c r="AV31" s="1042"/>
      <c r="AW31" s="1042"/>
      <c r="AX31" s="1042"/>
      <c r="AY31" s="1042"/>
      <c r="AZ31" s="1113" t="s">
        <v>578</v>
      </c>
      <c r="BA31" s="1113"/>
      <c r="BB31" s="1113"/>
      <c r="BC31" s="1113"/>
      <c r="BD31" s="1113"/>
      <c r="BE31" s="1103" t="s">
        <v>400</v>
      </c>
      <c r="BF31" s="1103"/>
      <c r="BG31" s="1103"/>
      <c r="BH31" s="1103"/>
      <c r="BI31" s="1104"/>
      <c r="BJ31" s="232"/>
      <c r="BK31" s="232"/>
      <c r="BL31" s="232"/>
      <c r="BM31" s="232"/>
      <c r="BN31" s="232"/>
      <c r="BO31" s="245"/>
      <c r="BP31" s="245"/>
      <c r="BQ31" s="242">
        <v>25</v>
      </c>
      <c r="BR31" s="243"/>
      <c r="BS31" s="1085"/>
      <c r="BT31" s="1086"/>
      <c r="BU31" s="1086"/>
      <c r="BV31" s="1086"/>
      <c r="BW31" s="1086"/>
      <c r="BX31" s="1086"/>
      <c r="BY31" s="1086"/>
      <c r="BZ31" s="1086"/>
      <c r="CA31" s="1086"/>
      <c r="CB31" s="1086"/>
      <c r="CC31" s="1086"/>
      <c r="CD31" s="1086"/>
      <c r="CE31" s="1086"/>
      <c r="CF31" s="1086"/>
      <c r="CG31" s="1087"/>
      <c r="CH31" s="1060"/>
      <c r="CI31" s="1061"/>
      <c r="CJ31" s="1061"/>
      <c r="CK31" s="1061"/>
      <c r="CL31" s="1062"/>
      <c r="CM31" s="1060"/>
      <c r="CN31" s="1061"/>
      <c r="CO31" s="1061"/>
      <c r="CP31" s="1061"/>
      <c r="CQ31" s="1062"/>
      <c r="CR31" s="1060"/>
      <c r="CS31" s="1061"/>
      <c r="CT31" s="1061"/>
      <c r="CU31" s="1061"/>
      <c r="CV31" s="1062"/>
      <c r="CW31" s="1060"/>
      <c r="CX31" s="1061"/>
      <c r="CY31" s="1061"/>
      <c r="CZ31" s="1061"/>
      <c r="DA31" s="1062"/>
      <c r="DB31" s="1060"/>
      <c r="DC31" s="1061"/>
      <c r="DD31" s="1061"/>
      <c r="DE31" s="1061"/>
      <c r="DF31" s="1062"/>
      <c r="DG31" s="1060"/>
      <c r="DH31" s="1061"/>
      <c r="DI31" s="1061"/>
      <c r="DJ31" s="1061"/>
      <c r="DK31" s="1062"/>
      <c r="DL31" s="1060"/>
      <c r="DM31" s="1061"/>
      <c r="DN31" s="1061"/>
      <c r="DO31" s="1061"/>
      <c r="DP31" s="1062"/>
      <c r="DQ31" s="1060"/>
      <c r="DR31" s="1061"/>
      <c r="DS31" s="1061"/>
      <c r="DT31" s="1061"/>
      <c r="DU31" s="1062"/>
      <c r="DV31" s="1063"/>
      <c r="DW31" s="1064"/>
      <c r="DX31" s="1064"/>
      <c r="DY31" s="1064"/>
      <c r="DZ31" s="1065"/>
      <c r="EA31" s="226"/>
    </row>
    <row r="32" spans="1:131" s="227" customFormat="1" ht="26.25" customHeight="1" x14ac:dyDescent="0.15">
      <c r="A32" s="246">
        <v>5</v>
      </c>
      <c r="B32" s="1108" t="s">
        <v>401</v>
      </c>
      <c r="C32" s="1109"/>
      <c r="D32" s="1109"/>
      <c r="E32" s="1109"/>
      <c r="F32" s="1109"/>
      <c r="G32" s="1109"/>
      <c r="H32" s="1109"/>
      <c r="I32" s="1109"/>
      <c r="J32" s="1109"/>
      <c r="K32" s="1109"/>
      <c r="L32" s="1109"/>
      <c r="M32" s="1109"/>
      <c r="N32" s="1109"/>
      <c r="O32" s="1109"/>
      <c r="P32" s="1110"/>
      <c r="Q32" s="1114">
        <v>15511</v>
      </c>
      <c r="R32" s="1115"/>
      <c r="S32" s="1115"/>
      <c r="T32" s="1115"/>
      <c r="U32" s="1115"/>
      <c r="V32" s="1115">
        <v>14434</v>
      </c>
      <c r="W32" s="1115"/>
      <c r="X32" s="1115"/>
      <c r="Y32" s="1115"/>
      <c r="Z32" s="1115"/>
      <c r="AA32" s="1115">
        <v>1077</v>
      </c>
      <c r="AB32" s="1115"/>
      <c r="AC32" s="1115"/>
      <c r="AD32" s="1115"/>
      <c r="AE32" s="1116"/>
      <c r="AF32" s="1090">
        <v>2533</v>
      </c>
      <c r="AG32" s="1091"/>
      <c r="AH32" s="1091"/>
      <c r="AI32" s="1091"/>
      <c r="AJ32" s="1092"/>
      <c r="AK32" s="1051">
        <v>3867</v>
      </c>
      <c r="AL32" s="1042"/>
      <c r="AM32" s="1042"/>
      <c r="AN32" s="1042"/>
      <c r="AO32" s="1042"/>
      <c r="AP32" s="1042">
        <v>84355</v>
      </c>
      <c r="AQ32" s="1042"/>
      <c r="AR32" s="1042"/>
      <c r="AS32" s="1042"/>
      <c r="AT32" s="1042"/>
      <c r="AU32" s="1042">
        <v>37369</v>
      </c>
      <c r="AV32" s="1042"/>
      <c r="AW32" s="1042"/>
      <c r="AX32" s="1042"/>
      <c r="AY32" s="1042"/>
      <c r="AZ32" s="1113" t="s">
        <v>578</v>
      </c>
      <c r="BA32" s="1113"/>
      <c r="BB32" s="1113"/>
      <c r="BC32" s="1113"/>
      <c r="BD32" s="1113"/>
      <c r="BE32" s="1103" t="s">
        <v>402</v>
      </c>
      <c r="BF32" s="1103"/>
      <c r="BG32" s="1103"/>
      <c r="BH32" s="1103"/>
      <c r="BI32" s="1104"/>
      <c r="BJ32" s="232"/>
      <c r="BK32" s="232"/>
      <c r="BL32" s="232"/>
      <c r="BM32" s="232"/>
      <c r="BN32" s="232"/>
      <c r="BO32" s="245"/>
      <c r="BP32" s="245"/>
      <c r="BQ32" s="242">
        <v>26</v>
      </c>
      <c r="BR32" s="243"/>
      <c r="BS32" s="1085"/>
      <c r="BT32" s="1086"/>
      <c r="BU32" s="1086"/>
      <c r="BV32" s="1086"/>
      <c r="BW32" s="1086"/>
      <c r="BX32" s="1086"/>
      <c r="BY32" s="1086"/>
      <c r="BZ32" s="1086"/>
      <c r="CA32" s="1086"/>
      <c r="CB32" s="1086"/>
      <c r="CC32" s="1086"/>
      <c r="CD32" s="1086"/>
      <c r="CE32" s="1086"/>
      <c r="CF32" s="1086"/>
      <c r="CG32" s="1087"/>
      <c r="CH32" s="1060"/>
      <c r="CI32" s="1061"/>
      <c r="CJ32" s="1061"/>
      <c r="CK32" s="1061"/>
      <c r="CL32" s="1062"/>
      <c r="CM32" s="1060"/>
      <c r="CN32" s="1061"/>
      <c r="CO32" s="1061"/>
      <c r="CP32" s="1061"/>
      <c r="CQ32" s="1062"/>
      <c r="CR32" s="1060"/>
      <c r="CS32" s="1061"/>
      <c r="CT32" s="1061"/>
      <c r="CU32" s="1061"/>
      <c r="CV32" s="1062"/>
      <c r="CW32" s="1060"/>
      <c r="CX32" s="1061"/>
      <c r="CY32" s="1061"/>
      <c r="CZ32" s="1061"/>
      <c r="DA32" s="1062"/>
      <c r="DB32" s="1060"/>
      <c r="DC32" s="1061"/>
      <c r="DD32" s="1061"/>
      <c r="DE32" s="1061"/>
      <c r="DF32" s="1062"/>
      <c r="DG32" s="1060"/>
      <c r="DH32" s="1061"/>
      <c r="DI32" s="1061"/>
      <c r="DJ32" s="1061"/>
      <c r="DK32" s="1062"/>
      <c r="DL32" s="1060"/>
      <c r="DM32" s="1061"/>
      <c r="DN32" s="1061"/>
      <c r="DO32" s="1061"/>
      <c r="DP32" s="1062"/>
      <c r="DQ32" s="1060"/>
      <c r="DR32" s="1061"/>
      <c r="DS32" s="1061"/>
      <c r="DT32" s="1061"/>
      <c r="DU32" s="1062"/>
      <c r="DV32" s="1063"/>
      <c r="DW32" s="1064"/>
      <c r="DX32" s="1064"/>
      <c r="DY32" s="1064"/>
      <c r="DZ32" s="1065"/>
      <c r="EA32" s="226"/>
    </row>
    <row r="33" spans="1:131" s="227" customFormat="1" ht="26.25" customHeight="1" x14ac:dyDescent="0.15">
      <c r="A33" s="246">
        <v>6</v>
      </c>
      <c r="B33" s="1108" t="s">
        <v>403</v>
      </c>
      <c r="C33" s="1109"/>
      <c r="D33" s="1109"/>
      <c r="E33" s="1109"/>
      <c r="F33" s="1109"/>
      <c r="G33" s="1109"/>
      <c r="H33" s="1109"/>
      <c r="I33" s="1109"/>
      <c r="J33" s="1109"/>
      <c r="K33" s="1109"/>
      <c r="L33" s="1109"/>
      <c r="M33" s="1109"/>
      <c r="N33" s="1109"/>
      <c r="O33" s="1109"/>
      <c r="P33" s="1110"/>
      <c r="Q33" s="1114">
        <v>1289</v>
      </c>
      <c r="R33" s="1115"/>
      <c r="S33" s="1115"/>
      <c r="T33" s="1115"/>
      <c r="U33" s="1115"/>
      <c r="V33" s="1115">
        <v>1401</v>
      </c>
      <c r="W33" s="1115"/>
      <c r="X33" s="1115"/>
      <c r="Y33" s="1115"/>
      <c r="Z33" s="1115"/>
      <c r="AA33" s="1115">
        <v>-112</v>
      </c>
      <c r="AB33" s="1115"/>
      <c r="AC33" s="1115"/>
      <c r="AD33" s="1115"/>
      <c r="AE33" s="1116"/>
      <c r="AF33" s="1090">
        <v>3206</v>
      </c>
      <c r="AG33" s="1091"/>
      <c r="AH33" s="1091"/>
      <c r="AI33" s="1091"/>
      <c r="AJ33" s="1092"/>
      <c r="AK33" s="1051">
        <v>1720</v>
      </c>
      <c r="AL33" s="1042"/>
      <c r="AM33" s="1042"/>
      <c r="AN33" s="1042"/>
      <c r="AO33" s="1042"/>
      <c r="AP33" s="1042">
        <v>5200</v>
      </c>
      <c r="AQ33" s="1042"/>
      <c r="AR33" s="1042"/>
      <c r="AS33" s="1042"/>
      <c r="AT33" s="1042"/>
      <c r="AU33" s="1042">
        <v>3817</v>
      </c>
      <c r="AV33" s="1042"/>
      <c r="AW33" s="1042"/>
      <c r="AX33" s="1042"/>
      <c r="AY33" s="1042"/>
      <c r="AZ33" s="1113" t="s">
        <v>578</v>
      </c>
      <c r="BA33" s="1113"/>
      <c r="BB33" s="1113"/>
      <c r="BC33" s="1113"/>
      <c r="BD33" s="1113"/>
      <c r="BE33" s="1103" t="s">
        <v>402</v>
      </c>
      <c r="BF33" s="1103"/>
      <c r="BG33" s="1103"/>
      <c r="BH33" s="1103"/>
      <c r="BI33" s="1104"/>
      <c r="BJ33" s="232"/>
      <c r="BK33" s="232"/>
      <c r="BL33" s="232"/>
      <c r="BM33" s="232"/>
      <c r="BN33" s="232"/>
      <c r="BO33" s="245"/>
      <c r="BP33" s="245"/>
      <c r="BQ33" s="242">
        <v>27</v>
      </c>
      <c r="BR33" s="243"/>
      <c r="BS33" s="1085"/>
      <c r="BT33" s="1086"/>
      <c r="BU33" s="1086"/>
      <c r="BV33" s="1086"/>
      <c r="BW33" s="1086"/>
      <c r="BX33" s="1086"/>
      <c r="BY33" s="1086"/>
      <c r="BZ33" s="1086"/>
      <c r="CA33" s="1086"/>
      <c r="CB33" s="1086"/>
      <c r="CC33" s="1086"/>
      <c r="CD33" s="1086"/>
      <c r="CE33" s="1086"/>
      <c r="CF33" s="1086"/>
      <c r="CG33" s="1087"/>
      <c r="CH33" s="1060"/>
      <c r="CI33" s="1061"/>
      <c r="CJ33" s="1061"/>
      <c r="CK33" s="1061"/>
      <c r="CL33" s="1062"/>
      <c r="CM33" s="1060"/>
      <c r="CN33" s="1061"/>
      <c r="CO33" s="1061"/>
      <c r="CP33" s="1061"/>
      <c r="CQ33" s="1062"/>
      <c r="CR33" s="1060"/>
      <c r="CS33" s="1061"/>
      <c r="CT33" s="1061"/>
      <c r="CU33" s="1061"/>
      <c r="CV33" s="1062"/>
      <c r="CW33" s="1060"/>
      <c r="CX33" s="1061"/>
      <c r="CY33" s="1061"/>
      <c r="CZ33" s="1061"/>
      <c r="DA33" s="1062"/>
      <c r="DB33" s="1060"/>
      <c r="DC33" s="1061"/>
      <c r="DD33" s="1061"/>
      <c r="DE33" s="1061"/>
      <c r="DF33" s="1062"/>
      <c r="DG33" s="1060"/>
      <c r="DH33" s="1061"/>
      <c r="DI33" s="1061"/>
      <c r="DJ33" s="1061"/>
      <c r="DK33" s="1062"/>
      <c r="DL33" s="1060"/>
      <c r="DM33" s="1061"/>
      <c r="DN33" s="1061"/>
      <c r="DO33" s="1061"/>
      <c r="DP33" s="1062"/>
      <c r="DQ33" s="1060"/>
      <c r="DR33" s="1061"/>
      <c r="DS33" s="1061"/>
      <c r="DT33" s="1061"/>
      <c r="DU33" s="1062"/>
      <c r="DV33" s="1063"/>
      <c r="DW33" s="1064"/>
      <c r="DX33" s="1064"/>
      <c r="DY33" s="1064"/>
      <c r="DZ33" s="1065"/>
      <c r="EA33" s="226"/>
    </row>
    <row r="34" spans="1:131" s="227" customFormat="1" ht="26.25" customHeight="1" x14ac:dyDescent="0.15">
      <c r="A34" s="246">
        <v>7</v>
      </c>
      <c r="B34" s="1108"/>
      <c r="C34" s="1109"/>
      <c r="D34" s="1109"/>
      <c r="E34" s="1109"/>
      <c r="F34" s="1109"/>
      <c r="G34" s="1109"/>
      <c r="H34" s="1109"/>
      <c r="I34" s="1109"/>
      <c r="J34" s="1109"/>
      <c r="K34" s="1109"/>
      <c r="L34" s="1109"/>
      <c r="M34" s="1109"/>
      <c r="N34" s="1109"/>
      <c r="O34" s="1109"/>
      <c r="P34" s="1110"/>
      <c r="Q34" s="1114"/>
      <c r="R34" s="1115"/>
      <c r="S34" s="1115"/>
      <c r="T34" s="1115"/>
      <c r="U34" s="1115"/>
      <c r="V34" s="1115"/>
      <c r="W34" s="1115"/>
      <c r="X34" s="1115"/>
      <c r="Y34" s="1115"/>
      <c r="Z34" s="1115"/>
      <c r="AA34" s="1115"/>
      <c r="AB34" s="1115"/>
      <c r="AC34" s="1115"/>
      <c r="AD34" s="1115"/>
      <c r="AE34" s="1116"/>
      <c r="AF34" s="1090"/>
      <c r="AG34" s="1091"/>
      <c r="AH34" s="1091"/>
      <c r="AI34" s="1091"/>
      <c r="AJ34" s="1092"/>
      <c r="AK34" s="1051"/>
      <c r="AL34" s="1042"/>
      <c r="AM34" s="1042"/>
      <c r="AN34" s="1042"/>
      <c r="AO34" s="1042"/>
      <c r="AP34" s="1042"/>
      <c r="AQ34" s="1042"/>
      <c r="AR34" s="1042"/>
      <c r="AS34" s="1042"/>
      <c r="AT34" s="1042"/>
      <c r="AU34" s="1042"/>
      <c r="AV34" s="1042"/>
      <c r="AW34" s="1042"/>
      <c r="AX34" s="1042"/>
      <c r="AY34" s="1042"/>
      <c r="AZ34" s="1113"/>
      <c r="BA34" s="1113"/>
      <c r="BB34" s="1113"/>
      <c r="BC34" s="1113"/>
      <c r="BD34" s="1113"/>
      <c r="BE34" s="1103"/>
      <c r="BF34" s="1103"/>
      <c r="BG34" s="1103"/>
      <c r="BH34" s="1103"/>
      <c r="BI34" s="1104"/>
      <c r="BJ34" s="232"/>
      <c r="BK34" s="232"/>
      <c r="BL34" s="232"/>
      <c r="BM34" s="232"/>
      <c r="BN34" s="232"/>
      <c r="BO34" s="245"/>
      <c r="BP34" s="245"/>
      <c r="BQ34" s="242">
        <v>28</v>
      </c>
      <c r="BR34" s="243"/>
      <c r="BS34" s="1085"/>
      <c r="BT34" s="1086"/>
      <c r="BU34" s="1086"/>
      <c r="BV34" s="1086"/>
      <c r="BW34" s="1086"/>
      <c r="BX34" s="1086"/>
      <c r="BY34" s="1086"/>
      <c r="BZ34" s="1086"/>
      <c r="CA34" s="1086"/>
      <c r="CB34" s="1086"/>
      <c r="CC34" s="1086"/>
      <c r="CD34" s="1086"/>
      <c r="CE34" s="1086"/>
      <c r="CF34" s="1086"/>
      <c r="CG34" s="1087"/>
      <c r="CH34" s="1060"/>
      <c r="CI34" s="1061"/>
      <c r="CJ34" s="1061"/>
      <c r="CK34" s="1061"/>
      <c r="CL34" s="1062"/>
      <c r="CM34" s="1060"/>
      <c r="CN34" s="1061"/>
      <c r="CO34" s="1061"/>
      <c r="CP34" s="1061"/>
      <c r="CQ34" s="1062"/>
      <c r="CR34" s="1060"/>
      <c r="CS34" s="1061"/>
      <c r="CT34" s="1061"/>
      <c r="CU34" s="1061"/>
      <c r="CV34" s="1062"/>
      <c r="CW34" s="1060"/>
      <c r="CX34" s="1061"/>
      <c r="CY34" s="1061"/>
      <c r="CZ34" s="1061"/>
      <c r="DA34" s="1062"/>
      <c r="DB34" s="1060"/>
      <c r="DC34" s="1061"/>
      <c r="DD34" s="1061"/>
      <c r="DE34" s="1061"/>
      <c r="DF34" s="1062"/>
      <c r="DG34" s="1060"/>
      <c r="DH34" s="1061"/>
      <c r="DI34" s="1061"/>
      <c r="DJ34" s="1061"/>
      <c r="DK34" s="1062"/>
      <c r="DL34" s="1060"/>
      <c r="DM34" s="1061"/>
      <c r="DN34" s="1061"/>
      <c r="DO34" s="1061"/>
      <c r="DP34" s="1062"/>
      <c r="DQ34" s="1060"/>
      <c r="DR34" s="1061"/>
      <c r="DS34" s="1061"/>
      <c r="DT34" s="1061"/>
      <c r="DU34" s="1062"/>
      <c r="DV34" s="1063"/>
      <c r="DW34" s="1064"/>
      <c r="DX34" s="1064"/>
      <c r="DY34" s="1064"/>
      <c r="DZ34" s="1065"/>
      <c r="EA34" s="226"/>
    </row>
    <row r="35" spans="1:131" s="227" customFormat="1" ht="26.25" customHeight="1" x14ac:dyDescent="0.15">
      <c r="A35" s="246">
        <v>8</v>
      </c>
      <c r="B35" s="1108"/>
      <c r="C35" s="1109"/>
      <c r="D35" s="1109"/>
      <c r="E35" s="1109"/>
      <c r="F35" s="1109"/>
      <c r="G35" s="1109"/>
      <c r="H35" s="1109"/>
      <c r="I35" s="1109"/>
      <c r="J35" s="1109"/>
      <c r="K35" s="1109"/>
      <c r="L35" s="1109"/>
      <c r="M35" s="1109"/>
      <c r="N35" s="1109"/>
      <c r="O35" s="1109"/>
      <c r="P35" s="1110"/>
      <c r="Q35" s="1114"/>
      <c r="R35" s="1115"/>
      <c r="S35" s="1115"/>
      <c r="T35" s="1115"/>
      <c r="U35" s="1115"/>
      <c r="V35" s="1115"/>
      <c r="W35" s="1115"/>
      <c r="X35" s="1115"/>
      <c r="Y35" s="1115"/>
      <c r="Z35" s="1115"/>
      <c r="AA35" s="1115"/>
      <c r="AB35" s="1115"/>
      <c r="AC35" s="1115"/>
      <c r="AD35" s="1115"/>
      <c r="AE35" s="1116"/>
      <c r="AF35" s="1090"/>
      <c r="AG35" s="1091"/>
      <c r="AH35" s="1091"/>
      <c r="AI35" s="1091"/>
      <c r="AJ35" s="1092"/>
      <c r="AK35" s="1051"/>
      <c r="AL35" s="1042"/>
      <c r="AM35" s="1042"/>
      <c r="AN35" s="1042"/>
      <c r="AO35" s="1042"/>
      <c r="AP35" s="1042"/>
      <c r="AQ35" s="1042"/>
      <c r="AR35" s="1042"/>
      <c r="AS35" s="1042"/>
      <c r="AT35" s="1042"/>
      <c r="AU35" s="1042"/>
      <c r="AV35" s="1042"/>
      <c r="AW35" s="1042"/>
      <c r="AX35" s="1042"/>
      <c r="AY35" s="1042"/>
      <c r="AZ35" s="1113"/>
      <c r="BA35" s="1113"/>
      <c r="BB35" s="1113"/>
      <c r="BC35" s="1113"/>
      <c r="BD35" s="1113"/>
      <c r="BE35" s="1103"/>
      <c r="BF35" s="1103"/>
      <c r="BG35" s="1103"/>
      <c r="BH35" s="1103"/>
      <c r="BI35" s="1104"/>
      <c r="BJ35" s="232"/>
      <c r="BK35" s="232"/>
      <c r="BL35" s="232"/>
      <c r="BM35" s="232"/>
      <c r="BN35" s="232"/>
      <c r="BO35" s="245"/>
      <c r="BP35" s="245"/>
      <c r="BQ35" s="242">
        <v>29</v>
      </c>
      <c r="BR35" s="243"/>
      <c r="BS35" s="1085"/>
      <c r="BT35" s="1086"/>
      <c r="BU35" s="1086"/>
      <c r="BV35" s="1086"/>
      <c r="BW35" s="1086"/>
      <c r="BX35" s="1086"/>
      <c r="BY35" s="1086"/>
      <c r="BZ35" s="1086"/>
      <c r="CA35" s="1086"/>
      <c r="CB35" s="1086"/>
      <c r="CC35" s="1086"/>
      <c r="CD35" s="1086"/>
      <c r="CE35" s="1086"/>
      <c r="CF35" s="1086"/>
      <c r="CG35" s="1087"/>
      <c r="CH35" s="1060"/>
      <c r="CI35" s="1061"/>
      <c r="CJ35" s="1061"/>
      <c r="CK35" s="1061"/>
      <c r="CL35" s="1062"/>
      <c r="CM35" s="1060"/>
      <c r="CN35" s="1061"/>
      <c r="CO35" s="1061"/>
      <c r="CP35" s="1061"/>
      <c r="CQ35" s="1062"/>
      <c r="CR35" s="1060"/>
      <c r="CS35" s="1061"/>
      <c r="CT35" s="1061"/>
      <c r="CU35" s="1061"/>
      <c r="CV35" s="1062"/>
      <c r="CW35" s="1060"/>
      <c r="CX35" s="1061"/>
      <c r="CY35" s="1061"/>
      <c r="CZ35" s="1061"/>
      <c r="DA35" s="1062"/>
      <c r="DB35" s="1060"/>
      <c r="DC35" s="1061"/>
      <c r="DD35" s="1061"/>
      <c r="DE35" s="1061"/>
      <c r="DF35" s="1062"/>
      <c r="DG35" s="1060"/>
      <c r="DH35" s="1061"/>
      <c r="DI35" s="1061"/>
      <c r="DJ35" s="1061"/>
      <c r="DK35" s="1062"/>
      <c r="DL35" s="1060"/>
      <c r="DM35" s="1061"/>
      <c r="DN35" s="1061"/>
      <c r="DO35" s="1061"/>
      <c r="DP35" s="1062"/>
      <c r="DQ35" s="1060"/>
      <c r="DR35" s="1061"/>
      <c r="DS35" s="1061"/>
      <c r="DT35" s="1061"/>
      <c r="DU35" s="1062"/>
      <c r="DV35" s="1063"/>
      <c r="DW35" s="1064"/>
      <c r="DX35" s="1064"/>
      <c r="DY35" s="1064"/>
      <c r="DZ35" s="1065"/>
      <c r="EA35" s="226"/>
    </row>
    <row r="36" spans="1:131" s="227" customFormat="1" ht="26.25" customHeight="1" x14ac:dyDescent="0.15">
      <c r="A36" s="246">
        <v>9</v>
      </c>
      <c r="B36" s="1108"/>
      <c r="C36" s="1109"/>
      <c r="D36" s="1109"/>
      <c r="E36" s="1109"/>
      <c r="F36" s="1109"/>
      <c r="G36" s="1109"/>
      <c r="H36" s="1109"/>
      <c r="I36" s="1109"/>
      <c r="J36" s="1109"/>
      <c r="K36" s="1109"/>
      <c r="L36" s="1109"/>
      <c r="M36" s="1109"/>
      <c r="N36" s="1109"/>
      <c r="O36" s="1109"/>
      <c r="P36" s="1110"/>
      <c r="Q36" s="1114"/>
      <c r="R36" s="1115"/>
      <c r="S36" s="1115"/>
      <c r="T36" s="1115"/>
      <c r="U36" s="1115"/>
      <c r="V36" s="1115"/>
      <c r="W36" s="1115"/>
      <c r="X36" s="1115"/>
      <c r="Y36" s="1115"/>
      <c r="Z36" s="1115"/>
      <c r="AA36" s="1115"/>
      <c r="AB36" s="1115"/>
      <c r="AC36" s="1115"/>
      <c r="AD36" s="1115"/>
      <c r="AE36" s="1116"/>
      <c r="AF36" s="1090"/>
      <c r="AG36" s="1091"/>
      <c r="AH36" s="1091"/>
      <c r="AI36" s="1091"/>
      <c r="AJ36" s="1092"/>
      <c r="AK36" s="1051"/>
      <c r="AL36" s="1042"/>
      <c r="AM36" s="1042"/>
      <c r="AN36" s="1042"/>
      <c r="AO36" s="1042"/>
      <c r="AP36" s="1042"/>
      <c r="AQ36" s="1042"/>
      <c r="AR36" s="1042"/>
      <c r="AS36" s="1042"/>
      <c r="AT36" s="1042"/>
      <c r="AU36" s="1042"/>
      <c r="AV36" s="1042"/>
      <c r="AW36" s="1042"/>
      <c r="AX36" s="1042"/>
      <c r="AY36" s="1042"/>
      <c r="AZ36" s="1113"/>
      <c r="BA36" s="1113"/>
      <c r="BB36" s="1113"/>
      <c r="BC36" s="1113"/>
      <c r="BD36" s="1113"/>
      <c r="BE36" s="1103"/>
      <c r="BF36" s="1103"/>
      <c r="BG36" s="1103"/>
      <c r="BH36" s="1103"/>
      <c r="BI36" s="1104"/>
      <c r="BJ36" s="232"/>
      <c r="BK36" s="232"/>
      <c r="BL36" s="232"/>
      <c r="BM36" s="232"/>
      <c r="BN36" s="232"/>
      <c r="BO36" s="245"/>
      <c r="BP36" s="245"/>
      <c r="BQ36" s="242">
        <v>30</v>
      </c>
      <c r="BR36" s="243"/>
      <c r="BS36" s="1085"/>
      <c r="BT36" s="1086"/>
      <c r="BU36" s="1086"/>
      <c r="BV36" s="1086"/>
      <c r="BW36" s="1086"/>
      <c r="BX36" s="1086"/>
      <c r="BY36" s="1086"/>
      <c r="BZ36" s="1086"/>
      <c r="CA36" s="1086"/>
      <c r="CB36" s="1086"/>
      <c r="CC36" s="1086"/>
      <c r="CD36" s="1086"/>
      <c r="CE36" s="1086"/>
      <c r="CF36" s="1086"/>
      <c r="CG36" s="1087"/>
      <c r="CH36" s="1060"/>
      <c r="CI36" s="1061"/>
      <c r="CJ36" s="1061"/>
      <c r="CK36" s="1061"/>
      <c r="CL36" s="1062"/>
      <c r="CM36" s="1060"/>
      <c r="CN36" s="1061"/>
      <c r="CO36" s="1061"/>
      <c r="CP36" s="1061"/>
      <c r="CQ36" s="1062"/>
      <c r="CR36" s="1060"/>
      <c r="CS36" s="1061"/>
      <c r="CT36" s="1061"/>
      <c r="CU36" s="1061"/>
      <c r="CV36" s="1062"/>
      <c r="CW36" s="1060"/>
      <c r="CX36" s="1061"/>
      <c r="CY36" s="1061"/>
      <c r="CZ36" s="1061"/>
      <c r="DA36" s="1062"/>
      <c r="DB36" s="1060"/>
      <c r="DC36" s="1061"/>
      <c r="DD36" s="1061"/>
      <c r="DE36" s="1061"/>
      <c r="DF36" s="1062"/>
      <c r="DG36" s="1060"/>
      <c r="DH36" s="1061"/>
      <c r="DI36" s="1061"/>
      <c r="DJ36" s="1061"/>
      <c r="DK36" s="1062"/>
      <c r="DL36" s="1060"/>
      <c r="DM36" s="1061"/>
      <c r="DN36" s="1061"/>
      <c r="DO36" s="1061"/>
      <c r="DP36" s="1062"/>
      <c r="DQ36" s="1060"/>
      <c r="DR36" s="1061"/>
      <c r="DS36" s="1061"/>
      <c r="DT36" s="1061"/>
      <c r="DU36" s="1062"/>
      <c r="DV36" s="1063"/>
      <c r="DW36" s="1064"/>
      <c r="DX36" s="1064"/>
      <c r="DY36" s="1064"/>
      <c r="DZ36" s="1065"/>
      <c r="EA36" s="226"/>
    </row>
    <row r="37" spans="1:131" s="227" customFormat="1" ht="26.25" customHeight="1" x14ac:dyDescent="0.15">
      <c r="A37" s="246">
        <v>10</v>
      </c>
      <c r="B37" s="1108"/>
      <c r="C37" s="1109"/>
      <c r="D37" s="1109"/>
      <c r="E37" s="1109"/>
      <c r="F37" s="1109"/>
      <c r="G37" s="1109"/>
      <c r="H37" s="1109"/>
      <c r="I37" s="1109"/>
      <c r="J37" s="1109"/>
      <c r="K37" s="1109"/>
      <c r="L37" s="1109"/>
      <c r="M37" s="1109"/>
      <c r="N37" s="1109"/>
      <c r="O37" s="1109"/>
      <c r="P37" s="1110"/>
      <c r="Q37" s="1114"/>
      <c r="R37" s="1115"/>
      <c r="S37" s="1115"/>
      <c r="T37" s="1115"/>
      <c r="U37" s="1115"/>
      <c r="V37" s="1115"/>
      <c r="W37" s="1115"/>
      <c r="X37" s="1115"/>
      <c r="Y37" s="1115"/>
      <c r="Z37" s="1115"/>
      <c r="AA37" s="1115"/>
      <c r="AB37" s="1115"/>
      <c r="AC37" s="1115"/>
      <c r="AD37" s="1115"/>
      <c r="AE37" s="1116"/>
      <c r="AF37" s="1090"/>
      <c r="AG37" s="1091"/>
      <c r="AH37" s="1091"/>
      <c r="AI37" s="1091"/>
      <c r="AJ37" s="1092"/>
      <c r="AK37" s="1051"/>
      <c r="AL37" s="1042"/>
      <c r="AM37" s="1042"/>
      <c r="AN37" s="1042"/>
      <c r="AO37" s="1042"/>
      <c r="AP37" s="1042"/>
      <c r="AQ37" s="1042"/>
      <c r="AR37" s="1042"/>
      <c r="AS37" s="1042"/>
      <c r="AT37" s="1042"/>
      <c r="AU37" s="1042"/>
      <c r="AV37" s="1042"/>
      <c r="AW37" s="1042"/>
      <c r="AX37" s="1042"/>
      <c r="AY37" s="1042"/>
      <c r="AZ37" s="1113"/>
      <c r="BA37" s="1113"/>
      <c r="BB37" s="1113"/>
      <c r="BC37" s="1113"/>
      <c r="BD37" s="1113"/>
      <c r="BE37" s="1103"/>
      <c r="BF37" s="1103"/>
      <c r="BG37" s="1103"/>
      <c r="BH37" s="1103"/>
      <c r="BI37" s="1104"/>
      <c r="BJ37" s="232"/>
      <c r="BK37" s="232"/>
      <c r="BL37" s="232"/>
      <c r="BM37" s="232"/>
      <c r="BN37" s="232"/>
      <c r="BO37" s="245"/>
      <c r="BP37" s="245"/>
      <c r="BQ37" s="242">
        <v>31</v>
      </c>
      <c r="BR37" s="243"/>
      <c r="BS37" s="1085"/>
      <c r="BT37" s="1086"/>
      <c r="BU37" s="1086"/>
      <c r="BV37" s="1086"/>
      <c r="BW37" s="1086"/>
      <c r="BX37" s="1086"/>
      <c r="BY37" s="1086"/>
      <c r="BZ37" s="1086"/>
      <c r="CA37" s="1086"/>
      <c r="CB37" s="1086"/>
      <c r="CC37" s="1086"/>
      <c r="CD37" s="1086"/>
      <c r="CE37" s="1086"/>
      <c r="CF37" s="1086"/>
      <c r="CG37" s="1087"/>
      <c r="CH37" s="1060"/>
      <c r="CI37" s="1061"/>
      <c r="CJ37" s="1061"/>
      <c r="CK37" s="1061"/>
      <c r="CL37" s="1062"/>
      <c r="CM37" s="1060"/>
      <c r="CN37" s="1061"/>
      <c r="CO37" s="1061"/>
      <c r="CP37" s="1061"/>
      <c r="CQ37" s="1062"/>
      <c r="CR37" s="1060"/>
      <c r="CS37" s="1061"/>
      <c r="CT37" s="1061"/>
      <c r="CU37" s="1061"/>
      <c r="CV37" s="1062"/>
      <c r="CW37" s="1060"/>
      <c r="CX37" s="1061"/>
      <c r="CY37" s="1061"/>
      <c r="CZ37" s="1061"/>
      <c r="DA37" s="1062"/>
      <c r="DB37" s="1060"/>
      <c r="DC37" s="1061"/>
      <c r="DD37" s="1061"/>
      <c r="DE37" s="1061"/>
      <c r="DF37" s="1062"/>
      <c r="DG37" s="1060"/>
      <c r="DH37" s="1061"/>
      <c r="DI37" s="1061"/>
      <c r="DJ37" s="1061"/>
      <c r="DK37" s="1062"/>
      <c r="DL37" s="1060"/>
      <c r="DM37" s="1061"/>
      <c r="DN37" s="1061"/>
      <c r="DO37" s="1061"/>
      <c r="DP37" s="1062"/>
      <c r="DQ37" s="1060"/>
      <c r="DR37" s="1061"/>
      <c r="DS37" s="1061"/>
      <c r="DT37" s="1061"/>
      <c r="DU37" s="1062"/>
      <c r="DV37" s="1063"/>
      <c r="DW37" s="1064"/>
      <c r="DX37" s="1064"/>
      <c r="DY37" s="1064"/>
      <c r="DZ37" s="1065"/>
      <c r="EA37" s="226"/>
    </row>
    <row r="38" spans="1:131" s="227" customFormat="1" ht="26.25" customHeight="1" x14ac:dyDescent="0.15">
      <c r="A38" s="246">
        <v>11</v>
      </c>
      <c r="B38" s="1108"/>
      <c r="C38" s="1109"/>
      <c r="D38" s="1109"/>
      <c r="E38" s="1109"/>
      <c r="F38" s="1109"/>
      <c r="G38" s="1109"/>
      <c r="H38" s="1109"/>
      <c r="I38" s="1109"/>
      <c r="J38" s="1109"/>
      <c r="K38" s="1109"/>
      <c r="L38" s="1109"/>
      <c r="M38" s="1109"/>
      <c r="N38" s="1109"/>
      <c r="O38" s="1109"/>
      <c r="P38" s="1110"/>
      <c r="Q38" s="1114"/>
      <c r="R38" s="1115"/>
      <c r="S38" s="1115"/>
      <c r="T38" s="1115"/>
      <c r="U38" s="1115"/>
      <c r="V38" s="1115"/>
      <c r="W38" s="1115"/>
      <c r="X38" s="1115"/>
      <c r="Y38" s="1115"/>
      <c r="Z38" s="1115"/>
      <c r="AA38" s="1115"/>
      <c r="AB38" s="1115"/>
      <c r="AC38" s="1115"/>
      <c r="AD38" s="1115"/>
      <c r="AE38" s="1116"/>
      <c r="AF38" s="1090"/>
      <c r="AG38" s="1091"/>
      <c r="AH38" s="1091"/>
      <c r="AI38" s="1091"/>
      <c r="AJ38" s="1092"/>
      <c r="AK38" s="1051"/>
      <c r="AL38" s="1042"/>
      <c r="AM38" s="1042"/>
      <c r="AN38" s="1042"/>
      <c r="AO38" s="1042"/>
      <c r="AP38" s="1042"/>
      <c r="AQ38" s="1042"/>
      <c r="AR38" s="1042"/>
      <c r="AS38" s="1042"/>
      <c r="AT38" s="1042"/>
      <c r="AU38" s="1042"/>
      <c r="AV38" s="1042"/>
      <c r="AW38" s="1042"/>
      <c r="AX38" s="1042"/>
      <c r="AY38" s="1042"/>
      <c r="AZ38" s="1113"/>
      <c r="BA38" s="1113"/>
      <c r="BB38" s="1113"/>
      <c r="BC38" s="1113"/>
      <c r="BD38" s="1113"/>
      <c r="BE38" s="1103"/>
      <c r="BF38" s="1103"/>
      <c r="BG38" s="1103"/>
      <c r="BH38" s="1103"/>
      <c r="BI38" s="1104"/>
      <c r="BJ38" s="232"/>
      <c r="BK38" s="232"/>
      <c r="BL38" s="232"/>
      <c r="BM38" s="232"/>
      <c r="BN38" s="232"/>
      <c r="BO38" s="245"/>
      <c r="BP38" s="245"/>
      <c r="BQ38" s="242">
        <v>32</v>
      </c>
      <c r="BR38" s="243"/>
      <c r="BS38" s="1085"/>
      <c r="BT38" s="1086"/>
      <c r="BU38" s="1086"/>
      <c r="BV38" s="1086"/>
      <c r="BW38" s="1086"/>
      <c r="BX38" s="1086"/>
      <c r="BY38" s="1086"/>
      <c r="BZ38" s="1086"/>
      <c r="CA38" s="1086"/>
      <c r="CB38" s="1086"/>
      <c r="CC38" s="1086"/>
      <c r="CD38" s="1086"/>
      <c r="CE38" s="1086"/>
      <c r="CF38" s="1086"/>
      <c r="CG38" s="1087"/>
      <c r="CH38" s="1060"/>
      <c r="CI38" s="1061"/>
      <c r="CJ38" s="1061"/>
      <c r="CK38" s="1061"/>
      <c r="CL38" s="1062"/>
      <c r="CM38" s="1060"/>
      <c r="CN38" s="1061"/>
      <c r="CO38" s="1061"/>
      <c r="CP38" s="1061"/>
      <c r="CQ38" s="1062"/>
      <c r="CR38" s="1060"/>
      <c r="CS38" s="1061"/>
      <c r="CT38" s="1061"/>
      <c r="CU38" s="1061"/>
      <c r="CV38" s="1062"/>
      <c r="CW38" s="1060"/>
      <c r="CX38" s="1061"/>
      <c r="CY38" s="1061"/>
      <c r="CZ38" s="1061"/>
      <c r="DA38" s="1062"/>
      <c r="DB38" s="1060"/>
      <c r="DC38" s="1061"/>
      <c r="DD38" s="1061"/>
      <c r="DE38" s="1061"/>
      <c r="DF38" s="1062"/>
      <c r="DG38" s="1060"/>
      <c r="DH38" s="1061"/>
      <c r="DI38" s="1061"/>
      <c r="DJ38" s="1061"/>
      <c r="DK38" s="1062"/>
      <c r="DL38" s="1060"/>
      <c r="DM38" s="1061"/>
      <c r="DN38" s="1061"/>
      <c r="DO38" s="1061"/>
      <c r="DP38" s="1062"/>
      <c r="DQ38" s="1060"/>
      <c r="DR38" s="1061"/>
      <c r="DS38" s="1061"/>
      <c r="DT38" s="1061"/>
      <c r="DU38" s="1062"/>
      <c r="DV38" s="1063"/>
      <c r="DW38" s="1064"/>
      <c r="DX38" s="1064"/>
      <c r="DY38" s="1064"/>
      <c r="DZ38" s="1065"/>
      <c r="EA38" s="226"/>
    </row>
    <row r="39" spans="1:131" s="227" customFormat="1" ht="26.25" customHeight="1" x14ac:dyDescent="0.15">
      <c r="A39" s="246">
        <v>12</v>
      </c>
      <c r="B39" s="1108"/>
      <c r="C39" s="1109"/>
      <c r="D39" s="1109"/>
      <c r="E39" s="1109"/>
      <c r="F39" s="1109"/>
      <c r="G39" s="1109"/>
      <c r="H39" s="1109"/>
      <c r="I39" s="1109"/>
      <c r="J39" s="1109"/>
      <c r="K39" s="1109"/>
      <c r="L39" s="1109"/>
      <c r="M39" s="1109"/>
      <c r="N39" s="1109"/>
      <c r="O39" s="1109"/>
      <c r="P39" s="1110"/>
      <c r="Q39" s="1114"/>
      <c r="R39" s="1115"/>
      <c r="S39" s="1115"/>
      <c r="T39" s="1115"/>
      <c r="U39" s="1115"/>
      <c r="V39" s="1115"/>
      <c r="W39" s="1115"/>
      <c r="X39" s="1115"/>
      <c r="Y39" s="1115"/>
      <c r="Z39" s="1115"/>
      <c r="AA39" s="1115"/>
      <c r="AB39" s="1115"/>
      <c r="AC39" s="1115"/>
      <c r="AD39" s="1115"/>
      <c r="AE39" s="1116"/>
      <c r="AF39" s="1090"/>
      <c r="AG39" s="1091"/>
      <c r="AH39" s="1091"/>
      <c r="AI39" s="1091"/>
      <c r="AJ39" s="1092"/>
      <c r="AK39" s="1051"/>
      <c r="AL39" s="1042"/>
      <c r="AM39" s="1042"/>
      <c r="AN39" s="1042"/>
      <c r="AO39" s="1042"/>
      <c r="AP39" s="1042"/>
      <c r="AQ39" s="1042"/>
      <c r="AR39" s="1042"/>
      <c r="AS39" s="1042"/>
      <c r="AT39" s="1042"/>
      <c r="AU39" s="1042"/>
      <c r="AV39" s="1042"/>
      <c r="AW39" s="1042"/>
      <c r="AX39" s="1042"/>
      <c r="AY39" s="1042"/>
      <c r="AZ39" s="1113"/>
      <c r="BA39" s="1113"/>
      <c r="BB39" s="1113"/>
      <c r="BC39" s="1113"/>
      <c r="BD39" s="1113"/>
      <c r="BE39" s="1103"/>
      <c r="BF39" s="1103"/>
      <c r="BG39" s="1103"/>
      <c r="BH39" s="1103"/>
      <c r="BI39" s="1104"/>
      <c r="BJ39" s="232"/>
      <c r="BK39" s="232"/>
      <c r="BL39" s="232"/>
      <c r="BM39" s="232"/>
      <c r="BN39" s="232"/>
      <c r="BO39" s="245"/>
      <c r="BP39" s="245"/>
      <c r="BQ39" s="242">
        <v>33</v>
      </c>
      <c r="BR39" s="243"/>
      <c r="BS39" s="1085"/>
      <c r="BT39" s="1086"/>
      <c r="BU39" s="1086"/>
      <c r="BV39" s="1086"/>
      <c r="BW39" s="1086"/>
      <c r="BX39" s="1086"/>
      <c r="BY39" s="1086"/>
      <c r="BZ39" s="1086"/>
      <c r="CA39" s="1086"/>
      <c r="CB39" s="1086"/>
      <c r="CC39" s="1086"/>
      <c r="CD39" s="1086"/>
      <c r="CE39" s="1086"/>
      <c r="CF39" s="1086"/>
      <c r="CG39" s="1087"/>
      <c r="CH39" s="1060"/>
      <c r="CI39" s="1061"/>
      <c r="CJ39" s="1061"/>
      <c r="CK39" s="1061"/>
      <c r="CL39" s="1062"/>
      <c r="CM39" s="1060"/>
      <c r="CN39" s="1061"/>
      <c r="CO39" s="1061"/>
      <c r="CP39" s="1061"/>
      <c r="CQ39" s="1062"/>
      <c r="CR39" s="1060"/>
      <c r="CS39" s="1061"/>
      <c r="CT39" s="1061"/>
      <c r="CU39" s="1061"/>
      <c r="CV39" s="1062"/>
      <c r="CW39" s="1060"/>
      <c r="CX39" s="1061"/>
      <c r="CY39" s="1061"/>
      <c r="CZ39" s="1061"/>
      <c r="DA39" s="1062"/>
      <c r="DB39" s="1060"/>
      <c r="DC39" s="1061"/>
      <c r="DD39" s="1061"/>
      <c r="DE39" s="1061"/>
      <c r="DF39" s="1062"/>
      <c r="DG39" s="1060"/>
      <c r="DH39" s="1061"/>
      <c r="DI39" s="1061"/>
      <c r="DJ39" s="1061"/>
      <c r="DK39" s="1062"/>
      <c r="DL39" s="1060"/>
      <c r="DM39" s="1061"/>
      <c r="DN39" s="1061"/>
      <c r="DO39" s="1061"/>
      <c r="DP39" s="1062"/>
      <c r="DQ39" s="1060"/>
      <c r="DR39" s="1061"/>
      <c r="DS39" s="1061"/>
      <c r="DT39" s="1061"/>
      <c r="DU39" s="1062"/>
      <c r="DV39" s="1063"/>
      <c r="DW39" s="1064"/>
      <c r="DX39" s="1064"/>
      <c r="DY39" s="1064"/>
      <c r="DZ39" s="1065"/>
      <c r="EA39" s="226"/>
    </row>
    <row r="40" spans="1:131" s="227" customFormat="1" ht="26.25" customHeight="1" x14ac:dyDescent="0.15">
      <c r="A40" s="241">
        <v>13</v>
      </c>
      <c r="B40" s="1108"/>
      <c r="C40" s="1109"/>
      <c r="D40" s="1109"/>
      <c r="E40" s="1109"/>
      <c r="F40" s="1109"/>
      <c r="G40" s="1109"/>
      <c r="H40" s="1109"/>
      <c r="I40" s="1109"/>
      <c r="J40" s="1109"/>
      <c r="K40" s="1109"/>
      <c r="L40" s="1109"/>
      <c r="M40" s="1109"/>
      <c r="N40" s="1109"/>
      <c r="O40" s="1109"/>
      <c r="P40" s="1110"/>
      <c r="Q40" s="1114"/>
      <c r="R40" s="1115"/>
      <c r="S40" s="1115"/>
      <c r="T40" s="1115"/>
      <c r="U40" s="1115"/>
      <c r="V40" s="1115"/>
      <c r="W40" s="1115"/>
      <c r="X40" s="1115"/>
      <c r="Y40" s="1115"/>
      <c r="Z40" s="1115"/>
      <c r="AA40" s="1115"/>
      <c r="AB40" s="1115"/>
      <c r="AC40" s="1115"/>
      <c r="AD40" s="1115"/>
      <c r="AE40" s="1116"/>
      <c r="AF40" s="1090"/>
      <c r="AG40" s="1091"/>
      <c r="AH40" s="1091"/>
      <c r="AI40" s="1091"/>
      <c r="AJ40" s="1092"/>
      <c r="AK40" s="1051"/>
      <c r="AL40" s="1042"/>
      <c r="AM40" s="1042"/>
      <c r="AN40" s="1042"/>
      <c r="AO40" s="1042"/>
      <c r="AP40" s="1042"/>
      <c r="AQ40" s="1042"/>
      <c r="AR40" s="1042"/>
      <c r="AS40" s="1042"/>
      <c r="AT40" s="1042"/>
      <c r="AU40" s="1042"/>
      <c r="AV40" s="1042"/>
      <c r="AW40" s="1042"/>
      <c r="AX40" s="1042"/>
      <c r="AY40" s="1042"/>
      <c r="AZ40" s="1113"/>
      <c r="BA40" s="1113"/>
      <c r="BB40" s="1113"/>
      <c r="BC40" s="1113"/>
      <c r="BD40" s="1113"/>
      <c r="BE40" s="1103"/>
      <c r="BF40" s="1103"/>
      <c r="BG40" s="1103"/>
      <c r="BH40" s="1103"/>
      <c r="BI40" s="1104"/>
      <c r="BJ40" s="232"/>
      <c r="BK40" s="232"/>
      <c r="BL40" s="232"/>
      <c r="BM40" s="232"/>
      <c r="BN40" s="232"/>
      <c r="BO40" s="245"/>
      <c r="BP40" s="245"/>
      <c r="BQ40" s="242">
        <v>34</v>
      </c>
      <c r="BR40" s="243"/>
      <c r="BS40" s="1085"/>
      <c r="BT40" s="1086"/>
      <c r="BU40" s="1086"/>
      <c r="BV40" s="1086"/>
      <c r="BW40" s="1086"/>
      <c r="BX40" s="1086"/>
      <c r="BY40" s="1086"/>
      <c r="BZ40" s="1086"/>
      <c r="CA40" s="1086"/>
      <c r="CB40" s="1086"/>
      <c r="CC40" s="1086"/>
      <c r="CD40" s="1086"/>
      <c r="CE40" s="1086"/>
      <c r="CF40" s="1086"/>
      <c r="CG40" s="1087"/>
      <c r="CH40" s="1060"/>
      <c r="CI40" s="1061"/>
      <c r="CJ40" s="1061"/>
      <c r="CK40" s="1061"/>
      <c r="CL40" s="1062"/>
      <c r="CM40" s="1060"/>
      <c r="CN40" s="1061"/>
      <c r="CO40" s="1061"/>
      <c r="CP40" s="1061"/>
      <c r="CQ40" s="1062"/>
      <c r="CR40" s="1060"/>
      <c r="CS40" s="1061"/>
      <c r="CT40" s="1061"/>
      <c r="CU40" s="1061"/>
      <c r="CV40" s="1062"/>
      <c r="CW40" s="1060"/>
      <c r="CX40" s="1061"/>
      <c r="CY40" s="1061"/>
      <c r="CZ40" s="1061"/>
      <c r="DA40" s="1062"/>
      <c r="DB40" s="1060"/>
      <c r="DC40" s="1061"/>
      <c r="DD40" s="1061"/>
      <c r="DE40" s="1061"/>
      <c r="DF40" s="1062"/>
      <c r="DG40" s="1060"/>
      <c r="DH40" s="1061"/>
      <c r="DI40" s="1061"/>
      <c r="DJ40" s="1061"/>
      <c r="DK40" s="1062"/>
      <c r="DL40" s="1060"/>
      <c r="DM40" s="1061"/>
      <c r="DN40" s="1061"/>
      <c r="DO40" s="1061"/>
      <c r="DP40" s="1062"/>
      <c r="DQ40" s="1060"/>
      <c r="DR40" s="1061"/>
      <c r="DS40" s="1061"/>
      <c r="DT40" s="1061"/>
      <c r="DU40" s="1062"/>
      <c r="DV40" s="1063"/>
      <c r="DW40" s="1064"/>
      <c r="DX40" s="1064"/>
      <c r="DY40" s="1064"/>
      <c r="DZ40" s="1065"/>
      <c r="EA40" s="226"/>
    </row>
    <row r="41" spans="1:131" s="227" customFormat="1" ht="26.25" customHeight="1" x14ac:dyDescent="0.15">
      <c r="A41" s="241">
        <v>14</v>
      </c>
      <c r="B41" s="1108"/>
      <c r="C41" s="1109"/>
      <c r="D41" s="1109"/>
      <c r="E41" s="1109"/>
      <c r="F41" s="1109"/>
      <c r="G41" s="1109"/>
      <c r="H41" s="1109"/>
      <c r="I41" s="1109"/>
      <c r="J41" s="1109"/>
      <c r="K41" s="1109"/>
      <c r="L41" s="1109"/>
      <c r="M41" s="1109"/>
      <c r="N41" s="1109"/>
      <c r="O41" s="1109"/>
      <c r="P41" s="1110"/>
      <c r="Q41" s="1114"/>
      <c r="R41" s="1115"/>
      <c r="S41" s="1115"/>
      <c r="T41" s="1115"/>
      <c r="U41" s="1115"/>
      <c r="V41" s="1115"/>
      <c r="W41" s="1115"/>
      <c r="X41" s="1115"/>
      <c r="Y41" s="1115"/>
      <c r="Z41" s="1115"/>
      <c r="AA41" s="1115"/>
      <c r="AB41" s="1115"/>
      <c r="AC41" s="1115"/>
      <c r="AD41" s="1115"/>
      <c r="AE41" s="1116"/>
      <c r="AF41" s="1090"/>
      <c r="AG41" s="1091"/>
      <c r="AH41" s="1091"/>
      <c r="AI41" s="1091"/>
      <c r="AJ41" s="1092"/>
      <c r="AK41" s="1051"/>
      <c r="AL41" s="1042"/>
      <c r="AM41" s="1042"/>
      <c r="AN41" s="1042"/>
      <c r="AO41" s="1042"/>
      <c r="AP41" s="1042"/>
      <c r="AQ41" s="1042"/>
      <c r="AR41" s="1042"/>
      <c r="AS41" s="1042"/>
      <c r="AT41" s="1042"/>
      <c r="AU41" s="1042"/>
      <c r="AV41" s="1042"/>
      <c r="AW41" s="1042"/>
      <c r="AX41" s="1042"/>
      <c r="AY41" s="1042"/>
      <c r="AZ41" s="1113"/>
      <c r="BA41" s="1113"/>
      <c r="BB41" s="1113"/>
      <c r="BC41" s="1113"/>
      <c r="BD41" s="1113"/>
      <c r="BE41" s="1103"/>
      <c r="BF41" s="1103"/>
      <c r="BG41" s="1103"/>
      <c r="BH41" s="1103"/>
      <c r="BI41" s="1104"/>
      <c r="BJ41" s="232"/>
      <c r="BK41" s="232"/>
      <c r="BL41" s="232"/>
      <c r="BM41" s="232"/>
      <c r="BN41" s="232"/>
      <c r="BO41" s="245"/>
      <c r="BP41" s="245"/>
      <c r="BQ41" s="242">
        <v>35</v>
      </c>
      <c r="BR41" s="243"/>
      <c r="BS41" s="1085"/>
      <c r="BT41" s="1086"/>
      <c r="BU41" s="1086"/>
      <c r="BV41" s="1086"/>
      <c r="BW41" s="1086"/>
      <c r="BX41" s="1086"/>
      <c r="BY41" s="1086"/>
      <c r="BZ41" s="1086"/>
      <c r="CA41" s="1086"/>
      <c r="CB41" s="1086"/>
      <c r="CC41" s="1086"/>
      <c r="CD41" s="1086"/>
      <c r="CE41" s="1086"/>
      <c r="CF41" s="1086"/>
      <c r="CG41" s="1087"/>
      <c r="CH41" s="1060"/>
      <c r="CI41" s="1061"/>
      <c r="CJ41" s="1061"/>
      <c r="CK41" s="1061"/>
      <c r="CL41" s="1062"/>
      <c r="CM41" s="1060"/>
      <c r="CN41" s="1061"/>
      <c r="CO41" s="1061"/>
      <c r="CP41" s="1061"/>
      <c r="CQ41" s="1062"/>
      <c r="CR41" s="1060"/>
      <c r="CS41" s="1061"/>
      <c r="CT41" s="1061"/>
      <c r="CU41" s="1061"/>
      <c r="CV41" s="1062"/>
      <c r="CW41" s="1060"/>
      <c r="CX41" s="1061"/>
      <c r="CY41" s="1061"/>
      <c r="CZ41" s="1061"/>
      <c r="DA41" s="1062"/>
      <c r="DB41" s="1060"/>
      <c r="DC41" s="1061"/>
      <c r="DD41" s="1061"/>
      <c r="DE41" s="1061"/>
      <c r="DF41" s="1062"/>
      <c r="DG41" s="1060"/>
      <c r="DH41" s="1061"/>
      <c r="DI41" s="1061"/>
      <c r="DJ41" s="1061"/>
      <c r="DK41" s="1062"/>
      <c r="DL41" s="1060"/>
      <c r="DM41" s="1061"/>
      <c r="DN41" s="1061"/>
      <c r="DO41" s="1061"/>
      <c r="DP41" s="1062"/>
      <c r="DQ41" s="1060"/>
      <c r="DR41" s="1061"/>
      <c r="DS41" s="1061"/>
      <c r="DT41" s="1061"/>
      <c r="DU41" s="1062"/>
      <c r="DV41" s="1063"/>
      <c r="DW41" s="1064"/>
      <c r="DX41" s="1064"/>
      <c r="DY41" s="1064"/>
      <c r="DZ41" s="1065"/>
      <c r="EA41" s="226"/>
    </row>
    <row r="42" spans="1:131" s="227" customFormat="1" ht="26.25" customHeight="1" x14ac:dyDescent="0.15">
      <c r="A42" s="241">
        <v>15</v>
      </c>
      <c r="B42" s="1108"/>
      <c r="C42" s="1109"/>
      <c r="D42" s="1109"/>
      <c r="E42" s="1109"/>
      <c r="F42" s="1109"/>
      <c r="G42" s="1109"/>
      <c r="H42" s="1109"/>
      <c r="I42" s="1109"/>
      <c r="J42" s="1109"/>
      <c r="K42" s="1109"/>
      <c r="L42" s="1109"/>
      <c r="M42" s="1109"/>
      <c r="N42" s="1109"/>
      <c r="O42" s="1109"/>
      <c r="P42" s="1110"/>
      <c r="Q42" s="1114"/>
      <c r="R42" s="1115"/>
      <c r="S42" s="1115"/>
      <c r="T42" s="1115"/>
      <c r="U42" s="1115"/>
      <c r="V42" s="1115"/>
      <c r="W42" s="1115"/>
      <c r="X42" s="1115"/>
      <c r="Y42" s="1115"/>
      <c r="Z42" s="1115"/>
      <c r="AA42" s="1115"/>
      <c r="AB42" s="1115"/>
      <c r="AC42" s="1115"/>
      <c r="AD42" s="1115"/>
      <c r="AE42" s="1116"/>
      <c r="AF42" s="1090"/>
      <c r="AG42" s="1091"/>
      <c r="AH42" s="1091"/>
      <c r="AI42" s="1091"/>
      <c r="AJ42" s="1092"/>
      <c r="AK42" s="1051"/>
      <c r="AL42" s="1042"/>
      <c r="AM42" s="1042"/>
      <c r="AN42" s="1042"/>
      <c r="AO42" s="1042"/>
      <c r="AP42" s="1042"/>
      <c r="AQ42" s="1042"/>
      <c r="AR42" s="1042"/>
      <c r="AS42" s="1042"/>
      <c r="AT42" s="1042"/>
      <c r="AU42" s="1042"/>
      <c r="AV42" s="1042"/>
      <c r="AW42" s="1042"/>
      <c r="AX42" s="1042"/>
      <c r="AY42" s="1042"/>
      <c r="AZ42" s="1113"/>
      <c r="BA42" s="1113"/>
      <c r="BB42" s="1113"/>
      <c r="BC42" s="1113"/>
      <c r="BD42" s="1113"/>
      <c r="BE42" s="1103"/>
      <c r="BF42" s="1103"/>
      <c r="BG42" s="1103"/>
      <c r="BH42" s="1103"/>
      <c r="BI42" s="1104"/>
      <c r="BJ42" s="232"/>
      <c r="BK42" s="232"/>
      <c r="BL42" s="232"/>
      <c r="BM42" s="232"/>
      <c r="BN42" s="232"/>
      <c r="BO42" s="245"/>
      <c r="BP42" s="245"/>
      <c r="BQ42" s="242">
        <v>36</v>
      </c>
      <c r="BR42" s="243"/>
      <c r="BS42" s="1085"/>
      <c r="BT42" s="1086"/>
      <c r="BU42" s="1086"/>
      <c r="BV42" s="1086"/>
      <c r="BW42" s="1086"/>
      <c r="BX42" s="1086"/>
      <c r="BY42" s="1086"/>
      <c r="BZ42" s="1086"/>
      <c r="CA42" s="1086"/>
      <c r="CB42" s="1086"/>
      <c r="CC42" s="1086"/>
      <c r="CD42" s="1086"/>
      <c r="CE42" s="1086"/>
      <c r="CF42" s="1086"/>
      <c r="CG42" s="1087"/>
      <c r="CH42" s="1060"/>
      <c r="CI42" s="1061"/>
      <c r="CJ42" s="1061"/>
      <c r="CK42" s="1061"/>
      <c r="CL42" s="1062"/>
      <c r="CM42" s="1060"/>
      <c r="CN42" s="1061"/>
      <c r="CO42" s="1061"/>
      <c r="CP42" s="1061"/>
      <c r="CQ42" s="1062"/>
      <c r="CR42" s="1060"/>
      <c r="CS42" s="1061"/>
      <c r="CT42" s="1061"/>
      <c r="CU42" s="1061"/>
      <c r="CV42" s="1062"/>
      <c r="CW42" s="1060"/>
      <c r="CX42" s="1061"/>
      <c r="CY42" s="1061"/>
      <c r="CZ42" s="1061"/>
      <c r="DA42" s="1062"/>
      <c r="DB42" s="1060"/>
      <c r="DC42" s="1061"/>
      <c r="DD42" s="1061"/>
      <c r="DE42" s="1061"/>
      <c r="DF42" s="1062"/>
      <c r="DG42" s="1060"/>
      <c r="DH42" s="1061"/>
      <c r="DI42" s="1061"/>
      <c r="DJ42" s="1061"/>
      <c r="DK42" s="1062"/>
      <c r="DL42" s="1060"/>
      <c r="DM42" s="1061"/>
      <c r="DN42" s="1061"/>
      <c r="DO42" s="1061"/>
      <c r="DP42" s="1062"/>
      <c r="DQ42" s="1060"/>
      <c r="DR42" s="1061"/>
      <c r="DS42" s="1061"/>
      <c r="DT42" s="1061"/>
      <c r="DU42" s="1062"/>
      <c r="DV42" s="1063"/>
      <c r="DW42" s="1064"/>
      <c r="DX42" s="1064"/>
      <c r="DY42" s="1064"/>
      <c r="DZ42" s="1065"/>
      <c r="EA42" s="226"/>
    </row>
    <row r="43" spans="1:131" s="227" customFormat="1" ht="26.25" customHeight="1" x14ac:dyDescent="0.15">
      <c r="A43" s="241">
        <v>16</v>
      </c>
      <c r="B43" s="1108"/>
      <c r="C43" s="1109"/>
      <c r="D43" s="1109"/>
      <c r="E43" s="1109"/>
      <c r="F43" s="1109"/>
      <c r="G43" s="1109"/>
      <c r="H43" s="1109"/>
      <c r="I43" s="1109"/>
      <c r="J43" s="1109"/>
      <c r="K43" s="1109"/>
      <c r="L43" s="1109"/>
      <c r="M43" s="1109"/>
      <c r="N43" s="1109"/>
      <c r="O43" s="1109"/>
      <c r="P43" s="1110"/>
      <c r="Q43" s="1114"/>
      <c r="R43" s="1115"/>
      <c r="S43" s="1115"/>
      <c r="T43" s="1115"/>
      <c r="U43" s="1115"/>
      <c r="V43" s="1115"/>
      <c r="W43" s="1115"/>
      <c r="X43" s="1115"/>
      <c r="Y43" s="1115"/>
      <c r="Z43" s="1115"/>
      <c r="AA43" s="1115"/>
      <c r="AB43" s="1115"/>
      <c r="AC43" s="1115"/>
      <c r="AD43" s="1115"/>
      <c r="AE43" s="1116"/>
      <c r="AF43" s="1090"/>
      <c r="AG43" s="1091"/>
      <c r="AH43" s="1091"/>
      <c r="AI43" s="1091"/>
      <c r="AJ43" s="1092"/>
      <c r="AK43" s="1051"/>
      <c r="AL43" s="1042"/>
      <c r="AM43" s="1042"/>
      <c r="AN43" s="1042"/>
      <c r="AO43" s="1042"/>
      <c r="AP43" s="1042"/>
      <c r="AQ43" s="1042"/>
      <c r="AR43" s="1042"/>
      <c r="AS43" s="1042"/>
      <c r="AT43" s="1042"/>
      <c r="AU43" s="1042"/>
      <c r="AV43" s="1042"/>
      <c r="AW43" s="1042"/>
      <c r="AX43" s="1042"/>
      <c r="AY43" s="1042"/>
      <c r="AZ43" s="1113"/>
      <c r="BA43" s="1113"/>
      <c r="BB43" s="1113"/>
      <c r="BC43" s="1113"/>
      <c r="BD43" s="1113"/>
      <c r="BE43" s="1103"/>
      <c r="BF43" s="1103"/>
      <c r="BG43" s="1103"/>
      <c r="BH43" s="1103"/>
      <c r="BI43" s="1104"/>
      <c r="BJ43" s="232"/>
      <c r="BK43" s="232"/>
      <c r="BL43" s="232"/>
      <c r="BM43" s="232"/>
      <c r="BN43" s="232"/>
      <c r="BO43" s="245"/>
      <c r="BP43" s="245"/>
      <c r="BQ43" s="242">
        <v>37</v>
      </c>
      <c r="BR43" s="243"/>
      <c r="BS43" s="1085"/>
      <c r="BT43" s="1086"/>
      <c r="BU43" s="1086"/>
      <c r="BV43" s="1086"/>
      <c r="BW43" s="1086"/>
      <c r="BX43" s="1086"/>
      <c r="BY43" s="1086"/>
      <c r="BZ43" s="1086"/>
      <c r="CA43" s="1086"/>
      <c r="CB43" s="1086"/>
      <c r="CC43" s="1086"/>
      <c r="CD43" s="1086"/>
      <c r="CE43" s="1086"/>
      <c r="CF43" s="1086"/>
      <c r="CG43" s="1087"/>
      <c r="CH43" s="1060"/>
      <c r="CI43" s="1061"/>
      <c r="CJ43" s="1061"/>
      <c r="CK43" s="1061"/>
      <c r="CL43" s="1062"/>
      <c r="CM43" s="1060"/>
      <c r="CN43" s="1061"/>
      <c r="CO43" s="1061"/>
      <c r="CP43" s="1061"/>
      <c r="CQ43" s="1062"/>
      <c r="CR43" s="1060"/>
      <c r="CS43" s="1061"/>
      <c r="CT43" s="1061"/>
      <c r="CU43" s="1061"/>
      <c r="CV43" s="1062"/>
      <c r="CW43" s="1060"/>
      <c r="CX43" s="1061"/>
      <c r="CY43" s="1061"/>
      <c r="CZ43" s="1061"/>
      <c r="DA43" s="1062"/>
      <c r="DB43" s="1060"/>
      <c r="DC43" s="1061"/>
      <c r="DD43" s="1061"/>
      <c r="DE43" s="1061"/>
      <c r="DF43" s="1062"/>
      <c r="DG43" s="1060"/>
      <c r="DH43" s="1061"/>
      <c r="DI43" s="1061"/>
      <c r="DJ43" s="1061"/>
      <c r="DK43" s="1062"/>
      <c r="DL43" s="1060"/>
      <c r="DM43" s="1061"/>
      <c r="DN43" s="1061"/>
      <c r="DO43" s="1061"/>
      <c r="DP43" s="1062"/>
      <c r="DQ43" s="1060"/>
      <c r="DR43" s="1061"/>
      <c r="DS43" s="1061"/>
      <c r="DT43" s="1061"/>
      <c r="DU43" s="1062"/>
      <c r="DV43" s="1063"/>
      <c r="DW43" s="1064"/>
      <c r="DX43" s="1064"/>
      <c r="DY43" s="1064"/>
      <c r="DZ43" s="1065"/>
      <c r="EA43" s="226"/>
    </row>
    <row r="44" spans="1:131" s="227" customFormat="1" ht="26.25" customHeight="1" x14ac:dyDescent="0.15">
      <c r="A44" s="241">
        <v>17</v>
      </c>
      <c r="B44" s="1108"/>
      <c r="C44" s="1109"/>
      <c r="D44" s="1109"/>
      <c r="E44" s="1109"/>
      <c r="F44" s="1109"/>
      <c r="G44" s="1109"/>
      <c r="H44" s="1109"/>
      <c r="I44" s="1109"/>
      <c r="J44" s="1109"/>
      <c r="K44" s="1109"/>
      <c r="L44" s="1109"/>
      <c r="M44" s="1109"/>
      <c r="N44" s="1109"/>
      <c r="O44" s="1109"/>
      <c r="P44" s="1110"/>
      <c r="Q44" s="1114"/>
      <c r="R44" s="1115"/>
      <c r="S44" s="1115"/>
      <c r="T44" s="1115"/>
      <c r="U44" s="1115"/>
      <c r="V44" s="1115"/>
      <c r="W44" s="1115"/>
      <c r="X44" s="1115"/>
      <c r="Y44" s="1115"/>
      <c r="Z44" s="1115"/>
      <c r="AA44" s="1115"/>
      <c r="AB44" s="1115"/>
      <c r="AC44" s="1115"/>
      <c r="AD44" s="1115"/>
      <c r="AE44" s="1116"/>
      <c r="AF44" s="1090"/>
      <c r="AG44" s="1091"/>
      <c r="AH44" s="1091"/>
      <c r="AI44" s="1091"/>
      <c r="AJ44" s="1092"/>
      <c r="AK44" s="1051"/>
      <c r="AL44" s="1042"/>
      <c r="AM44" s="1042"/>
      <c r="AN44" s="1042"/>
      <c r="AO44" s="1042"/>
      <c r="AP44" s="1042"/>
      <c r="AQ44" s="1042"/>
      <c r="AR44" s="1042"/>
      <c r="AS44" s="1042"/>
      <c r="AT44" s="1042"/>
      <c r="AU44" s="1042"/>
      <c r="AV44" s="1042"/>
      <c r="AW44" s="1042"/>
      <c r="AX44" s="1042"/>
      <c r="AY44" s="1042"/>
      <c r="AZ44" s="1113"/>
      <c r="BA44" s="1113"/>
      <c r="BB44" s="1113"/>
      <c r="BC44" s="1113"/>
      <c r="BD44" s="1113"/>
      <c r="BE44" s="1103"/>
      <c r="BF44" s="1103"/>
      <c r="BG44" s="1103"/>
      <c r="BH44" s="1103"/>
      <c r="BI44" s="1104"/>
      <c r="BJ44" s="232"/>
      <c r="BK44" s="232"/>
      <c r="BL44" s="232"/>
      <c r="BM44" s="232"/>
      <c r="BN44" s="232"/>
      <c r="BO44" s="245"/>
      <c r="BP44" s="245"/>
      <c r="BQ44" s="242">
        <v>38</v>
      </c>
      <c r="BR44" s="243"/>
      <c r="BS44" s="1085"/>
      <c r="BT44" s="1086"/>
      <c r="BU44" s="1086"/>
      <c r="BV44" s="1086"/>
      <c r="BW44" s="1086"/>
      <c r="BX44" s="1086"/>
      <c r="BY44" s="1086"/>
      <c r="BZ44" s="1086"/>
      <c r="CA44" s="1086"/>
      <c r="CB44" s="1086"/>
      <c r="CC44" s="1086"/>
      <c r="CD44" s="1086"/>
      <c r="CE44" s="1086"/>
      <c r="CF44" s="1086"/>
      <c r="CG44" s="1087"/>
      <c r="CH44" s="1060"/>
      <c r="CI44" s="1061"/>
      <c r="CJ44" s="1061"/>
      <c r="CK44" s="1061"/>
      <c r="CL44" s="1062"/>
      <c r="CM44" s="1060"/>
      <c r="CN44" s="1061"/>
      <c r="CO44" s="1061"/>
      <c r="CP44" s="1061"/>
      <c r="CQ44" s="1062"/>
      <c r="CR44" s="1060"/>
      <c r="CS44" s="1061"/>
      <c r="CT44" s="1061"/>
      <c r="CU44" s="1061"/>
      <c r="CV44" s="1062"/>
      <c r="CW44" s="1060"/>
      <c r="CX44" s="1061"/>
      <c r="CY44" s="1061"/>
      <c r="CZ44" s="1061"/>
      <c r="DA44" s="1062"/>
      <c r="DB44" s="1060"/>
      <c r="DC44" s="1061"/>
      <c r="DD44" s="1061"/>
      <c r="DE44" s="1061"/>
      <c r="DF44" s="1062"/>
      <c r="DG44" s="1060"/>
      <c r="DH44" s="1061"/>
      <c r="DI44" s="1061"/>
      <c r="DJ44" s="1061"/>
      <c r="DK44" s="1062"/>
      <c r="DL44" s="1060"/>
      <c r="DM44" s="1061"/>
      <c r="DN44" s="1061"/>
      <c r="DO44" s="1061"/>
      <c r="DP44" s="1062"/>
      <c r="DQ44" s="1060"/>
      <c r="DR44" s="1061"/>
      <c r="DS44" s="1061"/>
      <c r="DT44" s="1061"/>
      <c r="DU44" s="1062"/>
      <c r="DV44" s="1063"/>
      <c r="DW44" s="1064"/>
      <c r="DX44" s="1064"/>
      <c r="DY44" s="1064"/>
      <c r="DZ44" s="1065"/>
      <c r="EA44" s="226"/>
    </row>
    <row r="45" spans="1:131" s="227" customFormat="1" ht="26.25" customHeight="1" x14ac:dyDescent="0.15">
      <c r="A45" s="241">
        <v>18</v>
      </c>
      <c r="B45" s="1108"/>
      <c r="C45" s="1109"/>
      <c r="D45" s="1109"/>
      <c r="E45" s="1109"/>
      <c r="F45" s="1109"/>
      <c r="G45" s="1109"/>
      <c r="H45" s="1109"/>
      <c r="I45" s="1109"/>
      <c r="J45" s="1109"/>
      <c r="K45" s="1109"/>
      <c r="L45" s="1109"/>
      <c r="M45" s="1109"/>
      <c r="N45" s="1109"/>
      <c r="O45" s="1109"/>
      <c r="P45" s="1110"/>
      <c r="Q45" s="1114"/>
      <c r="R45" s="1115"/>
      <c r="S45" s="1115"/>
      <c r="T45" s="1115"/>
      <c r="U45" s="1115"/>
      <c r="V45" s="1115"/>
      <c r="W45" s="1115"/>
      <c r="X45" s="1115"/>
      <c r="Y45" s="1115"/>
      <c r="Z45" s="1115"/>
      <c r="AA45" s="1115"/>
      <c r="AB45" s="1115"/>
      <c r="AC45" s="1115"/>
      <c r="AD45" s="1115"/>
      <c r="AE45" s="1116"/>
      <c r="AF45" s="1090"/>
      <c r="AG45" s="1091"/>
      <c r="AH45" s="1091"/>
      <c r="AI45" s="1091"/>
      <c r="AJ45" s="1092"/>
      <c r="AK45" s="1051"/>
      <c r="AL45" s="1042"/>
      <c r="AM45" s="1042"/>
      <c r="AN45" s="1042"/>
      <c r="AO45" s="1042"/>
      <c r="AP45" s="1042"/>
      <c r="AQ45" s="1042"/>
      <c r="AR45" s="1042"/>
      <c r="AS45" s="1042"/>
      <c r="AT45" s="1042"/>
      <c r="AU45" s="1042"/>
      <c r="AV45" s="1042"/>
      <c r="AW45" s="1042"/>
      <c r="AX45" s="1042"/>
      <c r="AY45" s="1042"/>
      <c r="AZ45" s="1113"/>
      <c r="BA45" s="1113"/>
      <c r="BB45" s="1113"/>
      <c r="BC45" s="1113"/>
      <c r="BD45" s="1113"/>
      <c r="BE45" s="1103"/>
      <c r="BF45" s="1103"/>
      <c r="BG45" s="1103"/>
      <c r="BH45" s="1103"/>
      <c r="BI45" s="1104"/>
      <c r="BJ45" s="232"/>
      <c r="BK45" s="232"/>
      <c r="BL45" s="232"/>
      <c r="BM45" s="232"/>
      <c r="BN45" s="232"/>
      <c r="BO45" s="245"/>
      <c r="BP45" s="245"/>
      <c r="BQ45" s="242">
        <v>39</v>
      </c>
      <c r="BR45" s="243"/>
      <c r="BS45" s="1085"/>
      <c r="BT45" s="1086"/>
      <c r="BU45" s="1086"/>
      <c r="BV45" s="1086"/>
      <c r="BW45" s="1086"/>
      <c r="BX45" s="1086"/>
      <c r="BY45" s="1086"/>
      <c r="BZ45" s="1086"/>
      <c r="CA45" s="1086"/>
      <c r="CB45" s="1086"/>
      <c r="CC45" s="1086"/>
      <c r="CD45" s="1086"/>
      <c r="CE45" s="1086"/>
      <c r="CF45" s="1086"/>
      <c r="CG45" s="1087"/>
      <c r="CH45" s="1060"/>
      <c r="CI45" s="1061"/>
      <c r="CJ45" s="1061"/>
      <c r="CK45" s="1061"/>
      <c r="CL45" s="1062"/>
      <c r="CM45" s="1060"/>
      <c r="CN45" s="1061"/>
      <c r="CO45" s="1061"/>
      <c r="CP45" s="1061"/>
      <c r="CQ45" s="1062"/>
      <c r="CR45" s="1060"/>
      <c r="CS45" s="1061"/>
      <c r="CT45" s="1061"/>
      <c r="CU45" s="1061"/>
      <c r="CV45" s="1062"/>
      <c r="CW45" s="1060"/>
      <c r="CX45" s="1061"/>
      <c r="CY45" s="1061"/>
      <c r="CZ45" s="1061"/>
      <c r="DA45" s="1062"/>
      <c r="DB45" s="1060"/>
      <c r="DC45" s="1061"/>
      <c r="DD45" s="1061"/>
      <c r="DE45" s="1061"/>
      <c r="DF45" s="1062"/>
      <c r="DG45" s="1060"/>
      <c r="DH45" s="1061"/>
      <c r="DI45" s="1061"/>
      <c r="DJ45" s="1061"/>
      <c r="DK45" s="1062"/>
      <c r="DL45" s="1060"/>
      <c r="DM45" s="1061"/>
      <c r="DN45" s="1061"/>
      <c r="DO45" s="1061"/>
      <c r="DP45" s="1062"/>
      <c r="DQ45" s="1060"/>
      <c r="DR45" s="1061"/>
      <c r="DS45" s="1061"/>
      <c r="DT45" s="1061"/>
      <c r="DU45" s="1062"/>
      <c r="DV45" s="1063"/>
      <c r="DW45" s="1064"/>
      <c r="DX45" s="1064"/>
      <c r="DY45" s="1064"/>
      <c r="DZ45" s="1065"/>
      <c r="EA45" s="226"/>
    </row>
    <row r="46" spans="1:131" s="227" customFormat="1" ht="26.25" customHeight="1" x14ac:dyDescent="0.15">
      <c r="A46" s="241">
        <v>19</v>
      </c>
      <c r="B46" s="1108"/>
      <c r="C46" s="1109"/>
      <c r="D46" s="1109"/>
      <c r="E46" s="1109"/>
      <c r="F46" s="1109"/>
      <c r="G46" s="1109"/>
      <c r="H46" s="1109"/>
      <c r="I46" s="1109"/>
      <c r="J46" s="1109"/>
      <c r="K46" s="1109"/>
      <c r="L46" s="1109"/>
      <c r="M46" s="1109"/>
      <c r="N46" s="1109"/>
      <c r="O46" s="1109"/>
      <c r="P46" s="1110"/>
      <c r="Q46" s="1114"/>
      <c r="R46" s="1115"/>
      <c r="S46" s="1115"/>
      <c r="T46" s="1115"/>
      <c r="U46" s="1115"/>
      <c r="V46" s="1115"/>
      <c r="W46" s="1115"/>
      <c r="X46" s="1115"/>
      <c r="Y46" s="1115"/>
      <c r="Z46" s="1115"/>
      <c r="AA46" s="1115"/>
      <c r="AB46" s="1115"/>
      <c r="AC46" s="1115"/>
      <c r="AD46" s="1115"/>
      <c r="AE46" s="1116"/>
      <c r="AF46" s="1090"/>
      <c r="AG46" s="1091"/>
      <c r="AH46" s="1091"/>
      <c r="AI46" s="1091"/>
      <c r="AJ46" s="1092"/>
      <c r="AK46" s="1051"/>
      <c r="AL46" s="1042"/>
      <c r="AM46" s="1042"/>
      <c r="AN46" s="1042"/>
      <c r="AO46" s="1042"/>
      <c r="AP46" s="1042"/>
      <c r="AQ46" s="1042"/>
      <c r="AR46" s="1042"/>
      <c r="AS46" s="1042"/>
      <c r="AT46" s="1042"/>
      <c r="AU46" s="1042"/>
      <c r="AV46" s="1042"/>
      <c r="AW46" s="1042"/>
      <c r="AX46" s="1042"/>
      <c r="AY46" s="1042"/>
      <c r="AZ46" s="1113"/>
      <c r="BA46" s="1113"/>
      <c r="BB46" s="1113"/>
      <c r="BC46" s="1113"/>
      <c r="BD46" s="1113"/>
      <c r="BE46" s="1103"/>
      <c r="BF46" s="1103"/>
      <c r="BG46" s="1103"/>
      <c r="BH46" s="1103"/>
      <c r="BI46" s="1104"/>
      <c r="BJ46" s="232"/>
      <c r="BK46" s="232"/>
      <c r="BL46" s="232"/>
      <c r="BM46" s="232"/>
      <c r="BN46" s="232"/>
      <c r="BO46" s="245"/>
      <c r="BP46" s="245"/>
      <c r="BQ46" s="242">
        <v>40</v>
      </c>
      <c r="BR46" s="243"/>
      <c r="BS46" s="1085"/>
      <c r="BT46" s="1086"/>
      <c r="BU46" s="1086"/>
      <c r="BV46" s="1086"/>
      <c r="BW46" s="1086"/>
      <c r="BX46" s="1086"/>
      <c r="BY46" s="1086"/>
      <c r="BZ46" s="1086"/>
      <c r="CA46" s="1086"/>
      <c r="CB46" s="1086"/>
      <c r="CC46" s="1086"/>
      <c r="CD46" s="1086"/>
      <c r="CE46" s="1086"/>
      <c r="CF46" s="1086"/>
      <c r="CG46" s="1087"/>
      <c r="CH46" s="1060"/>
      <c r="CI46" s="1061"/>
      <c r="CJ46" s="1061"/>
      <c r="CK46" s="1061"/>
      <c r="CL46" s="1062"/>
      <c r="CM46" s="1060"/>
      <c r="CN46" s="1061"/>
      <c r="CO46" s="1061"/>
      <c r="CP46" s="1061"/>
      <c r="CQ46" s="1062"/>
      <c r="CR46" s="1060"/>
      <c r="CS46" s="1061"/>
      <c r="CT46" s="1061"/>
      <c r="CU46" s="1061"/>
      <c r="CV46" s="1062"/>
      <c r="CW46" s="1060"/>
      <c r="CX46" s="1061"/>
      <c r="CY46" s="1061"/>
      <c r="CZ46" s="1061"/>
      <c r="DA46" s="1062"/>
      <c r="DB46" s="1060"/>
      <c r="DC46" s="1061"/>
      <c r="DD46" s="1061"/>
      <c r="DE46" s="1061"/>
      <c r="DF46" s="1062"/>
      <c r="DG46" s="1060"/>
      <c r="DH46" s="1061"/>
      <c r="DI46" s="1061"/>
      <c r="DJ46" s="1061"/>
      <c r="DK46" s="1062"/>
      <c r="DL46" s="1060"/>
      <c r="DM46" s="1061"/>
      <c r="DN46" s="1061"/>
      <c r="DO46" s="1061"/>
      <c r="DP46" s="1062"/>
      <c r="DQ46" s="1060"/>
      <c r="DR46" s="1061"/>
      <c r="DS46" s="1061"/>
      <c r="DT46" s="1061"/>
      <c r="DU46" s="1062"/>
      <c r="DV46" s="1063"/>
      <c r="DW46" s="1064"/>
      <c r="DX46" s="1064"/>
      <c r="DY46" s="1064"/>
      <c r="DZ46" s="1065"/>
      <c r="EA46" s="226"/>
    </row>
    <row r="47" spans="1:131" s="227" customFormat="1" ht="26.25" customHeight="1" x14ac:dyDescent="0.15">
      <c r="A47" s="241">
        <v>20</v>
      </c>
      <c r="B47" s="1108"/>
      <c r="C47" s="1109"/>
      <c r="D47" s="1109"/>
      <c r="E47" s="1109"/>
      <c r="F47" s="1109"/>
      <c r="G47" s="1109"/>
      <c r="H47" s="1109"/>
      <c r="I47" s="1109"/>
      <c r="J47" s="1109"/>
      <c r="K47" s="1109"/>
      <c r="L47" s="1109"/>
      <c r="M47" s="1109"/>
      <c r="N47" s="1109"/>
      <c r="O47" s="1109"/>
      <c r="P47" s="1110"/>
      <c r="Q47" s="1114"/>
      <c r="R47" s="1115"/>
      <c r="S47" s="1115"/>
      <c r="T47" s="1115"/>
      <c r="U47" s="1115"/>
      <c r="V47" s="1115"/>
      <c r="W47" s="1115"/>
      <c r="X47" s="1115"/>
      <c r="Y47" s="1115"/>
      <c r="Z47" s="1115"/>
      <c r="AA47" s="1115"/>
      <c r="AB47" s="1115"/>
      <c r="AC47" s="1115"/>
      <c r="AD47" s="1115"/>
      <c r="AE47" s="1116"/>
      <c r="AF47" s="1090"/>
      <c r="AG47" s="1091"/>
      <c r="AH47" s="1091"/>
      <c r="AI47" s="1091"/>
      <c r="AJ47" s="1092"/>
      <c r="AK47" s="1051"/>
      <c r="AL47" s="1042"/>
      <c r="AM47" s="1042"/>
      <c r="AN47" s="1042"/>
      <c r="AO47" s="1042"/>
      <c r="AP47" s="1042"/>
      <c r="AQ47" s="1042"/>
      <c r="AR47" s="1042"/>
      <c r="AS47" s="1042"/>
      <c r="AT47" s="1042"/>
      <c r="AU47" s="1042"/>
      <c r="AV47" s="1042"/>
      <c r="AW47" s="1042"/>
      <c r="AX47" s="1042"/>
      <c r="AY47" s="1042"/>
      <c r="AZ47" s="1113"/>
      <c r="BA47" s="1113"/>
      <c r="BB47" s="1113"/>
      <c r="BC47" s="1113"/>
      <c r="BD47" s="1113"/>
      <c r="BE47" s="1103"/>
      <c r="BF47" s="1103"/>
      <c r="BG47" s="1103"/>
      <c r="BH47" s="1103"/>
      <c r="BI47" s="1104"/>
      <c r="BJ47" s="232"/>
      <c r="BK47" s="232"/>
      <c r="BL47" s="232"/>
      <c r="BM47" s="232"/>
      <c r="BN47" s="232"/>
      <c r="BO47" s="245"/>
      <c r="BP47" s="245"/>
      <c r="BQ47" s="242">
        <v>41</v>
      </c>
      <c r="BR47" s="243"/>
      <c r="BS47" s="1085"/>
      <c r="BT47" s="1086"/>
      <c r="BU47" s="1086"/>
      <c r="BV47" s="1086"/>
      <c r="BW47" s="1086"/>
      <c r="BX47" s="1086"/>
      <c r="BY47" s="1086"/>
      <c r="BZ47" s="1086"/>
      <c r="CA47" s="1086"/>
      <c r="CB47" s="1086"/>
      <c r="CC47" s="1086"/>
      <c r="CD47" s="1086"/>
      <c r="CE47" s="1086"/>
      <c r="CF47" s="1086"/>
      <c r="CG47" s="1087"/>
      <c r="CH47" s="1060"/>
      <c r="CI47" s="1061"/>
      <c r="CJ47" s="1061"/>
      <c r="CK47" s="1061"/>
      <c r="CL47" s="1062"/>
      <c r="CM47" s="1060"/>
      <c r="CN47" s="1061"/>
      <c r="CO47" s="1061"/>
      <c r="CP47" s="1061"/>
      <c r="CQ47" s="1062"/>
      <c r="CR47" s="1060"/>
      <c r="CS47" s="1061"/>
      <c r="CT47" s="1061"/>
      <c r="CU47" s="1061"/>
      <c r="CV47" s="1062"/>
      <c r="CW47" s="1060"/>
      <c r="CX47" s="1061"/>
      <c r="CY47" s="1061"/>
      <c r="CZ47" s="1061"/>
      <c r="DA47" s="1062"/>
      <c r="DB47" s="1060"/>
      <c r="DC47" s="1061"/>
      <c r="DD47" s="1061"/>
      <c r="DE47" s="1061"/>
      <c r="DF47" s="1062"/>
      <c r="DG47" s="1060"/>
      <c r="DH47" s="1061"/>
      <c r="DI47" s="1061"/>
      <c r="DJ47" s="1061"/>
      <c r="DK47" s="1062"/>
      <c r="DL47" s="1060"/>
      <c r="DM47" s="1061"/>
      <c r="DN47" s="1061"/>
      <c r="DO47" s="1061"/>
      <c r="DP47" s="1062"/>
      <c r="DQ47" s="1060"/>
      <c r="DR47" s="1061"/>
      <c r="DS47" s="1061"/>
      <c r="DT47" s="1061"/>
      <c r="DU47" s="1062"/>
      <c r="DV47" s="1063"/>
      <c r="DW47" s="1064"/>
      <c r="DX47" s="1064"/>
      <c r="DY47" s="1064"/>
      <c r="DZ47" s="1065"/>
      <c r="EA47" s="226"/>
    </row>
    <row r="48" spans="1:131" s="227" customFormat="1" ht="26.25" customHeight="1" x14ac:dyDescent="0.15">
      <c r="A48" s="241">
        <v>21</v>
      </c>
      <c r="B48" s="1108"/>
      <c r="C48" s="1109"/>
      <c r="D48" s="1109"/>
      <c r="E48" s="1109"/>
      <c r="F48" s="1109"/>
      <c r="G48" s="1109"/>
      <c r="H48" s="1109"/>
      <c r="I48" s="1109"/>
      <c r="J48" s="1109"/>
      <c r="K48" s="1109"/>
      <c r="L48" s="1109"/>
      <c r="M48" s="1109"/>
      <c r="N48" s="1109"/>
      <c r="O48" s="1109"/>
      <c r="P48" s="1110"/>
      <c r="Q48" s="1114"/>
      <c r="R48" s="1115"/>
      <c r="S48" s="1115"/>
      <c r="T48" s="1115"/>
      <c r="U48" s="1115"/>
      <c r="V48" s="1115"/>
      <c r="W48" s="1115"/>
      <c r="X48" s="1115"/>
      <c r="Y48" s="1115"/>
      <c r="Z48" s="1115"/>
      <c r="AA48" s="1115"/>
      <c r="AB48" s="1115"/>
      <c r="AC48" s="1115"/>
      <c r="AD48" s="1115"/>
      <c r="AE48" s="1116"/>
      <c r="AF48" s="1090"/>
      <c r="AG48" s="1091"/>
      <c r="AH48" s="1091"/>
      <c r="AI48" s="1091"/>
      <c r="AJ48" s="1092"/>
      <c r="AK48" s="1051"/>
      <c r="AL48" s="1042"/>
      <c r="AM48" s="1042"/>
      <c r="AN48" s="1042"/>
      <c r="AO48" s="1042"/>
      <c r="AP48" s="1042"/>
      <c r="AQ48" s="1042"/>
      <c r="AR48" s="1042"/>
      <c r="AS48" s="1042"/>
      <c r="AT48" s="1042"/>
      <c r="AU48" s="1042"/>
      <c r="AV48" s="1042"/>
      <c r="AW48" s="1042"/>
      <c r="AX48" s="1042"/>
      <c r="AY48" s="1042"/>
      <c r="AZ48" s="1113"/>
      <c r="BA48" s="1113"/>
      <c r="BB48" s="1113"/>
      <c r="BC48" s="1113"/>
      <c r="BD48" s="1113"/>
      <c r="BE48" s="1103"/>
      <c r="BF48" s="1103"/>
      <c r="BG48" s="1103"/>
      <c r="BH48" s="1103"/>
      <c r="BI48" s="1104"/>
      <c r="BJ48" s="232"/>
      <c r="BK48" s="232"/>
      <c r="BL48" s="232"/>
      <c r="BM48" s="232"/>
      <c r="BN48" s="232"/>
      <c r="BO48" s="245"/>
      <c r="BP48" s="245"/>
      <c r="BQ48" s="242">
        <v>42</v>
      </c>
      <c r="BR48" s="243"/>
      <c r="BS48" s="1085"/>
      <c r="BT48" s="1086"/>
      <c r="BU48" s="1086"/>
      <c r="BV48" s="1086"/>
      <c r="BW48" s="1086"/>
      <c r="BX48" s="1086"/>
      <c r="BY48" s="1086"/>
      <c r="BZ48" s="1086"/>
      <c r="CA48" s="1086"/>
      <c r="CB48" s="1086"/>
      <c r="CC48" s="1086"/>
      <c r="CD48" s="1086"/>
      <c r="CE48" s="1086"/>
      <c r="CF48" s="1086"/>
      <c r="CG48" s="1087"/>
      <c r="CH48" s="1060"/>
      <c r="CI48" s="1061"/>
      <c r="CJ48" s="1061"/>
      <c r="CK48" s="1061"/>
      <c r="CL48" s="1062"/>
      <c r="CM48" s="1060"/>
      <c r="CN48" s="1061"/>
      <c r="CO48" s="1061"/>
      <c r="CP48" s="1061"/>
      <c r="CQ48" s="1062"/>
      <c r="CR48" s="1060"/>
      <c r="CS48" s="1061"/>
      <c r="CT48" s="1061"/>
      <c r="CU48" s="1061"/>
      <c r="CV48" s="1062"/>
      <c r="CW48" s="1060"/>
      <c r="CX48" s="1061"/>
      <c r="CY48" s="1061"/>
      <c r="CZ48" s="1061"/>
      <c r="DA48" s="1062"/>
      <c r="DB48" s="1060"/>
      <c r="DC48" s="1061"/>
      <c r="DD48" s="1061"/>
      <c r="DE48" s="1061"/>
      <c r="DF48" s="1062"/>
      <c r="DG48" s="1060"/>
      <c r="DH48" s="1061"/>
      <c r="DI48" s="1061"/>
      <c r="DJ48" s="1061"/>
      <c r="DK48" s="1062"/>
      <c r="DL48" s="1060"/>
      <c r="DM48" s="1061"/>
      <c r="DN48" s="1061"/>
      <c r="DO48" s="1061"/>
      <c r="DP48" s="1062"/>
      <c r="DQ48" s="1060"/>
      <c r="DR48" s="1061"/>
      <c r="DS48" s="1061"/>
      <c r="DT48" s="1061"/>
      <c r="DU48" s="1062"/>
      <c r="DV48" s="1063"/>
      <c r="DW48" s="1064"/>
      <c r="DX48" s="1064"/>
      <c r="DY48" s="1064"/>
      <c r="DZ48" s="1065"/>
      <c r="EA48" s="226"/>
    </row>
    <row r="49" spans="1:131" s="227" customFormat="1" ht="26.25" customHeight="1" x14ac:dyDescent="0.15">
      <c r="A49" s="241">
        <v>22</v>
      </c>
      <c r="B49" s="1108"/>
      <c r="C49" s="1109"/>
      <c r="D49" s="1109"/>
      <c r="E49" s="1109"/>
      <c r="F49" s="1109"/>
      <c r="G49" s="1109"/>
      <c r="H49" s="1109"/>
      <c r="I49" s="1109"/>
      <c r="J49" s="1109"/>
      <c r="K49" s="1109"/>
      <c r="L49" s="1109"/>
      <c r="M49" s="1109"/>
      <c r="N49" s="1109"/>
      <c r="O49" s="1109"/>
      <c r="P49" s="1110"/>
      <c r="Q49" s="1114"/>
      <c r="R49" s="1115"/>
      <c r="S49" s="1115"/>
      <c r="T49" s="1115"/>
      <c r="U49" s="1115"/>
      <c r="V49" s="1115"/>
      <c r="W49" s="1115"/>
      <c r="X49" s="1115"/>
      <c r="Y49" s="1115"/>
      <c r="Z49" s="1115"/>
      <c r="AA49" s="1115"/>
      <c r="AB49" s="1115"/>
      <c r="AC49" s="1115"/>
      <c r="AD49" s="1115"/>
      <c r="AE49" s="1116"/>
      <c r="AF49" s="1090"/>
      <c r="AG49" s="1091"/>
      <c r="AH49" s="1091"/>
      <c r="AI49" s="1091"/>
      <c r="AJ49" s="1092"/>
      <c r="AK49" s="1051"/>
      <c r="AL49" s="1042"/>
      <c r="AM49" s="1042"/>
      <c r="AN49" s="1042"/>
      <c r="AO49" s="1042"/>
      <c r="AP49" s="1042"/>
      <c r="AQ49" s="1042"/>
      <c r="AR49" s="1042"/>
      <c r="AS49" s="1042"/>
      <c r="AT49" s="1042"/>
      <c r="AU49" s="1042"/>
      <c r="AV49" s="1042"/>
      <c r="AW49" s="1042"/>
      <c r="AX49" s="1042"/>
      <c r="AY49" s="1042"/>
      <c r="AZ49" s="1113"/>
      <c r="BA49" s="1113"/>
      <c r="BB49" s="1113"/>
      <c r="BC49" s="1113"/>
      <c r="BD49" s="1113"/>
      <c r="BE49" s="1103"/>
      <c r="BF49" s="1103"/>
      <c r="BG49" s="1103"/>
      <c r="BH49" s="1103"/>
      <c r="BI49" s="1104"/>
      <c r="BJ49" s="232"/>
      <c r="BK49" s="232"/>
      <c r="BL49" s="232"/>
      <c r="BM49" s="232"/>
      <c r="BN49" s="232"/>
      <c r="BO49" s="245"/>
      <c r="BP49" s="245"/>
      <c r="BQ49" s="242">
        <v>43</v>
      </c>
      <c r="BR49" s="243"/>
      <c r="BS49" s="1085"/>
      <c r="BT49" s="1086"/>
      <c r="BU49" s="1086"/>
      <c r="BV49" s="1086"/>
      <c r="BW49" s="1086"/>
      <c r="BX49" s="1086"/>
      <c r="BY49" s="1086"/>
      <c r="BZ49" s="1086"/>
      <c r="CA49" s="1086"/>
      <c r="CB49" s="1086"/>
      <c r="CC49" s="1086"/>
      <c r="CD49" s="1086"/>
      <c r="CE49" s="1086"/>
      <c r="CF49" s="1086"/>
      <c r="CG49" s="1087"/>
      <c r="CH49" s="1060"/>
      <c r="CI49" s="1061"/>
      <c r="CJ49" s="1061"/>
      <c r="CK49" s="1061"/>
      <c r="CL49" s="1062"/>
      <c r="CM49" s="1060"/>
      <c r="CN49" s="1061"/>
      <c r="CO49" s="1061"/>
      <c r="CP49" s="1061"/>
      <c r="CQ49" s="1062"/>
      <c r="CR49" s="1060"/>
      <c r="CS49" s="1061"/>
      <c r="CT49" s="1061"/>
      <c r="CU49" s="1061"/>
      <c r="CV49" s="1062"/>
      <c r="CW49" s="1060"/>
      <c r="CX49" s="1061"/>
      <c r="CY49" s="1061"/>
      <c r="CZ49" s="1061"/>
      <c r="DA49" s="1062"/>
      <c r="DB49" s="1060"/>
      <c r="DC49" s="1061"/>
      <c r="DD49" s="1061"/>
      <c r="DE49" s="1061"/>
      <c r="DF49" s="1062"/>
      <c r="DG49" s="1060"/>
      <c r="DH49" s="1061"/>
      <c r="DI49" s="1061"/>
      <c r="DJ49" s="1061"/>
      <c r="DK49" s="1062"/>
      <c r="DL49" s="1060"/>
      <c r="DM49" s="1061"/>
      <c r="DN49" s="1061"/>
      <c r="DO49" s="1061"/>
      <c r="DP49" s="1062"/>
      <c r="DQ49" s="1060"/>
      <c r="DR49" s="1061"/>
      <c r="DS49" s="1061"/>
      <c r="DT49" s="1061"/>
      <c r="DU49" s="1062"/>
      <c r="DV49" s="1063"/>
      <c r="DW49" s="1064"/>
      <c r="DX49" s="1064"/>
      <c r="DY49" s="1064"/>
      <c r="DZ49" s="1065"/>
      <c r="EA49" s="226"/>
    </row>
    <row r="50" spans="1:131" s="227" customFormat="1" ht="26.25" customHeight="1" x14ac:dyDescent="0.15">
      <c r="A50" s="241">
        <v>23</v>
      </c>
      <c r="B50" s="1108"/>
      <c r="C50" s="1109"/>
      <c r="D50" s="1109"/>
      <c r="E50" s="1109"/>
      <c r="F50" s="1109"/>
      <c r="G50" s="1109"/>
      <c r="H50" s="1109"/>
      <c r="I50" s="1109"/>
      <c r="J50" s="1109"/>
      <c r="K50" s="1109"/>
      <c r="L50" s="1109"/>
      <c r="M50" s="1109"/>
      <c r="N50" s="1109"/>
      <c r="O50" s="1109"/>
      <c r="P50" s="1110"/>
      <c r="Q50" s="1111"/>
      <c r="R50" s="1094"/>
      <c r="S50" s="1094"/>
      <c r="T50" s="1094"/>
      <c r="U50" s="1094"/>
      <c r="V50" s="1094"/>
      <c r="W50" s="1094"/>
      <c r="X50" s="1094"/>
      <c r="Y50" s="1094"/>
      <c r="Z50" s="1094"/>
      <c r="AA50" s="1094"/>
      <c r="AB50" s="1094"/>
      <c r="AC50" s="1094"/>
      <c r="AD50" s="1094"/>
      <c r="AE50" s="1112"/>
      <c r="AF50" s="1090"/>
      <c r="AG50" s="1091"/>
      <c r="AH50" s="1091"/>
      <c r="AI50" s="1091"/>
      <c r="AJ50" s="1092"/>
      <c r="AK50" s="1093"/>
      <c r="AL50" s="1094"/>
      <c r="AM50" s="1094"/>
      <c r="AN50" s="1094"/>
      <c r="AO50" s="1094"/>
      <c r="AP50" s="1094"/>
      <c r="AQ50" s="1094"/>
      <c r="AR50" s="1094"/>
      <c r="AS50" s="1094"/>
      <c r="AT50" s="1094"/>
      <c r="AU50" s="1094"/>
      <c r="AV50" s="1094"/>
      <c r="AW50" s="1094"/>
      <c r="AX50" s="1094"/>
      <c r="AY50" s="1094"/>
      <c r="AZ50" s="1095"/>
      <c r="BA50" s="1095"/>
      <c r="BB50" s="1095"/>
      <c r="BC50" s="1095"/>
      <c r="BD50" s="1095"/>
      <c r="BE50" s="1103"/>
      <c r="BF50" s="1103"/>
      <c r="BG50" s="1103"/>
      <c r="BH50" s="1103"/>
      <c r="BI50" s="1104"/>
      <c r="BJ50" s="232"/>
      <c r="BK50" s="232"/>
      <c r="BL50" s="232"/>
      <c r="BM50" s="232"/>
      <c r="BN50" s="232"/>
      <c r="BO50" s="245"/>
      <c r="BP50" s="245"/>
      <c r="BQ50" s="242">
        <v>44</v>
      </c>
      <c r="BR50" s="243"/>
      <c r="BS50" s="1085"/>
      <c r="BT50" s="1086"/>
      <c r="BU50" s="1086"/>
      <c r="BV50" s="1086"/>
      <c r="BW50" s="1086"/>
      <c r="BX50" s="1086"/>
      <c r="BY50" s="1086"/>
      <c r="BZ50" s="1086"/>
      <c r="CA50" s="1086"/>
      <c r="CB50" s="1086"/>
      <c r="CC50" s="1086"/>
      <c r="CD50" s="1086"/>
      <c r="CE50" s="1086"/>
      <c r="CF50" s="1086"/>
      <c r="CG50" s="1087"/>
      <c r="CH50" s="1060"/>
      <c r="CI50" s="1061"/>
      <c r="CJ50" s="1061"/>
      <c r="CK50" s="1061"/>
      <c r="CL50" s="1062"/>
      <c r="CM50" s="1060"/>
      <c r="CN50" s="1061"/>
      <c r="CO50" s="1061"/>
      <c r="CP50" s="1061"/>
      <c r="CQ50" s="1062"/>
      <c r="CR50" s="1060"/>
      <c r="CS50" s="1061"/>
      <c r="CT50" s="1061"/>
      <c r="CU50" s="1061"/>
      <c r="CV50" s="1062"/>
      <c r="CW50" s="1060"/>
      <c r="CX50" s="1061"/>
      <c r="CY50" s="1061"/>
      <c r="CZ50" s="1061"/>
      <c r="DA50" s="1062"/>
      <c r="DB50" s="1060"/>
      <c r="DC50" s="1061"/>
      <c r="DD50" s="1061"/>
      <c r="DE50" s="1061"/>
      <c r="DF50" s="1062"/>
      <c r="DG50" s="1060"/>
      <c r="DH50" s="1061"/>
      <c r="DI50" s="1061"/>
      <c r="DJ50" s="1061"/>
      <c r="DK50" s="1062"/>
      <c r="DL50" s="1060"/>
      <c r="DM50" s="1061"/>
      <c r="DN50" s="1061"/>
      <c r="DO50" s="1061"/>
      <c r="DP50" s="1062"/>
      <c r="DQ50" s="1060"/>
      <c r="DR50" s="1061"/>
      <c r="DS50" s="1061"/>
      <c r="DT50" s="1061"/>
      <c r="DU50" s="1062"/>
      <c r="DV50" s="1063"/>
      <c r="DW50" s="1064"/>
      <c r="DX50" s="1064"/>
      <c r="DY50" s="1064"/>
      <c r="DZ50" s="1065"/>
      <c r="EA50" s="226"/>
    </row>
    <row r="51" spans="1:131" s="227" customFormat="1" ht="26.25" customHeight="1" x14ac:dyDescent="0.15">
      <c r="A51" s="241">
        <v>24</v>
      </c>
      <c r="B51" s="1108"/>
      <c r="C51" s="1109"/>
      <c r="D51" s="1109"/>
      <c r="E51" s="1109"/>
      <c r="F51" s="1109"/>
      <c r="G51" s="1109"/>
      <c r="H51" s="1109"/>
      <c r="I51" s="1109"/>
      <c r="J51" s="1109"/>
      <c r="K51" s="1109"/>
      <c r="L51" s="1109"/>
      <c r="M51" s="1109"/>
      <c r="N51" s="1109"/>
      <c r="O51" s="1109"/>
      <c r="P51" s="1110"/>
      <c r="Q51" s="1111"/>
      <c r="R51" s="1094"/>
      <c r="S51" s="1094"/>
      <c r="T51" s="1094"/>
      <c r="U51" s="1094"/>
      <c r="V51" s="1094"/>
      <c r="W51" s="1094"/>
      <c r="X51" s="1094"/>
      <c r="Y51" s="1094"/>
      <c r="Z51" s="1094"/>
      <c r="AA51" s="1094"/>
      <c r="AB51" s="1094"/>
      <c r="AC51" s="1094"/>
      <c r="AD51" s="1094"/>
      <c r="AE51" s="1112"/>
      <c r="AF51" s="1090"/>
      <c r="AG51" s="1091"/>
      <c r="AH51" s="1091"/>
      <c r="AI51" s="1091"/>
      <c r="AJ51" s="1092"/>
      <c r="AK51" s="1093"/>
      <c r="AL51" s="1094"/>
      <c r="AM51" s="1094"/>
      <c r="AN51" s="1094"/>
      <c r="AO51" s="1094"/>
      <c r="AP51" s="1094"/>
      <c r="AQ51" s="1094"/>
      <c r="AR51" s="1094"/>
      <c r="AS51" s="1094"/>
      <c r="AT51" s="1094"/>
      <c r="AU51" s="1094"/>
      <c r="AV51" s="1094"/>
      <c r="AW51" s="1094"/>
      <c r="AX51" s="1094"/>
      <c r="AY51" s="1094"/>
      <c r="AZ51" s="1095"/>
      <c r="BA51" s="1095"/>
      <c r="BB51" s="1095"/>
      <c r="BC51" s="1095"/>
      <c r="BD51" s="1095"/>
      <c r="BE51" s="1103"/>
      <c r="BF51" s="1103"/>
      <c r="BG51" s="1103"/>
      <c r="BH51" s="1103"/>
      <c r="BI51" s="1104"/>
      <c r="BJ51" s="232"/>
      <c r="BK51" s="232"/>
      <c r="BL51" s="232"/>
      <c r="BM51" s="232"/>
      <c r="BN51" s="232"/>
      <c r="BO51" s="245"/>
      <c r="BP51" s="245"/>
      <c r="BQ51" s="242">
        <v>45</v>
      </c>
      <c r="BR51" s="243"/>
      <c r="BS51" s="1085"/>
      <c r="BT51" s="1086"/>
      <c r="BU51" s="1086"/>
      <c r="BV51" s="1086"/>
      <c r="BW51" s="1086"/>
      <c r="BX51" s="1086"/>
      <c r="BY51" s="1086"/>
      <c r="BZ51" s="1086"/>
      <c r="CA51" s="1086"/>
      <c r="CB51" s="1086"/>
      <c r="CC51" s="1086"/>
      <c r="CD51" s="1086"/>
      <c r="CE51" s="1086"/>
      <c r="CF51" s="1086"/>
      <c r="CG51" s="1087"/>
      <c r="CH51" s="1060"/>
      <c r="CI51" s="1061"/>
      <c r="CJ51" s="1061"/>
      <c r="CK51" s="1061"/>
      <c r="CL51" s="1062"/>
      <c r="CM51" s="1060"/>
      <c r="CN51" s="1061"/>
      <c r="CO51" s="1061"/>
      <c r="CP51" s="1061"/>
      <c r="CQ51" s="1062"/>
      <c r="CR51" s="1060"/>
      <c r="CS51" s="1061"/>
      <c r="CT51" s="1061"/>
      <c r="CU51" s="1061"/>
      <c r="CV51" s="1062"/>
      <c r="CW51" s="1060"/>
      <c r="CX51" s="1061"/>
      <c r="CY51" s="1061"/>
      <c r="CZ51" s="1061"/>
      <c r="DA51" s="1062"/>
      <c r="DB51" s="1060"/>
      <c r="DC51" s="1061"/>
      <c r="DD51" s="1061"/>
      <c r="DE51" s="1061"/>
      <c r="DF51" s="1062"/>
      <c r="DG51" s="1060"/>
      <c r="DH51" s="1061"/>
      <c r="DI51" s="1061"/>
      <c r="DJ51" s="1061"/>
      <c r="DK51" s="1062"/>
      <c r="DL51" s="1060"/>
      <c r="DM51" s="1061"/>
      <c r="DN51" s="1061"/>
      <c r="DO51" s="1061"/>
      <c r="DP51" s="1062"/>
      <c r="DQ51" s="1060"/>
      <c r="DR51" s="1061"/>
      <c r="DS51" s="1061"/>
      <c r="DT51" s="1061"/>
      <c r="DU51" s="1062"/>
      <c r="DV51" s="1063"/>
      <c r="DW51" s="1064"/>
      <c r="DX51" s="1064"/>
      <c r="DY51" s="1064"/>
      <c r="DZ51" s="1065"/>
      <c r="EA51" s="226"/>
    </row>
    <row r="52" spans="1:131" s="227" customFormat="1" ht="26.25" customHeight="1" x14ac:dyDescent="0.15">
      <c r="A52" s="241">
        <v>25</v>
      </c>
      <c r="B52" s="1108"/>
      <c r="C52" s="1109"/>
      <c r="D52" s="1109"/>
      <c r="E52" s="1109"/>
      <c r="F52" s="1109"/>
      <c r="G52" s="1109"/>
      <c r="H52" s="1109"/>
      <c r="I52" s="1109"/>
      <c r="J52" s="1109"/>
      <c r="K52" s="1109"/>
      <c r="L52" s="1109"/>
      <c r="M52" s="1109"/>
      <c r="N52" s="1109"/>
      <c r="O52" s="1109"/>
      <c r="P52" s="1110"/>
      <c r="Q52" s="1111"/>
      <c r="R52" s="1094"/>
      <c r="S52" s="1094"/>
      <c r="T52" s="1094"/>
      <c r="U52" s="1094"/>
      <c r="V52" s="1094"/>
      <c r="W52" s="1094"/>
      <c r="X52" s="1094"/>
      <c r="Y52" s="1094"/>
      <c r="Z52" s="1094"/>
      <c r="AA52" s="1094"/>
      <c r="AB52" s="1094"/>
      <c r="AC52" s="1094"/>
      <c r="AD52" s="1094"/>
      <c r="AE52" s="1112"/>
      <c r="AF52" s="1090"/>
      <c r="AG52" s="1091"/>
      <c r="AH52" s="1091"/>
      <c r="AI52" s="1091"/>
      <c r="AJ52" s="1092"/>
      <c r="AK52" s="1093"/>
      <c r="AL52" s="1094"/>
      <c r="AM52" s="1094"/>
      <c r="AN52" s="1094"/>
      <c r="AO52" s="1094"/>
      <c r="AP52" s="1094"/>
      <c r="AQ52" s="1094"/>
      <c r="AR52" s="1094"/>
      <c r="AS52" s="1094"/>
      <c r="AT52" s="1094"/>
      <c r="AU52" s="1094"/>
      <c r="AV52" s="1094"/>
      <c r="AW52" s="1094"/>
      <c r="AX52" s="1094"/>
      <c r="AY52" s="1094"/>
      <c r="AZ52" s="1095"/>
      <c r="BA52" s="1095"/>
      <c r="BB52" s="1095"/>
      <c r="BC52" s="1095"/>
      <c r="BD52" s="1095"/>
      <c r="BE52" s="1103"/>
      <c r="BF52" s="1103"/>
      <c r="BG52" s="1103"/>
      <c r="BH52" s="1103"/>
      <c r="BI52" s="1104"/>
      <c r="BJ52" s="232"/>
      <c r="BK52" s="232"/>
      <c r="BL52" s="232"/>
      <c r="BM52" s="232"/>
      <c r="BN52" s="232"/>
      <c r="BO52" s="245"/>
      <c r="BP52" s="245"/>
      <c r="BQ52" s="242">
        <v>46</v>
      </c>
      <c r="BR52" s="243"/>
      <c r="BS52" s="1085"/>
      <c r="BT52" s="1086"/>
      <c r="BU52" s="1086"/>
      <c r="BV52" s="1086"/>
      <c r="BW52" s="1086"/>
      <c r="BX52" s="1086"/>
      <c r="BY52" s="1086"/>
      <c r="BZ52" s="1086"/>
      <c r="CA52" s="1086"/>
      <c r="CB52" s="1086"/>
      <c r="CC52" s="1086"/>
      <c r="CD52" s="1086"/>
      <c r="CE52" s="1086"/>
      <c r="CF52" s="1086"/>
      <c r="CG52" s="1087"/>
      <c r="CH52" s="1060"/>
      <c r="CI52" s="1061"/>
      <c r="CJ52" s="1061"/>
      <c r="CK52" s="1061"/>
      <c r="CL52" s="1062"/>
      <c r="CM52" s="1060"/>
      <c r="CN52" s="1061"/>
      <c r="CO52" s="1061"/>
      <c r="CP52" s="1061"/>
      <c r="CQ52" s="1062"/>
      <c r="CR52" s="1060"/>
      <c r="CS52" s="1061"/>
      <c r="CT52" s="1061"/>
      <c r="CU52" s="1061"/>
      <c r="CV52" s="1062"/>
      <c r="CW52" s="1060"/>
      <c r="CX52" s="1061"/>
      <c r="CY52" s="1061"/>
      <c r="CZ52" s="1061"/>
      <c r="DA52" s="1062"/>
      <c r="DB52" s="1060"/>
      <c r="DC52" s="1061"/>
      <c r="DD52" s="1061"/>
      <c r="DE52" s="1061"/>
      <c r="DF52" s="1062"/>
      <c r="DG52" s="1060"/>
      <c r="DH52" s="1061"/>
      <c r="DI52" s="1061"/>
      <c r="DJ52" s="1061"/>
      <c r="DK52" s="1062"/>
      <c r="DL52" s="1060"/>
      <c r="DM52" s="1061"/>
      <c r="DN52" s="1061"/>
      <c r="DO52" s="1061"/>
      <c r="DP52" s="1062"/>
      <c r="DQ52" s="1060"/>
      <c r="DR52" s="1061"/>
      <c r="DS52" s="1061"/>
      <c r="DT52" s="1061"/>
      <c r="DU52" s="1062"/>
      <c r="DV52" s="1063"/>
      <c r="DW52" s="1064"/>
      <c r="DX52" s="1064"/>
      <c r="DY52" s="1064"/>
      <c r="DZ52" s="1065"/>
      <c r="EA52" s="226"/>
    </row>
    <row r="53" spans="1:131" s="227" customFormat="1" ht="26.25" customHeight="1" x14ac:dyDescent="0.15">
      <c r="A53" s="241">
        <v>26</v>
      </c>
      <c r="B53" s="1108"/>
      <c r="C53" s="1109"/>
      <c r="D53" s="1109"/>
      <c r="E53" s="1109"/>
      <c r="F53" s="1109"/>
      <c r="G53" s="1109"/>
      <c r="H53" s="1109"/>
      <c r="I53" s="1109"/>
      <c r="J53" s="1109"/>
      <c r="K53" s="1109"/>
      <c r="L53" s="1109"/>
      <c r="M53" s="1109"/>
      <c r="N53" s="1109"/>
      <c r="O53" s="1109"/>
      <c r="P53" s="1110"/>
      <c r="Q53" s="1111"/>
      <c r="R53" s="1094"/>
      <c r="S53" s="1094"/>
      <c r="T53" s="1094"/>
      <c r="U53" s="1094"/>
      <c r="V53" s="1094"/>
      <c r="W53" s="1094"/>
      <c r="X53" s="1094"/>
      <c r="Y53" s="1094"/>
      <c r="Z53" s="1094"/>
      <c r="AA53" s="1094"/>
      <c r="AB53" s="1094"/>
      <c r="AC53" s="1094"/>
      <c r="AD53" s="1094"/>
      <c r="AE53" s="1112"/>
      <c r="AF53" s="1090"/>
      <c r="AG53" s="1091"/>
      <c r="AH53" s="1091"/>
      <c r="AI53" s="1091"/>
      <c r="AJ53" s="1092"/>
      <c r="AK53" s="1093"/>
      <c r="AL53" s="1094"/>
      <c r="AM53" s="1094"/>
      <c r="AN53" s="1094"/>
      <c r="AO53" s="1094"/>
      <c r="AP53" s="1094"/>
      <c r="AQ53" s="1094"/>
      <c r="AR53" s="1094"/>
      <c r="AS53" s="1094"/>
      <c r="AT53" s="1094"/>
      <c r="AU53" s="1094"/>
      <c r="AV53" s="1094"/>
      <c r="AW53" s="1094"/>
      <c r="AX53" s="1094"/>
      <c r="AY53" s="1094"/>
      <c r="AZ53" s="1095"/>
      <c r="BA53" s="1095"/>
      <c r="BB53" s="1095"/>
      <c r="BC53" s="1095"/>
      <c r="BD53" s="1095"/>
      <c r="BE53" s="1103"/>
      <c r="BF53" s="1103"/>
      <c r="BG53" s="1103"/>
      <c r="BH53" s="1103"/>
      <c r="BI53" s="1104"/>
      <c r="BJ53" s="232"/>
      <c r="BK53" s="232"/>
      <c r="BL53" s="232"/>
      <c r="BM53" s="232"/>
      <c r="BN53" s="232"/>
      <c r="BO53" s="245"/>
      <c r="BP53" s="245"/>
      <c r="BQ53" s="242">
        <v>47</v>
      </c>
      <c r="BR53" s="243"/>
      <c r="BS53" s="1085"/>
      <c r="BT53" s="1086"/>
      <c r="BU53" s="1086"/>
      <c r="BV53" s="1086"/>
      <c r="BW53" s="1086"/>
      <c r="BX53" s="1086"/>
      <c r="BY53" s="1086"/>
      <c r="BZ53" s="1086"/>
      <c r="CA53" s="1086"/>
      <c r="CB53" s="1086"/>
      <c r="CC53" s="1086"/>
      <c r="CD53" s="1086"/>
      <c r="CE53" s="1086"/>
      <c r="CF53" s="1086"/>
      <c r="CG53" s="1087"/>
      <c r="CH53" s="1060"/>
      <c r="CI53" s="1061"/>
      <c r="CJ53" s="1061"/>
      <c r="CK53" s="1061"/>
      <c r="CL53" s="1062"/>
      <c r="CM53" s="1060"/>
      <c r="CN53" s="1061"/>
      <c r="CO53" s="1061"/>
      <c r="CP53" s="1061"/>
      <c r="CQ53" s="1062"/>
      <c r="CR53" s="1060"/>
      <c r="CS53" s="1061"/>
      <c r="CT53" s="1061"/>
      <c r="CU53" s="1061"/>
      <c r="CV53" s="1062"/>
      <c r="CW53" s="1060"/>
      <c r="CX53" s="1061"/>
      <c r="CY53" s="1061"/>
      <c r="CZ53" s="1061"/>
      <c r="DA53" s="1062"/>
      <c r="DB53" s="1060"/>
      <c r="DC53" s="1061"/>
      <c r="DD53" s="1061"/>
      <c r="DE53" s="1061"/>
      <c r="DF53" s="1062"/>
      <c r="DG53" s="1060"/>
      <c r="DH53" s="1061"/>
      <c r="DI53" s="1061"/>
      <c r="DJ53" s="1061"/>
      <c r="DK53" s="1062"/>
      <c r="DL53" s="1060"/>
      <c r="DM53" s="1061"/>
      <c r="DN53" s="1061"/>
      <c r="DO53" s="1061"/>
      <c r="DP53" s="1062"/>
      <c r="DQ53" s="1060"/>
      <c r="DR53" s="1061"/>
      <c r="DS53" s="1061"/>
      <c r="DT53" s="1061"/>
      <c r="DU53" s="1062"/>
      <c r="DV53" s="1063"/>
      <c r="DW53" s="1064"/>
      <c r="DX53" s="1064"/>
      <c r="DY53" s="1064"/>
      <c r="DZ53" s="1065"/>
      <c r="EA53" s="226"/>
    </row>
    <row r="54" spans="1:131" s="227" customFormat="1" ht="26.25" customHeight="1" x14ac:dyDescent="0.15">
      <c r="A54" s="241">
        <v>27</v>
      </c>
      <c r="B54" s="1108"/>
      <c r="C54" s="1109"/>
      <c r="D54" s="1109"/>
      <c r="E54" s="1109"/>
      <c r="F54" s="1109"/>
      <c r="G54" s="1109"/>
      <c r="H54" s="1109"/>
      <c r="I54" s="1109"/>
      <c r="J54" s="1109"/>
      <c r="K54" s="1109"/>
      <c r="L54" s="1109"/>
      <c r="M54" s="1109"/>
      <c r="N54" s="1109"/>
      <c r="O54" s="1109"/>
      <c r="P54" s="1110"/>
      <c r="Q54" s="1111"/>
      <c r="R54" s="1094"/>
      <c r="S54" s="1094"/>
      <c r="T54" s="1094"/>
      <c r="U54" s="1094"/>
      <c r="V54" s="1094"/>
      <c r="W54" s="1094"/>
      <c r="X54" s="1094"/>
      <c r="Y54" s="1094"/>
      <c r="Z54" s="1094"/>
      <c r="AA54" s="1094"/>
      <c r="AB54" s="1094"/>
      <c r="AC54" s="1094"/>
      <c r="AD54" s="1094"/>
      <c r="AE54" s="1112"/>
      <c r="AF54" s="1090"/>
      <c r="AG54" s="1091"/>
      <c r="AH54" s="1091"/>
      <c r="AI54" s="1091"/>
      <c r="AJ54" s="1092"/>
      <c r="AK54" s="1093"/>
      <c r="AL54" s="1094"/>
      <c r="AM54" s="1094"/>
      <c r="AN54" s="1094"/>
      <c r="AO54" s="1094"/>
      <c r="AP54" s="1094"/>
      <c r="AQ54" s="1094"/>
      <c r="AR54" s="1094"/>
      <c r="AS54" s="1094"/>
      <c r="AT54" s="1094"/>
      <c r="AU54" s="1094"/>
      <c r="AV54" s="1094"/>
      <c r="AW54" s="1094"/>
      <c r="AX54" s="1094"/>
      <c r="AY54" s="1094"/>
      <c r="AZ54" s="1095"/>
      <c r="BA54" s="1095"/>
      <c r="BB54" s="1095"/>
      <c r="BC54" s="1095"/>
      <c r="BD54" s="1095"/>
      <c r="BE54" s="1103"/>
      <c r="BF54" s="1103"/>
      <c r="BG54" s="1103"/>
      <c r="BH54" s="1103"/>
      <c r="BI54" s="1104"/>
      <c r="BJ54" s="232"/>
      <c r="BK54" s="232"/>
      <c r="BL54" s="232"/>
      <c r="BM54" s="232"/>
      <c r="BN54" s="232"/>
      <c r="BO54" s="245"/>
      <c r="BP54" s="245"/>
      <c r="BQ54" s="242">
        <v>48</v>
      </c>
      <c r="BR54" s="243"/>
      <c r="BS54" s="1085"/>
      <c r="BT54" s="1086"/>
      <c r="BU54" s="1086"/>
      <c r="BV54" s="1086"/>
      <c r="BW54" s="1086"/>
      <c r="BX54" s="1086"/>
      <c r="BY54" s="1086"/>
      <c r="BZ54" s="1086"/>
      <c r="CA54" s="1086"/>
      <c r="CB54" s="1086"/>
      <c r="CC54" s="1086"/>
      <c r="CD54" s="1086"/>
      <c r="CE54" s="1086"/>
      <c r="CF54" s="1086"/>
      <c r="CG54" s="1087"/>
      <c r="CH54" s="1060"/>
      <c r="CI54" s="1061"/>
      <c r="CJ54" s="1061"/>
      <c r="CK54" s="1061"/>
      <c r="CL54" s="1062"/>
      <c r="CM54" s="1060"/>
      <c r="CN54" s="1061"/>
      <c r="CO54" s="1061"/>
      <c r="CP54" s="1061"/>
      <c r="CQ54" s="1062"/>
      <c r="CR54" s="1060"/>
      <c r="CS54" s="1061"/>
      <c r="CT54" s="1061"/>
      <c r="CU54" s="1061"/>
      <c r="CV54" s="1062"/>
      <c r="CW54" s="1060"/>
      <c r="CX54" s="1061"/>
      <c r="CY54" s="1061"/>
      <c r="CZ54" s="1061"/>
      <c r="DA54" s="1062"/>
      <c r="DB54" s="1060"/>
      <c r="DC54" s="1061"/>
      <c r="DD54" s="1061"/>
      <c r="DE54" s="1061"/>
      <c r="DF54" s="1062"/>
      <c r="DG54" s="1060"/>
      <c r="DH54" s="1061"/>
      <c r="DI54" s="1061"/>
      <c r="DJ54" s="1061"/>
      <c r="DK54" s="1062"/>
      <c r="DL54" s="1060"/>
      <c r="DM54" s="1061"/>
      <c r="DN54" s="1061"/>
      <c r="DO54" s="1061"/>
      <c r="DP54" s="1062"/>
      <c r="DQ54" s="1060"/>
      <c r="DR54" s="1061"/>
      <c r="DS54" s="1061"/>
      <c r="DT54" s="1061"/>
      <c r="DU54" s="1062"/>
      <c r="DV54" s="1063"/>
      <c r="DW54" s="1064"/>
      <c r="DX54" s="1064"/>
      <c r="DY54" s="1064"/>
      <c r="DZ54" s="1065"/>
      <c r="EA54" s="226"/>
    </row>
    <row r="55" spans="1:131" s="227" customFormat="1" ht="26.25" customHeight="1" x14ac:dyDescent="0.15">
      <c r="A55" s="241">
        <v>28</v>
      </c>
      <c r="B55" s="1108"/>
      <c r="C55" s="1109"/>
      <c r="D55" s="1109"/>
      <c r="E55" s="1109"/>
      <c r="F55" s="1109"/>
      <c r="G55" s="1109"/>
      <c r="H55" s="1109"/>
      <c r="I55" s="1109"/>
      <c r="J55" s="1109"/>
      <c r="K55" s="1109"/>
      <c r="L55" s="1109"/>
      <c r="M55" s="1109"/>
      <c r="N55" s="1109"/>
      <c r="O55" s="1109"/>
      <c r="P55" s="1110"/>
      <c r="Q55" s="1111"/>
      <c r="R55" s="1094"/>
      <c r="S55" s="1094"/>
      <c r="T55" s="1094"/>
      <c r="U55" s="1094"/>
      <c r="V55" s="1094"/>
      <c r="W55" s="1094"/>
      <c r="X55" s="1094"/>
      <c r="Y55" s="1094"/>
      <c r="Z55" s="1094"/>
      <c r="AA55" s="1094"/>
      <c r="AB55" s="1094"/>
      <c r="AC55" s="1094"/>
      <c r="AD55" s="1094"/>
      <c r="AE55" s="1112"/>
      <c r="AF55" s="1090"/>
      <c r="AG55" s="1091"/>
      <c r="AH55" s="1091"/>
      <c r="AI55" s="1091"/>
      <c r="AJ55" s="1092"/>
      <c r="AK55" s="1093"/>
      <c r="AL55" s="1094"/>
      <c r="AM55" s="1094"/>
      <c r="AN55" s="1094"/>
      <c r="AO55" s="1094"/>
      <c r="AP55" s="1094"/>
      <c r="AQ55" s="1094"/>
      <c r="AR55" s="1094"/>
      <c r="AS55" s="1094"/>
      <c r="AT55" s="1094"/>
      <c r="AU55" s="1094"/>
      <c r="AV55" s="1094"/>
      <c r="AW55" s="1094"/>
      <c r="AX55" s="1094"/>
      <c r="AY55" s="1094"/>
      <c r="AZ55" s="1095"/>
      <c r="BA55" s="1095"/>
      <c r="BB55" s="1095"/>
      <c r="BC55" s="1095"/>
      <c r="BD55" s="1095"/>
      <c r="BE55" s="1103"/>
      <c r="BF55" s="1103"/>
      <c r="BG55" s="1103"/>
      <c r="BH55" s="1103"/>
      <c r="BI55" s="1104"/>
      <c r="BJ55" s="232"/>
      <c r="BK55" s="232"/>
      <c r="BL55" s="232"/>
      <c r="BM55" s="232"/>
      <c r="BN55" s="232"/>
      <c r="BO55" s="245"/>
      <c r="BP55" s="245"/>
      <c r="BQ55" s="242">
        <v>49</v>
      </c>
      <c r="BR55" s="243"/>
      <c r="BS55" s="1085"/>
      <c r="BT55" s="1086"/>
      <c r="BU55" s="1086"/>
      <c r="BV55" s="1086"/>
      <c r="BW55" s="1086"/>
      <c r="BX55" s="1086"/>
      <c r="BY55" s="1086"/>
      <c r="BZ55" s="1086"/>
      <c r="CA55" s="1086"/>
      <c r="CB55" s="1086"/>
      <c r="CC55" s="1086"/>
      <c r="CD55" s="1086"/>
      <c r="CE55" s="1086"/>
      <c r="CF55" s="1086"/>
      <c r="CG55" s="1087"/>
      <c r="CH55" s="1060"/>
      <c r="CI55" s="1061"/>
      <c r="CJ55" s="1061"/>
      <c r="CK55" s="1061"/>
      <c r="CL55" s="1062"/>
      <c r="CM55" s="1060"/>
      <c r="CN55" s="1061"/>
      <c r="CO55" s="1061"/>
      <c r="CP55" s="1061"/>
      <c r="CQ55" s="1062"/>
      <c r="CR55" s="1060"/>
      <c r="CS55" s="1061"/>
      <c r="CT55" s="1061"/>
      <c r="CU55" s="1061"/>
      <c r="CV55" s="1062"/>
      <c r="CW55" s="1060"/>
      <c r="CX55" s="1061"/>
      <c r="CY55" s="1061"/>
      <c r="CZ55" s="1061"/>
      <c r="DA55" s="1062"/>
      <c r="DB55" s="1060"/>
      <c r="DC55" s="1061"/>
      <c r="DD55" s="1061"/>
      <c r="DE55" s="1061"/>
      <c r="DF55" s="1062"/>
      <c r="DG55" s="1060"/>
      <c r="DH55" s="1061"/>
      <c r="DI55" s="1061"/>
      <c r="DJ55" s="1061"/>
      <c r="DK55" s="1062"/>
      <c r="DL55" s="1060"/>
      <c r="DM55" s="1061"/>
      <c r="DN55" s="1061"/>
      <c r="DO55" s="1061"/>
      <c r="DP55" s="1062"/>
      <c r="DQ55" s="1060"/>
      <c r="DR55" s="1061"/>
      <c r="DS55" s="1061"/>
      <c r="DT55" s="1061"/>
      <c r="DU55" s="1062"/>
      <c r="DV55" s="1063"/>
      <c r="DW55" s="1064"/>
      <c r="DX55" s="1064"/>
      <c r="DY55" s="1064"/>
      <c r="DZ55" s="1065"/>
      <c r="EA55" s="226"/>
    </row>
    <row r="56" spans="1:131" s="227" customFormat="1" ht="26.25" customHeight="1" x14ac:dyDescent="0.15">
      <c r="A56" s="241">
        <v>29</v>
      </c>
      <c r="B56" s="1108"/>
      <c r="C56" s="1109"/>
      <c r="D56" s="1109"/>
      <c r="E56" s="1109"/>
      <c r="F56" s="1109"/>
      <c r="G56" s="1109"/>
      <c r="H56" s="1109"/>
      <c r="I56" s="1109"/>
      <c r="J56" s="1109"/>
      <c r="K56" s="1109"/>
      <c r="L56" s="1109"/>
      <c r="M56" s="1109"/>
      <c r="N56" s="1109"/>
      <c r="O56" s="1109"/>
      <c r="P56" s="1110"/>
      <c r="Q56" s="1111"/>
      <c r="R56" s="1094"/>
      <c r="S56" s="1094"/>
      <c r="T56" s="1094"/>
      <c r="U56" s="1094"/>
      <c r="V56" s="1094"/>
      <c r="W56" s="1094"/>
      <c r="X56" s="1094"/>
      <c r="Y56" s="1094"/>
      <c r="Z56" s="1094"/>
      <c r="AA56" s="1094"/>
      <c r="AB56" s="1094"/>
      <c r="AC56" s="1094"/>
      <c r="AD56" s="1094"/>
      <c r="AE56" s="1112"/>
      <c r="AF56" s="1090"/>
      <c r="AG56" s="1091"/>
      <c r="AH56" s="1091"/>
      <c r="AI56" s="1091"/>
      <c r="AJ56" s="1092"/>
      <c r="AK56" s="1093"/>
      <c r="AL56" s="1094"/>
      <c r="AM56" s="1094"/>
      <c r="AN56" s="1094"/>
      <c r="AO56" s="1094"/>
      <c r="AP56" s="1094"/>
      <c r="AQ56" s="1094"/>
      <c r="AR56" s="1094"/>
      <c r="AS56" s="1094"/>
      <c r="AT56" s="1094"/>
      <c r="AU56" s="1094"/>
      <c r="AV56" s="1094"/>
      <c r="AW56" s="1094"/>
      <c r="AX56" s="1094"/>
      <c r="AY56" s="1094"/>
      <c r="AZ56" s="1095"/>
      <c r="BA56" s="1095"/>
      <c r="BB56" s="1095"/>
      <c r="BC56" s="1095"/>
      <c r="BD56" s="1095"/>
      <c r="BE56" s="1103"/>
      <c r="BF56" s="1103"/>
      <c r="BG56" s="1103"/>
      <c r="BH56" s="1103"/>
      <c r="BI56" s="1104"/>
      <c r="BJ56" s="232"/>
      <c r="BK56" s="232"/>
      <c r="BL56" s="232"/>
      <c r="BM56" s="232"/>
      <c r="BN56" s="232"/>
      <c r="BO56" s="245"/>
      <c r="BP56" s="245"/>
      <c r="BQ56" s="242">
        <v>50</v>
      </c>
      <c r="BR56" s="243"/>
      <c r="BS56" s="1085"/>
      <c r="BT56" s="1086"/>
      <c r="BU56" s="1086"/>
      <c r="BV56" s="1086"/>
      <c r="BW56" s="1086"/>
      <c r="BX56" s="1086"/>
      <c r="BY56" s="1086"/>
      <c r="BZ56" s="1086"/>
      <c r="CA56" s="1086"/>
      <c r="CB56" s="1086"/>
      <c r="CC56" s="1086"/>
      <c r="CD56" s="1086"/>
      <c r="CE56" s="1086"/>
      <c r="CF56" s="1086"/>
      <c r="CG56" s="1087"/>
      <c r="CH56" s="1060"/>
      <c r="CI56" s="1061"/>
      <c r="CJ56" s="1061"/>
      <c r="CK56" s="1061"/>
      <c r="CL56" s="1062"/>
      <c r="CM56" s="1060"/>
      <c r="CN56" s="1061"/>
      <c r="CO56" s="1061"/>
      <c r="CP56" s="1061"/>
      <c r="CQ56" s="1062"/>
      <c r="CR56" s="1060"/>
      <c r="CS56" s="1061"/>
      <c r="CT56" s="1061"/>
      <c r="CU56" s="1061"/>
      <c r="CV56" s="1062"/>
      <c r="CW56" s="1060"/>
      <c r="CX56" s="1061"/>
      <c r="CY56" s="1061"/>
      <c r="CZ56" s="1061"/>
      <c r="DA56" s="1062"/>
      <c r="DB56" s="1060"/>
      <c r="DC56" s="1061"/>
      <c r="DD56" s="1061"/>
      <c r="DE56" s="1061"/>
      <c r="DF56" s="1062"/>
      <c r="DG56" s="1060"/>
      <c r="DH56" s="1061"/>
      <c r="DI56" s="1061"/>
      <c r="DJ56" s="1061"/>
      <c r="DK56" s="1062"/>
      <c r="DL56" s="1060"/>
      <c r="DM56" s="1061"/>
      <c r="DN56" s="1061"/>
      <c r="DO56" s="1061"/>
      <c r="DP56" s="1062"/>
      <c r="DQ56" s="1060"/>
      <c r="DR56" s="1061"/>
      <c r="DS56" s="1061"/>
      <c r="DT56" s="1061"/>
      <c r="DU56" s="1062"/>
      <c r="DV56" s="1063"/>
      <c r="DW56" s="1064"/>
      <c r="DX56" s="1064"/>
      <c r="DY56" s="1064"/>
      <c r="DZ56" s="1065"/>
      <c r="EA56" s="226"/>
    </row>
    <row r="57" spans="1:131" s="227" customFormat="1" ht="26.25" customHeight="1" x14ac:dyDescent="0.15">
      <c r="A57" s="241">
        <v>30</v>
      </c>
      <c r="B57" s="1108"/>
      <c r="C57" s="1109"/>
      <c r="D57" s="1109"/>
      <c r="E57" s="1109"/>
      <c r="F57" s="1109"/>
      <c r="G57" s="1109"/>
      <c r="H57" s="1109"/>
      <c r="I57" s="1109"/>
      <c r="J57" s="1109"/>
      <c r="K57" s="1109"/>
      <c r="L57" s="1109"/>
      <c r="M57" s="1109"/>
      <c r="N57" s="1109"/>
      <c r="O57" s="1109"/>
      <c r="P57" s="1110"/>
      <c r="Q57" s="1111"/>
      <c r="R57" s="1094"/>
      <c r="S57" s="1094"/>
      <c r="T57" s="1094"/>
      <c r="U57" s="1094"/>
      <c r="V57" s="1094"/>
      <c r="W57" s="1094"/>
      <c r="X57" s="1094"/>
      <c r="Y57" s="1094"/>
      <c r="Z57" s="1094"/>
      <c r="AA57" s="1094"/>
      <c r="AB57" s="1094"/>
      <c r="AC57" s="1094"/>
      <c r="AD57" s="1094"/>
      <c r="AE57" s="1112"/>
      <c r="AF57" s="1090"/>
      <c r="AG57" s="1091"/>
      <c r="AH57" s="1091"/>
      <c r="AI57" s="1091"/>
      <c r="AJ57" s="1092"/>
      <c r="AK57" s="1093"/>
      <c r="AL57" s="1094"/>
      <c r="AM57" s="1094"/>
      <c r="AN57" s="1094"/>
      <c r="AO57" s="1094"/>
      <c r="AP57" s="1094"/>
      <c r="AQ57" s="1094"/>
      <c r="AR57" s="1094"/>
      <c r="AS57" s="1094"/>
      <c r="AT57" s="1094"/>
      <c r="AU57" s="1094"/>
      <c r="AV57" s="1094"/>
      <c r="AW57" s="1094"/>
      <c r="AX57" s="1094"/>
      <c r="AY57" s="1094"/>
      <c r="AZ57" s="1095"/>
      <c r="BA57" s="1095"/>
      <c r="BB57" s="1095"/>
      <c r="BC57" s="1095"/>
      <c r="BD57" s="1095"/>
      <c r="BE57" s="1103"/>
      <c r="BF57" s="1103"/>
      <c r="BG57" s="1103"/>
      <c r="BH57" s="1103"/>
      <c r="BI57" s="1104"/>
      <c r="BJ57" s="232"/>
      <c r="BK57" s="232"/>
      <c r="BL57" s="232"/>
      <c r="BM57" s="232"/>
      <c r="BN57" s="232"/>
      <c r="BO57" s="245"/>
      <c r="BP57" s="245"/>
      <c r="BQ57" s="242">
        <v>51</v>
      </c>
      <c r="BR57" s="243"/>
      <c r="BS57" s="1085"/>
      <c r="BT57" s="1086"/>
      <c r="BU57" s="1086"/>
      <c r="BV57" s="1086"/>
      <c r="BW57" s="1086"/>
      <c r="BX57" s="1086"/>
      <c r="BY57" s="1086"/>
      <c r="BZ57" s="1086"/>
      <c r="CA57" s="1086"/>
      <c r="CB57" s="1086"/>
      <c r="CC57" s="1086"/>
      <c r="CD57" s="1086"/>
      <c r="CE57" s="1086"/>
      <c r="CF57" s="1086"/>
      <c r="CG57" s="1087"/>
      <c r="CH57" s="1060"/>
      <c r="CI57" s="1061"/>
      <c r="CJ57" s="1061"/>
      <c r="CK57" s="1061"/>
      <c r="CL57" s="1062"/>
      <c r="CM57" s="1060"/>
      <c r="CN57" s="1061"/>
      <c r="CO57" s="1061"/>
      <c r="CP57" s="1061"/>
      <c r="CQ57" s="1062"/>
      <c r="CR57" s="1060"/>
      <c r="CS57" s="1061"/>
      <c r="CT57" s="1061"/>
      <c r="CU57" s="1061"/>
      <c r="CV57" s="1062"/>
      <c r="CW57" s="1060"/>
      <c r="CX57" s="1061"/>
      <c r="CY57" s="1061"/>
      <c r="CZ57" s="1061"/>
      <c r="DA57" s="1062"/>
      <c r="DB57" s="1060"/>
      <c r="DC57" s="1061"/>
      <c r="DD57" s="1061"/>
      <c r="DE57" s="1061"/>
      <c r="DF57" s="1062"/>
      <c r="DG57" s="1060"/>
      <c r="DH57" s="1061"/>
      <c r="DI57" s="1061"/>
      <c r="DJ57" s="1061"/>
      <c r="DK57" s="1062"/>
      <c r="DL57" s="1060"/>
      <c r="DM57" s="1061"/>
      <c r="DN57" s="1061"/>
      <c r="DO57" s="1061"/>
      <c r="DP57" s="1062"/>
      <c r="DQ57" s="1060"/>
      <c r="DR57" s="1061"/>
      <c r="DS57" s="1061"/>
      <c r="DT57" s="1061"/>
      <c r="DU57" s="1062"/>
      <c r="DV57" s="1063"/>
      <c r="DW57" s="1064"/>
      <c r="DX57" s="1064"/>
      <c r="DY57" s="1064"/>
      <c r="DZ57" s="1065"/>
      <c r="EA57" s="226"/>
    </row>
    <row r="58" spans="1:131" s="227" customFormat="1" ht="26.25" customHeight="1" x14ac:dyDescent="0.15">
      <c r="A58" s="241">
        <v>31</v>
      </c>
      <c r="B58" s="1108"/>
      <c r="C58" s="1109"/>
      <c r="D58" s="1109"/>
      <c r="E58" s="1109"/>
      <c r="F58" s="1109"/>
      <c r="G58" s="1109"/>
      <c r="H58" s="1109"/>
      <c r="I58" s="1109"/>
      <c r="J58" s="1109"/>
      <c r="K58" s="1109"/>
      <c r="L58" s="1109"/>
      <c r="M58" s="1109"/>
      <c r="N58" s="1109"/>
      <c r="O58" s="1109"/>
      <c r="P58" s="1110"/>
      <c r="Q58" s="1111"/>
      <c r="R58" s="1094"/>
      <c r="S58" s="1094"/>
      <c r="T58" s="1094"/>
      <c r="U58" s="1094"/>
      <c r="V58" s="1094"/>
      <c r="W58" s="1094"/>
      <c r="X58" s="1094"/>
      <c r="Y58" s="1094"/>
      <c r="Z58" s="1094"/>
      <c r="AA58" s="1094"/>
      <c r="AB58" s="1094"/>
      <c r="AC58" s="1094"/>
      <c r="AD58" s="1094"/>
      <c r="AE58" s="1112"/>
      <c r="AF58" s="1090"/>
      <c r="AG58" s="1091"/>
      <c r="AH58" s="1091"/>
      <c r="AI58" s="1091"/>
      <c r="AJ58" s="1092"/>
      <c r="AK58" s="1093"/>
      <c r="AL58" s="1094"/>
      <c r="AM58" s="1094"/>
      <c r="AN58" s="1094"/>
      <c r="AO58" s="1094"/>
      <c r="AP58" s="1094"/>
      <c r="AQ58" s="1094"/>
      <c r="AR58" s="1094"/>
      <c r="AS58" s="1094"/>
      <c r="AT58" s="1094"/>
      <c r="AU58" s="1094"/>
      <c r="AV58" s="1094"/>
      <c r="AW58" s="1094"/>
      <c r="AX58" s="1094"/>
      <c r="AY58" s="1094"/>
      <c r="AZ58" s="1095"/>
      <c r="BA58" s="1095"/>
      <c r="BB58" s="1095"/>
      <c r="BC58" s="1095"/>
      <c r="BD58" s="1095"/>
      <c r="BE58" s="1103"/>
      <c r="BF58" s="1103"/>
      <c r="BG58" s="1103"/>
      <c r="BH58" s="1103"/>
      <c r="BI58" s="1104"/>
      <c r="BJ58" s="232"/>
      <c r="BK58" s="232"/>
      <c r="BL58" s="232"/>
      <c r="BM58" s="232"/>
      <c r="BN58" s="232"/>
      <c r="BO58" s="245"/>
      <c r="BP58" s="245"/>
      <c r="BQ58" s="242">
        <v>52</v>
      </c>
      <c r="BR58" s="243"/>
      <c r="BS58" s="1085"/>
      <c r="BT58" s="1086"/>
      <c r="BU58" s="1086"/>
      <c r="BV58" s="1086"/>
      <c r="BW58" s="1086"/>
      <c r="BX58" s="1086"/>
      <c r="BY58" s="1086"/>
      <c r="BZ58" s="1086"/>
      <c r="CA58" s="1086"/>
      <c r="CB58" s="1086"/>
      <c r="CC58" s="1086"/>
      <c r="CD58" s="1086"/>
      <c r="CE58" s="1086"/>
      <c r="CF58" s="1086"/>
      <c r="CG58" s="1087"/>
      <c r="CH58" s="1060"/>
      <c r="CI58" s="1061"/>
      <c r="CJ58" s="1061"/>
      <c r="CK58" s="1061"/>
      <c r="CL58" s="1062"/>
      <c r="CM58" s="1060"/>
      <c r="CN58" s="1061"/>
      <c r="CO58" s="1061"/>
      <c r="CP58" s="1061"/>
      <c r="CQ58" s="1062"/>
      <c r="CR58" s="1060"/>
      <c r="CS58" s="1061"/>
      <c r="CT58" s="1061"/>
      <c r="CU58" s="1061"/>
      <c r="CV58" s="1062"/>
      <c r="CW58" s="1060"/>
      <c r="CX58" s="1061"/>
      <c r="CY58" s="1061"/>
      <c r="CZ58" s="1061"/>
      <c r="DA58" s="1062"/>
      <c r="DB58" s="1060"/>
      <c r="DC58" s="1061"/>
      <c r="DD58" s="1061"/>
      <c r="DE58" s="1061"/>
      <c r="DF58" s="1062"/>
      <c r="DG58" s="1060"/>
      <c r="DH58" s="1061"/>
      <c r="DI58" s="1061"/>
      <c r="DJ58" s="1061"/>
      <c r="DK58" s="1062"/>
      <c r="DL58" s="1060"/>
      <c r="DM58" s="1061"/>
      <c r="DN58" s="1061"/>
      <c r="DO58" s="1061"/>
      <c r="DP58" s="1062"/>
      <c r="DQ58" s="1060"/>
      <c r="DR58" s="1061"/>
      <c r="DS58" s="1061"/>
      <c r="DT58" s="1061"/>
      <c r="DU58" s="1062"/>
      <c r="DV58" s="1063"/>
      <c r="DW58" s="1064"/>
      <c r="DX58" s="1064"/>
      <c r="DY58" s="1064"/>
      <c r="DZ58" s="1065"/>
      <c r="EA58" s="226"/>
    </row>
    <row r="59" spans="1:131" s="227" customFormat="1" ht="26.25" customHeight="1" x14ac:dyDescent="0.15">
      <c r="A59" s="241">
        <v>32</v>
      </c>
      <c r="B59" s="1108"/>
      <c r="C59" s="1109"/>
      <c r="D59" s="1109"/>
      <c r="E59" s="1109"/>
      <c r="F59" s="1109"/>
      <c r="G59" s="1109"/>
      <c r="H59" s="1109"/>
      <c r="I59" s="1109"/>
      <c r="J59" s="1109"/>
      <c r="K59" s="1109"/>
      <c r="L59" s="1109"/>
      <c r="M59" s="1109"/>
      <c r="N59" s="1109"/>
      <c r="O59" s="1109"/>
      <c r="P59" s="1110"/>
      <c r="Q59" s="1111"/>
      <c r="R59" s="1094"/>
      <c r="S59" s="1094"/>
      <c r="T59" s="1094"/>
      <c r="U59" s="1094"/>
      <c r="V59" s="1094"/>
      <c r="W59" s="1094"/>
      <c r="X59" s="1094"/>
      <c r="Y59" s="1094"/>
      <c r="Z59" s="1094"/>
      <c r="AA59" s="1094"/>
      <c r="AB59" s="1094"/>
      <c r="AC59" s="1094"/>
      <c r="AD59" s="1094"/>
      <c r="AE59" s="1112"/>
      <c r="AF59" s="1090"/>
      <c r="AG59" s="1091"/>
      <c r="AH59" s="1091"/>
      <c r="AI59" s="1091"/>
      <c r="AJ59" s="1092"/>
      <c r="AK59" s="1093"/>
      <c r="AL59" s="1094"/>
      <c r="AM59" s="1094"/>
      <c r="AN59" s="1094"/>
      <c r="AO59" s="1094"/>
      <c r="AP59" s="1094"/>
      <c r="AQ59" s="1094"/>
      <c r="AR59" s="1094"/>
      <c r="AS59" s="1094"/>
      <c r="AT59" s="1094"/>
      <c r="AU59" s="1094"/>
      <c r="AV59" s="1094"/>
      <c r="AW59" s="1094"/>
      <c r="AX59" s="1094"/>
      <c r="AY59" s="1094"/>
      <c r="AZ59" s="1095"/>
      <c r="BA59" s="1095"/>
      <c r="BB59" s="1095"/>
      <c r="BC59" s="1095"/>
      <c r="BD59" s="1095"/>
      <c r="BE59" s="1103"/>
      <c r="BF59" s="1103"/>
      <c r="BG59" s="1103"/>
      <c r="BH59" s="1103"/>
      <c r="BI59" s="1104"/>
      <c r="BJ59" s="232"/>
      <c r="BK59" s="232"/>
      <c r="BL59" s="232"/>
      <c r="BM59" s="232"/>
      <c r="BN59" s="232"/>
      <c r="BO59" s="245"/>
      <c r="BP59" s="245"/>
      <c r="BQ59" s="242">
        <v>53</v>
      </c>
      <c r="BR59" s="243"/>
      <c r="BS59" s="1085"/>
      <c r="BT59" s="1086"/>
      <c r="BU59" s="1086"/>
      <c r="BV59" s="1086"/>
      <c r="BW59" s="1086"/>
      <c r="BX59" s="1086"/>
      <c r="BY59" s="1086"/>
      <c r="BZ59" s="1086"/>
      <c r="CA59" s="1086"/>
      <c r="CB59" s="1086"/>
      <c r="CC59" s="1086"/>
      <c r="CD59" s="1086"/>
      <c r="CE59" s="1086"/>
      <c r="CF59" s="1086"/>
      <c r="CG59" s="1087"/>
      <c r="CH59" s="1060"/>
      <c r="CI59" s="1061"/>
      <c r="CJ59" s="1061"/>
      <c r="CK59" s="1061"/>
      <c r="CL59" s="1062"/>
      <c r="CM59" s="1060"/>
      <c r="CN59" s="1061"/>
      <c r="CO59" s="1061"/>
      <c r="CP59" s="1061"/>
      <c r="CQ59" s="1062"/>
      <c r="CR59" s="1060"/>
      <c r="CS59" s="1061"/>
      <c r="CT59" s="1061"/>
      <c r="CU59" s="1061"/>
      <c r="CV59" s="1062"/>
      <c r="CW59" s="1060"/>
      <c r="CX59" s="1061"/>
      <c r="CY59" s="1061"/>
      <c r="CZ59" s="1061"/>
      <c r="DA59" s="1062"/>
      <c r="DB59" s="1060"/>
      <c r="DC59" s="1061"/>
      <c r="DD59" s="1061"/>
      <c r="DE59" s="1061"/>
      <c r="DF59" s="1062"/>
      <c r="DG59" s="1060"/>
      <c r="DH59" s="1061"/>
      <c r="DI59" s="1061"/>
      <c r="DJ59" s="1061"/>
      <c r="DK59" s="1062"/>
      <c r="DL59" s="1060"/>
      <c r="DM59" s="1061"/>
      <c r="DN59" s="1061"/>
      <c r="DO59" s="1061"/>
      <c r="DP59" s="1062"/>
      <c r="DQ59" s="1060"/>
      <c r="DR59" s="1061"/>
      <c r="DS59" s="1061"/>
      <c r="DT59" s="1061"/>
      <c r="DU59" s="1062"/>
      <c r="DV59" s="1063"/>
      <c r="DW59" s="1064"/>
      <c r="DX59" s="1064"/>
      <c r="DY59" s="1064"/>
      <c r="DZ59" s="1065"/>
      <c r="EA59" s="226"/>
    </row>
    <row r="60" spans="1:131" s="227" customFormat="1" ht="26.25" customHeight="1" x14ac:dyDescent="0.15">
      <c r="A60" s="241">
        <v>33</v>
      </c>
      <c r="B60" s="1108"/>
      <c r="C60" s="1109"/>
      <c r="D60" s="1109"/>
      <c r="E60" s="1109"/>
      <c r="F60" s="1109"/>
      <c r="G60" s="1109"/>
      <c r="H60" s="1109"/>
      <c r="I60" s="1109"/>
      <c r="J60" s="1109"/>
      <c r="K60" s="1109"/>
      <c r="L60" s="1109"/>
      <c r="M60" s="1109"/>
      <c r="N60" s="1109"/>
      <c r="O60" s="1109"/>
      <c r="P60" s="1110"/>
      <c r="Q60" s="1111"/>
      <c r="R60" s="1094"/>
      <c r="S60" s="1094"/>
      <c r="T60" s="1094"/>
      <c r="U60" s="1094"/>
      <c r="V60" s="1094"/>
      <c r="W60" s="1094"/>
      <c r="X60" s="1094"/>
      <c r="Y60" s="1094"/>
      <c r="Z60" s="1094"/>
      <c r="AA60" s="1094"/>
      <c r="AB60" s="1094"/>
      <c r="AC60" s="1094"/>
      <c r="AD60" s="1094"/>
      <c r="AE60" s="1112"/>
      <c r="AF60" s="1090"/>
      <c r="AG60" s="1091"/>
      <c r="AH60" s="1091"/>
      <c r="AI60" s="1091"/>
      <c r="AJ60" s="1092"/>
      <c r="AK60" s="1093"/>
      <c r="AL60" s="1094"/>
      <c r="AM60" s="1094"/>
      <c r="AN60" s="1094"/>
      <c r="AO60" s="1094"/>
      <c r="AP60" s="1094"/>
      <c r="AQ60" s="1094"/>
      <c r="AR60" s="1094"/>
      <c r="AS60" s="1094"/>
      <c r="AT60" s="1094"/>
      <c r="AU60" s="1094"/>
      <c r="AV60" s="1094"/>
      <c r="AW60" s="1094"/>
      <c r="AX60" s="1094"/>
      <c r="AY60" s="1094"/>
      <c r="AZ60" s="1095"/>
      <c r="BA60" s="1095"/>
      <c r="BB60" s="1095"/>
      <c r="BC60" s="1095"/>
      <c r="BD60" s="1095"/>
      <c r="BE60" s="1103"/>
      <c r="BF60" s="1103"/>
      <c r="BG60" s="1103"/>
      <c r="BH60" s="1103"/>
      <c r="BI60" s="1104"/>
      <c r="BJ60" s="232"/>
      <c r="BK60" s="232"/>
      <c r="BL60" s="232"/>
      <c r="BM60" s="232"/>
      <c r="BN60" s="232"/>
      <c r="BO60" s="245"/>
      <c r="BP60" s="245"/>
      <c r="BQ60" s="242">
        <v>54</v>
      </c>
      <c r="BR60" s="243"/>
      <c r="BS60" s="1085"/>
      <c r="BT60" s="1086"/>
      <c r="BU60" s="1086"/>
      <c r="BV60" s="1086"/>
      <c r="BW60" s="1086"/>
      <c r="BX60" s="1086"/>
      <c r="BY60" s="1086"/>
      <c r="BZ60" s="1086"/>
      <c r="CA60" s="1086"/>
      <c r="CB60" s="1086"/>
      <c r="CC60" s="1086"/>
      <c r="CD60" s="1086"/>
      <c r="CE60" s="1086"/>
      <c r="CF60" s="1086"/>
      <c r="CG60" s="1087"/>
      <c r="CH60" s="1060"/>
      <c r="CI60" s="1061"/>
      <c r="CJ60" s="1061"/>
      <c r="CK60" s="1061"/>
      <c r="CL60" s="1062"/>
      <c r="CM60" s="1060"/>
      <c r="CN60" s="1061"/>
      <c r="CO60" s="1061"/>
      <c r="CP60" s="1061"/>
      <c r="CQ60" s="1062"/>
      <c r="CR60" s="1060"/>
      <c r="CS60" s="1061"/>
      <c r="CT60" s="1061"/>
      <c r="CU60" s="1061"/>
      <c r="CV60" s="1062"/>
      <c r="CW60" s="1060"/>
      <c r="CX60" s="1061"/>
      <c r="CY60" s="1061"/>
      <c r="CZ60" s="1061"/>
      <c r="DA60" s="1062"/>
      <c r="DB60" s="1060"/>
      <c r="DC60" s="1061"/>
      <c r="DD60" s="1061"/>
      <c r="DE60" s="1061"/>
      <c r="DF60" s="1062"/>
      <c r="DG60" s="1060"/>
      <c r="DH60" s="1061"/>
      <c r="DI60" s="1061"/>
      <c r="DJ60" s="1061"/>
      <c r="DK60" s="1062"/>
      <c r="DL60" s="1060"/>
      <c r="DM60" s="1061"/>
      <c r="DN60" s="1061"/>
      <c r="DO60" s="1061"/>
      <c r="DP60" s="1062"/>
      <c r="DQ60" s="1060"/>
      <c r="DR60" s="1061"/>
      <c r="DS60" s="1061"/>
      <c r="DT60" s="1061"/>
      <c r="DU60" s="1062"/>
      <c r="DV60" s="1063"/>
      <c r="DW60" s="1064"/>
      <c r="DX60" s="1064"/>
      <c r="DY60" s="1064"/>
      <c r="DZ60" s="1065"/>
      <c r="EA60" s="226"/>
    </row>
    <row r="61" spans="1:131" s="227" customFormat="1" ht="26.25" customHeight="1" thickBot="1" x14ac:dyDescent="0.2">
      <c r="A61" s="241">
        <v>34</v>
      </c>
      <c r="B61" s="1108"/>
      <c r="C61" s="1109"/>
      <c r="D61" s="1109"/>
      <c r="E61" s="1109"/>
      <c r="F61" s="1109"/>
      <c r="G61" s="1109"/>
      <c r="H61" s="1109"/>
      <c r="I61" s="1109"/>
      <c r="J61" s="1109"/>
      <c r="K61" s="1109"/>
      <c r="L61" s="1109"/>
      <c r="M61" s="1109"/>
      <c r="N61" s="1109"/>
      <c r="O61" s="1109"/>
      <c r="P61" s="1110"/>
      <c r="Q61" s="1111"/>
      <c r="R61" s="1094"/>
      <c r="S61" s="1094"/>
      <c r="T61" s="1094"/>
      <c r="U61" s="1094"/>
      <c r="V61" s="1094"/>
      <c r="W61" s="1094"/>
      <c r="X61" s="1094"/>
      <c r="Y61" s="1094"/>
      <c r="Z61" s="1094"/>
      <c r="AA61" s="1094"/>
      <c r="AB61" s="1094"/>
      <c r="AC61" s="1094"/>
      <c r="AD61" s="1094"/>
      <c r="AE61" s="1112"/>
      <c r="AF61" s="1090"/>
      <c r="AG61" s="1091"/>
      <c r="AH61" s="1091"/>
      <c r="AI61" s="1091"/>
      <c r="AJ61" s="1092"/>
      <c r="AK61" s="1093"/>
      <c r="AL61" s="1094"/>
      <c r="AM61" s="1094"/>
      <c r="AN61" s="1094"/>
      <c r="AO61" s="1094"/>
      <c r="AP61" s="1094"/>
      <c r="AQ61" s="1094"/>
      <c r="AR61" s="1094"/>
      <c r="AS61" s="1094"/>
      <c r="AT61" s="1094"/>
      <c r="AU61" s="1094"/>
      <c r="AV61" s="1094"/>
      <c r="AW61" s="1094"/>
      <c r="AX61" s="1094"/>
      <c r="AY61" s="1094"/>
      <c r="AZ61" s="1095"/>
      <c r="BA61" s="1095"/>
      <c r="BB61" s="1095"/>
      <c r="BC61" s="1095"/>
      <c r="BD61" s="1095"/>
      <c r="BE61" s="1103"/>
      <c r="BF61" s="1103"/>
      <c r="BG61" s="1103"/>
      <c r="BH61" s="1103"/>
      <c r="BI61" s="1104"/>
      <c r="BJ61" s="232"/>
      <c r="BK61" s="232"/>
      <c r="BL61" s="232"/>
      <c r="BM61" s="232"/>
      <c r="BN61" s="232"/>
      <c r="BO61" s="245"/>
      <c r="BP61" s="245"/>
      <c r="BQ61" s="242">
        <v>55</v>
      </c>
      <c r="BR61" s="243"/>
      <c r="BS61" s="1085"/>
      <c r="BT61" s="1086"/>
      <c r="BU61" s="1086"/>
      <c r="BV61" s="1086"/>
      <c r="BW61" s="1086"/>
      <c r="BX61" s="1086"/>
      <c r="BY61" s="1086"/>
      <c r="BZ61" s="1086"/>
      <c r="CA61" s="1086"/>
      <c r="CB61" s="1086"/>
      <c r="CC61" s="1086"/>
      <c r="CD61" s="1086"/>
      <c r="CE61" s="1086"/>
      <c r="CF61" s="1086"/>
      <c r="CG61" s="1087"/>
      <c r="CH61" s="1060"/>
      <c r="CI61" s="1061"/>
      <c r="CJ61" s="1061"/>
      <c r="CK61" s="1061"/>
      <c r="CL61" s="1062"/>
      <c r="CM61" s="1060"/>
      <c r="CN61" s="1061"/>
      <c r="CO61" s="1061"/>
      <c r="CP61" s="1061"/>
      <c r="CQ61" s="1062"/>
      <c r="CR61" s="1060"/>
      <c r="CS61" s="1061"/>
      <c r="CT61" s="1061"/>
      <c r="CU61" s="1061"/>
      <c r="CV61" s="1062"/>
      <c r="CW61" s="1060"/>
      <c r="CX61" s="1061"/>
      <c r="CY61" s="1061"/>
      <c r="CZ61" s="1061"/>
      <c r="DA61" s="1062"/>
      <c r="DB61" s="1060"/>
      <c r="DC61" s="1061"/>
      <c r="DD61" s="1061"/>
      <c r="DE61" s="1061"/>
      <c r="DF61" s="1062"/>
      <c r="DG61" s="1060"/>
      <c r="DH61" s="1061"/>
      <c r="DI61" s="1061"/>
      <c r="DJ61" s="1061"/>
      <c r="DK61" s="1062"/>
      <c r="DL61" s="1060"/>
      <c r="DM61" s="1061"/>
      <c r="DN61" s="1061"/>
      <c r="DO61" s="1061"/>
      <c r="DP61" s="1062"/>
      <c r="DQ61" s="1060"/>
      <c r="DR61" s="1061"/>
      <c r="DS61" s="1061"/>
      <c r="DT61" s="1061"/>
      <c r="DU61" s="1062"/>
      <c r="DV61" s="1063"/>
      <c r="DW61" s="1064"/>
      <c r="DX61" s="1064"/>
      <c r="DY61" s="1064"/>
      <c r="DZ61" s="1065"/>
      <c r="EA61" s="226"/>
    </row>
    <row r="62" spans="1:131" s="227" customFormat="1" ht="26.25" customHeight="1" x14ac:dyDescent="0.15">
      <c r="A62" s="241">
        <v>35</v>
      </c>
      <c r="B62" s="1108"/>
      <c r="C62" s="1109"/>
      <c r="D62" s="1109"/>
      <c r="E62" s="1109"/>
      <c r="F62" s="1109"/>
      <c r="G62" s="1109"/>
      <c r="H62" s="1109"/>
      <c r="I62" s="1109"/>
      <c r="J62" s="1109"/>
      <c r="K62" s="1109"/>
      <c r="L62" s="1109"/>
      <c r="M62" s="1109"/>
      <c r="N62" s="1109"/>
      <c r="O62" s="1109"/>
      <c r="P62" s="1110"/>
      <c r="Q62" s="1111"/>
      <c r="R62" s="1094"/>
      <c r="S62" s="1094"/>
      <c r="T62" s="1094"/>
      <c r="U62" s="1094"/>
      <c r="V62" s="1094"/>
      <c r="W62" s="1094"/>
      <c r="X62" s="1094"/>
      <c r="Y62" s="1094"/>
      <c r="Z62" s="1094"/>
      <c r="AA62" s="1094"/>
      <c r="AB62" s="1094"/>
      <c r="AC62" s="1094"/>
      <c r="AD62" s="1094"/>
      <c r="AE62" s="1112"/>
      <c r="AF62" s="1090"/>
      <c r="AG62" s="1091"/>
      <c r="AH62" s="1091"/>
      <c r="AI62" s="1091"/>
      <c r="AJ62" s="1092"/>
      <c r="AK62" s="1093"/>
      <c r="AL62" s="1094"/>
      <c r="AM62" s="1094"/>
      <c r="AN62" s="1094"/>
      <c r="AO62" s="1094"/>
      <c r="AP62" s="1094"/>
      <c r="AQ62" s="1094"/>
      <c r="AR62" s="1094"/>
      <c r="AS62" s="1094"/>
      <c r="AT62" s="1094"/>
      <c r="AU62" s="1094"/>
      <c r="AV62" s="1094"/>
      <c r="AW62" s="1094"/>
      <c r="AX62" s="1094"/>
      <c r="AY62" s="1094"/>
      <c r="AZ62" s="1095"/>
      <c r="BA62" s="1095"/>
      <c r="BB62" s="1095"/>
      <c r="BC62" s="1095"/>
      <c r="BD62" s="1095"/>
      <c r="BE62" s="1103"/>
      <c r="BF62" s="1103"/>
      <c r="BG62" s="1103"/>
      <c r="BH62" s="1103"/>
      <c r="BI62" s="1104"/>
      <c r="BJ62" s="1105" t="s">
        <v>404</v>
      </c>
      <c r="BK62" s="1106"/>
      <c r="BL62" s="1106"/>
      <c r="BM62" s="1106"/>
      <c r="BN62" s="1107"/>
      <c r="BO62" s="245"/>
      <c r="BP62" s="245"/>
      <c r="BQ62" s="242">
        <v>56</v>
      </c>
      <c r="BR62" s="243"/>
      <c r="BS62" s="1085"/>
      <c r="BT62" s="1086"/>
      <c r="BU62" s="1086"/>
      <c r="BV62" s="1086"/>
      <c r="BW62" s="1086"/>
      <c r="BX62" s="1086"/>
      <c r="BY62" s="1086"/>
      <c r="BZ62" s="1086"/>
      <c r="CA62" s="1086"/>
      <c r="CB62" s="1086"/>
      <c r="CC62" s="1086"/>
      <c r="CD62" s="1086"/>
      <c r="CE62" s="1086"/>
      <c r="CF62" s="1086"/>
      <c r="CG62" s="1087"/>
      <c r="CH62" s="1060"/>
      <c r="CI62" s="1061"/>
      <c r="CJ62" s="1061"/>
      <c r="CK62" s="1061"/>
      <c r="CL62" s="1062"/>
      <c r="CM62" s="1060"/>
      <c r="CN62" s="1061"/>
      <c r="CO62" s="1061"/>
      <c r="CP62" s="1061"/>
      <c r="CQ62" s="1062"/>
      <c r="CR62" s="1060"/>
      <c r="CS62" s="1061"/>
      <c r="CT62" s="1061"/>
      <c r="CU62" s="1061"/>
      <c r="CV62" s="1062"/>
      <c r="CW62" s="1060"/>
      <c r="CX62" s="1061"/>
      <c r="CY62" s="1061"/>
      <c r="CZ62" s="1061"/>
      <c r="DA62" s="1062"/>
      <c r="DB62" s="1060"/>
      <c r="DC62" s="1061"/>
      <c r="DD62" s="1061"/>
      <c r="DE62" s="1061"/>
      <c r="DF62" s="1062"/>
      <c r="DG62" s="1060"/>
      <c r="DH62" s="1061"/>
      <c r="DI62" s="1061"/>
      <c r="DJ62" s="1061"/>
      <c r="DK62" s="1062"/>
      <c r="DL62" s="1060"/>
      <c r="DM62" s="1061"/>
      <c r="DN62" s="1061"/>
      <c r="DO62" s="1061"/>
      <c r="DP62" s="1062"/>
      <c r="DQ62" s="1060"/>
      <c r="DR62" s="1061"/>
      <c r="DS62" s="1061"/>
      <c r="DT62" s="1061"/>
      <c r="DU62" s="1062"/>
      <c r="DV62" s="1063"/>
      <c r="DW62" s="1064"/>
      <c r="DX62" s="1064"/>
      <c r="DY62" s="1064"/>
      <c r="DZ62" s="1065"/>
      <c r="EA62" s="226"/>
    </row>
    <row r="63" spans="1:131" s="227" customFormat="1" ht="26.25" customHeight="1" thickBot="1" x14ac:dyDescent="0.2">
      <c r="A63" s="244" t="s">
        <v>383</v>
      </c>
      <c r="B63" s="1013" t="s">
        <v>405</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9"/>
      <c r="AF63" s="1100">
        <v>25038</v>
      </c>
      <c r="AG63" s="1028"/>
      <c r="AH63" s="1028"/>
      <c r="AI63" s="1028"/>
      <c r="AJ63" s="1101"/>
      <c r="AK63" s="1102"/>
      <c r="AL63" s="1032"/>
      <c r="AM63" s="1032"/>
      <c r="AN63" s="1032"/>
      <c r="AO63" s="1032"/>
      <c r="AP63" s="1028">
        <v>108620</v>
      </c>
      <c r="AQ63" s="1028"/>
      <c r="AR63" s="1028"/>
      <c r="AS63" s="1028"/>
      <c r="AT63" s="1028"/>
      <c r="AU63" s="1028">
        <v>41396</v>
      </c>
      <c r="AV63" s="1028"/>
      <c r="AW63" s="1028"/>
      <c r="AX63" s="1028"/>
      <c r="AY63" s="1028"/>
      <c r="AZ63" s="1096"/>
      <c r="BA63" s="1096"/>
      <c r="BB63" s="1096"/>
      <c r="BC63" s="1096"/>
      <c r="BD63" s="1096"/>
      <c r="BE63" s="1029"/>
      <c r="BF63" s="1029"/>
      <c r="BG63" s="1029"/>
      <c r="BH63" s="1029"/>
      <c r="BI63" s="1030"/>
      <c r="BJ63" s="1097" t="s">
        <v>406</v>
      </c>
      <c r="BK63" s="1020"/>
      <c r="BL63" s="1020"/>
      <c r="BM63" s="1020"/>
      <c r="BN63" s="1098"/>
      <c r="BO63" s="245"/>
      <c r="BP63" s="245"/>
      <c r="BQ63" s="242">
        <v>57</v>
      </c>
      <c r="BR63" s="243"/>
      <c r="BS63" s="1085"/>
      <c r="BT63" s="1086"/>
      <c r="BU63" s="1086"/>
      <c r="BV63" s="1086"/>
      <c r="BW63" s="1086"/>
      <c r="BX63" s="1086"/>
      <c r="BY63" s="1086"/>
      <c r="BZ63" s="1086"/>
      <c r="CA63" s="1086"/>
      <c r="CB63" s="1086"/>
      <c r="CC63" s="1086"/>
      <c r="CD63" s="1086"/>
      <c r="CE63" s="1086"/>
      <c r="CF63" s="1086"/>
      <c r="CG63" s="1087"/>
      <c r="CH63" s="1060"/>
      <c r="CI63" s="1061"/>
      <c r="CJ63" s="1061"/>
      <c r="CK63" s="1061"/>
      <c r="CL63" s="1062"/>
      <c r="CM63" s="1060"/>
      <c r="CN63" s="1061"/>
      <c r="CO63" s="1061"/>
      <c r="CP63" s="1061"/>
      <c r="CQ63" s="1062"/>
      <c r="CR63" s="1060"/>
      <c r="CS63" s="1061"/>
      <c r="CT63" s="1061"/>
      <c r="CU63" s="1061"/>
      <c r="CV63" s="1062"/>
      <c r="CW63" s="1060"/>
      <c r="CX63" s="1061"/>
      <c r="CY63" s="1061"/>
      <c r="CZ63" s="1061"/>
      <c r="DA63" s="1062"/>
      <c r="DB63" s="1060"/>
      <c r="DC63" s="1061"/>
      <c r="DD63" s="1061"/>
      <c r="DE63" s="1061"/>
      <c r="DF63" s="1062"/>
      <c r="DG63" s="1060"/>
      <c r="DH63" s="1061"/>
      <c r="DI63" s="1061"/>
      <c r="DJ63" s="1061"/>
      <c r="DK63" s="1062"/>
      <c r="DL63" s="1060"/>
      <c r="DM63" s="1061"/>
      <c r="DN63" s="1061"/>
      <c r="DO63" s="1061"/>
      <c r="DP63" s="1062"/>
      <c r="DQ63" s="1060"/>
      <c r="DR63" s="1061"/>
      <c r="DS63" s="1061"/>
      <c r="DT63" s="1061"/>
      <c r="DU63" s="1062"/>
      <c r="DV63" s="1063"/>
      <c r="DW63" s="1064"/>
      <c r="DX63" s="1064"/>
      <c r="DY63" s="1064"/>
      <c r="DZ63" s="1065"/>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5"/>
      <c r="BT64" s="1086"/>
      <c r="BU64" s="1086"/>
      <c r="BV64" s="1086"/>
      <c r="BW64" s="1086"/>
      <c r="BX64" s="1086"/>
      <c r="BY64" s="1086"/>
      <c r="BZ64" s="1086"/>
      <c r="CA64" s="1086"/>
      <c r="CB64" s="1086"/>
      <c r="CC64" s="1086"/>
      <c r="CD64" s="1086"/>
      <c r="CE64" s="1086"/>
      <c r="CF64" s="1086"/>
      <c r="CG64" s="1087"/>
      <c r="CH64" s="1060"/>
      <c r="CI64" s="1061"/>
      <c r="CJ64" s="1061"/>
      <c r="CK64" s="1061"/>
      <c r="CL64" s="1062"/>
      <c r="CM64" s="1060"/>
      <c r="CN64" s="1061"/>
      <c r="CO64" s="1061"/>
      <c r="CP64" s="1061"/>
      <c r="CQ64" s="1062"/>
      <c r="CR64" s="1060"/>
      <c r="CS64" s="1061"/>
      <c r="CT64" s="1061"/>
      <c r="CU64" s="1061"/>
      <c r="CV64" s="1062"/>
      <c r="CW64" s="1060"/>
      <c r="CX64" s="1061"/>
      <c r="CY64" s="1061"/>
      <c r="CZ64" s="1061"/>
      <c r="DA64" s="1062"/>
      <c r="DB64" s="1060"/>
      <c r="DC64" s="1061"/>
      <c r="DD64" s="1061"/>
      <c r="DE64" s="1061"/>
      <c r="DF64" s="1062"/>
      <c r="DG64" s="1060"/>
      <c r="DH64" s="1061"/>
      <c r="DI64" s="1061"/>
      <c r="DJ64" s="1061"/>
      <c r="DK64" s="1062"/>
      <c r="DL64" s="1060"/>
      <c r="DM64" s="1061"/>
      <c r="DN64" s="1061"/>
      <c r="DO64" s="1061"/>
      <c r="DP64" s="1062"/>
      <c r="DQ64" s="1060"/>
      <c r="DR64" s="1061"/>
      <c r="DS64" s="1061"/>
      <c r="DT64" s="1061"/>
      <c r="DU64" s="1062"/>
      <c r="DV64" s="1063"/>
      <c r="DW64" s="1064"/>
      <c r="DX64" s="1064"/>
      <c r="DY64" s="1064"/>
      <c r="DZ64" s="1065"/>
      <c r="EA64" s="226"/>
    </row>
    <row r="65" spans="1:131" s="227" customFormat="1" ht="26.25" customHeight="1" thickBot="1" x14ac:dyDescent="0.2">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5"/>
      <c r="BT65" s="1086"/>
      <c r="BU65" s="1086"/>
      <c r="BV65" s="1086"/>
      <c r="BW65" s="1086"/>
      <c r="BX65" s="1086"/>
      <c r="BY65" s="1086"/>
      <c r="BZ65" s="1086"/>
      <c r="CA65" s="1086"/>
      <c r="CB65" s="1086"/>
      <c r="CC65" s="1086"/>
      <c r="CD65" s="1086"/>
      <c r="CE65" s="1086"/>
      <c r="CF65" s="1086"/>
      <c r="CG65" s="1087"/>
      <c r="CH65" s="1060"/>
      <c r="CI65" s="1061"/>
      <c r="CJ65" s="1061"/>
      <c r="CK65" s="1061"/>
      <c r="CL65" s="1062"/>
      <c r="CM65" s="1060"/>
      <c r="CN65" s="1061"/>
      <c r="CO65" s="1061"/>
      <c r="CP65" s="1061"/>
      <c r="CQ65" s="1062"/>
      <c r="CR65" s="1060"/>
      <c r="CS65" s="1061"/>
      <c r="CT65" s="1061"/>
      <c r="CU65" s="1061"/>
      <c r="CV65" s="1062"/>
      <c r="CW65" s="1060"/>
      <c r="CX65" s="1061"/>
      <c r="CY65" s="1061"/>
      <c r="CZ65" s="1061"/>
      <c r="DA65" s="1062"/>
      <c r="DB65" s="1060"/>
      <c r="DC65" s="1061"/>
      <c r="DD65" s="1061"/>
      <c r="DE65" s="1061"/>
      <c r="DF65" s="1062"/>
      <c r="DG65" s="1060"/>
      <c r="DH65" s="1061"/>
      <c r="DI65" s="1061"/>
      <c r="DJ65" s="1061"/>
      <c r="DK65" s="1062"/>
      <c r="DL65" s="1060"/>
      <c r="DM65" s="1061"/>
      <c r="DN65" s="1061"/>
      <c r="DO65" s="1061"/>
      <c r="DP65" s="1062"/>
      <c r="DQ65" s="1060"/>
      <c r="DR65" s="1061"/>
      <c r="DS65" s="1061"/>
      <c r="DT65" s="1061"/>
      <c r="DU65" s="1062"/>
      <c r="DV65" s="1063"/>
      <c r="DW65" s="1064"/>
      <c r="DX65" s="1064"/>
      <c r="DY65" s="1064"/>
      <c r="DZ65" s="1065"/>
      <c r="EA65" s="226"/>
    </row>
    <row r="66" spans="1:131" s="227" customFormat="1" ht="26.25" customHeight="1" x14ac:dyDescent="0.15">
      <c r="A66" s="1066" t="s">
        <v>408</v>
      </c>
      <c r="B66" s="1067"/>
      <c r="C66" s="1067"/>
      <c r="D66" s="1067"/>
      <c r="E66" s="1067"/>
      <c r="F66" s="1067"/>
      <c r="G66" s="1067"/>
      <c r="H66" s="1067"/>
      <c r="I66" s="1067"/>
      <c r="J66" s="1067"/>
      <c r="K66" s="1067"/>
      <c r="L66" s="1067"/>
      <c r="M66" s="1067"/>
      <c r="N66" s="1067"/>
      <c r="O66" s="1067"/>
      <c r="P66" s="1068"/>
      <c r="Q66" s="1072" t="s">
        <v>409</v>
      </c>
      <c r="R66" s="1073"/>
      <c r="S66" s="1073"/>
      <c r="T66" s="1073"/>
      <c r="U66" s="1074"/>
      <c r="V66" s="1072" t="s">
        <v>410</v>
      </c>
      <c r="W66" s="1073"/>
      <c r="X66" s="1073"/>
      <c r="Y66" s="1073"/>
      <c r="Z66" s="1074"/>
      <c r="AA66" s="1072" t="s">
        <v>411</v>
      </c>
      <c r="AB66" s="1073"/>
      <c r="AC66" s="1073"/>
      <c r="AD66" s="1073"/>
      <c r="AE66" s="1074"/>
      <c r="AF66" s="1078" t="s">
        <v>412</v>
      </c>
      <c r="AG66" s="1079"/>
      <c r="AH66" s="1079"/>
      <c r="AI66" s="1079"/>
      <c r="AJ66" s="1080"/>
      <c r="AK66" s="1072" t="s">
        <v>413</v>
      </c>
      <c r="AL66" s="1067"/>
      <c r="AM66" s="1067"/>
      <c r="AN66" s="1067"/>
      <c r="AO66" s="1068"/>
      <c r="AP66" s="1072" t="s">
        <v>414</v>
      </c>
      <c r="AQ66" s="1073"/>
      <c r="AR66" s="1073"/>
      <c r="AS66" s="1073"/>
      <c r="AT66" s="1074"/>
      <c r="AU66" s="1072" t="s">
        <v>415</v>
      </c>
      <c r="AV66" s="1073"/>
      <c r="AW66" s="1073"/>
      <c r="AX66" s="1073"/>
      <c r="AY66" s="1074"/>
      <c r="AZ66" s="1072" t="s">
        <v>367</v>
      </c>
      <c r="BA66" s="1073"/>
      <c r="BB66" s="1073"/>
      <c r="BC66" s="1073"/>
      <c r="BD66" s="1088"/>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9"/>
      <c r="B67" s="1070"/>
      <c r="C67" s="1070"/>
      <c r="D67" s="1070"/>
      <c r="E67" s="1070"/>
      <c r="F67" s="1070"/>
      <c r="G67" s="1070"/>
      <c r="H67" s="1070"/>
      <c r="I67" s="1070"/>
      <c r="J67" s="1070"/>
      <c r="K67" s="1070"/>
      <c r="L67" s="1070"/>
      <c r="M67" s="1070"/>
      <c r="N67" s="1070"/>
      <c r="O67" s="1070"/>
      <c r="P67" s="1071"/>
      <c r="Q67" s="1075"/>
      <c r="R67" s="1076"/>
      <c r="S67" s="1076"/>
      <c r="T67" s="1076"/>
      <c r="U67" s="1077"/>
      <c r="V67" s="1075"/>
      <c r="W67" s="1076"/>
      <c r="X67" s="1076"/>
      <c r="Y67" s="1076"/>
      <c r="Z67" s="1077"/>
      <c r="AA67" s="1075"/>
      <c r="AB67" s="1076"/>
      <c r="AC67" s="1076"/>
      <c r="AD67" s="1076"/>
      <c r="AE67" s="1077"/>
      <c r="AF67" s="1081"/>
      <c r="AG67" s="1082"/>
      <c r="AH67" s="1082"/>
      <c r="AI67" s="1082"/>
      <c r="AJ67" s="1083"/>
      <c r="AK67" s="1084"/>
      <c r="AL67" s="1070"/>
      <c r="AM67" s="1070"/>
      <c r="AN67" s="1070"/>
      <c r="AO67" s="1071"/>
      <c r="AP67" s="1075"/>
      <c r="AQ67" s="1076"/>
      <c r="AR67" s="1076"/>
      <c r="AS67" s="1076"/>
      <c r="AT67" s="1077"/>
      <c r="AU67" s="1075"/>
      <c r="AV67" s="1076"/>
      <c r="AW67" s="1076"/>
      <c r="AX67" s="1076"/>
      <c r="AY67" s="1077"/>
      <c r="AZ67" s="1075"/>
      <c r="BA67" s="1076"/>
      <c r="BB67" s="1076"/>
      <c r="BC67" s="1076"/>
      <c r="BD67" s="1089"/>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6" t="s">
        <v>579</v>
      </c>
      <c r="C68" s="1057"/>
      <c r="D68" s="1057"/>
      <c r="E68" s="1057"/>
      <c r="F68" s="1057"/>
      <c r="G68" s="1057"/>
      <c r="H68" s="1057"/>
      <c r="I68" s="1057"/>
      <c r="J68" s="1057"/>
      <c r="K68" s="1057"/>
      <c r="L68" s="1057"/>
      <c r="M68" s="1057"/>
      <c r="N68" s="1057"/>
      <c r="O68" s="1057"/>
      <c r="P68" s="1058"/>
      <c r="Q68" s="1059">
        <v>50301</v>
      </c>
      <c r="R68" s="1053"/>
      <c r="S68" s="1053"/>
      <c r="T68" s="1053"/>
      <c r="U68" s="1053"/>
      <c r="V68" s="1053">
        <v>67968</v>
      </c>
      <c r="W68" s="1053"/>
      <c r="X68" s="1053"/>
      <c r="Y68" s="1053"/>
      <c r="Z68" s="1053"/>
      <c r="AA68" s="1053">
        <v>-17667</v>
      </c>
      <c r="AB68" s="1053"/>
      <c r="AC68" s="1053"/>
      <c r="AD68" s="1053"/>
      <c r="AE68" s="1053"/>
      <c r="AF68" s="1053">
        <v>11359</v>
      </c>
      <c r="AG68" s="1053"/>
      <c r="AH68" s="1053"/>
      <c r="AI68" s="1053"/>
      <c r="AJ68" s="1053"/>
      <c r="AK68" s="1053" t="s">
        <v>578</v>
      </c>
      <c r="AL68" s="1053"/>
      <c r="AM68" s="1053"/>
      <c r="AN68" s="1053"/>
      <c r="AO68" s="1053"/>
      <c r="AP68" s="1053">
        <v>132136</v>
      </c>
      <c r="AQ68" s="1053"/>
      <c r="AR68" s="1053"/>
      <c r="AS68" s="1053"/>
      <c r="AT68" s="1053"/>
      <c r="AU68" s="1053">
        <v>54</v>
      </c>
      <c r="AV68" s="1053"/>
      <c r="AW68" s="1053"/>
      <c r="AX68" s="1053"/>
      <c r="AY68" s="1053"/>
      <c r="AZ68" s="1054"/>
      <c r="BA68" s="1054"/>
      <c r="BB68" s="1054"/>
      <c r="BC68" s="1054"/>
      <c r="BD68" s="1055"/>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5" t="s">
        <v>580</v>
      </c>
      <c r="C69" s="1046"/>
      <c r="D69" s="1046"/>
      <c r="E69" s="1046"/>
      <c r="F69" s="1046"/>
      <c r="G69" s="1046"/>
      <c r="H69" s="1046"/>
      <c r="I69" s="1046"/>
      <c r="J69" s="1046"/>
      <c r="K69" s="1046"/>
      <c r="L69" s="1046"/>
      <c r="M69" s="1046"/>
      <c r="N69" s="1046"/>
      <c r="O69" s="1046"/>
      <c r="P69" s="1047"/>
      <c r="Q69" s="1048">
        <v>3570</v>
      </c>
      <c r="R69" s="1042"/>
      <c r="S69" s="1042"/>
      <c r="T69" s="1042"/>
      <c r="U69" s="1042"/>
      <c r="V69" s="1042">
        <v>3100</v>
      </c>
      <c r="W69" s="1042"/>
      <c r="X69" s="1042"/>
      <c r="Y69" s="1042"/>
      <c r="Z69" s="1042"/>
      <c r="AA69" s="1042">
        <v>470</v>
      </c>
      <c r="AB69" s="1042"/>
      <c r="AC69" s="1042"/>
      <c r="AD69" s="1042"/>
      <c r="AE69" s="1042"/>
      <c r="AF69" s="1042">
        <v>470</v>
      </c>
      <c r="AG69" s="1042"/>
      <c r="AH69" s="1042"/>
      <c r="AI69" s="1042"/>
      <c r="AJ69" s="1042"/>
      <c r="AK69" s="1042">
        <v>63</v>
      </c>
      <c r="AL69" s="1042"/>
      <c r="AM69" s="1042"/>
      <c r="AN69" s="1042"/>
      <c r="AO69" s="1042"/>
      <c r="AP69" s="1042" t="s">
        <v>512</v>
      </c>
      <c r="AQ69" s="1042"/>
      <c r="AR69" s="1042"/>
      <c r="AS69" s="1042"/>
      <c r="AT69" s="1042"/>
      <c r="AU69" s="1042" t="s">
        <v>512</v>
      </c>
      <c r="AV69" s="1042"/>
      <c r="AW69" s="1042"/>
      <c r="AX69" s="1042"/>
      <c r="AY69" s="1042"/>
      <c r="AZ69" s="1043"/>
      <c r="BA69" s="1043"/>
      <c r="BB69" s="1043"/>
      <c r="BC69" s="1043"/>
      <c r="BD69" s="1044"/>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5" t="s">
        <v>581</v>
      </c>
      <c r="C70" s="1046"/>
      <c r="D70" s="1046"/>
      <c r="E70" s="1046"/>
      <c r="F70" s="1046"/>
      <c r="G70" s="1046"/>
      <c r="H70" s="1046"/>
      <c r="I70" s="1046"/>
      <c r="J70" s="1046"/>
      <c r="K70" s="1046"/>
      <c r="L70" s="1046"/>
      <c r="M70" s="1046"/>
      <c r="N70" s="1046"/>
      <c r="O70" s="1046"/>
      <c r="P70" s="1047"/>
      <c r="Q70" s="1048">
        <v>883572</v>
      </c>
      <c r="R70" s="1042"/>
      <c r="S70" s="1042"/>
      <c r="T70" s="1042"/>
      <c r="U70" s="1042"/>
      <c r="V70" s="1042">
        <v>863176</v>
      </c>
      <c r="W70" s="1042"/>
      <c r="X70" s="1042"/>
      <c r="Y70" s="1042"/>
      <c r="Z70" s="1042"/>
      <c r="AA70" s="1042">
        <v>20396</v>
      </c>
      <c r="AB70" s="1042"/>
      <c r="AC70" s="1042"/>
      <c r="AD70" s="1042"/>
      <c r="AE70" s="1042"/>
      <c r="AF70" s="1042">
        <v>20396</v>
      </c>
      <c r="AG70" s="1042"/>
      <c r="AH70" s="1042"/>
      <c r="AI70" s="1042"/>
      <c r="AJ70" s="1042"/>
      <c r="AK70" s="1042">
        <v>5429</v>
      </c>
      <c r="AL70" s="1042"/>
      <c r="AM70" s="1042"/>
      <c r="AN70" s="1042"/>
      <c r="AO70" s="1042"/>
      <c r="AP70" s="1042" t="s">
        <v>512</v>
      </c>
      <c r="AQ70" s="1042"/>
      <c r="AR70" s="1042"/>
      <c r="AS70" s="1042"/>
      <c r="AT70" s="1042"/>
      <c r="AU70" s="1042" t="s">
        <v>512</v>
      </c>
      <c r="AV70" s="1042"/>
      <c r="AW70" s="1042"/>
      <c r="AX70" s="1042"/>
      <c r="AY70" s="1042"/>
      <c r="AZ70" s="1043"/>
      <c r="BA70" s="1043"/>
      <c r="BB70" s="1043"/>
      <c r="BC70" s="1043"/>
      <c r="BD70" s="1044"/>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5"/>
      <c r="C71" s="1046"/>
      <c r="D71" s="1046"/>
      <c r="E71" s="1046"/>
      <c r="F71" s="1046"/>
      <c r="G71" s="1046"/>
      <c r="H71" s="1046"/>
      <c r="I71" s="1046"/>
      <c r="J71" s="1046"/>
      <c r="K71" s="1046"/>
      <c r="L71" s="1046"/>
      <c r="M71" s="1046"/>
      <c r="N71" s="1046"/>
      <c r="O71" s="1046"/>
      <c r="P71" s="1047"/>
      <c r="Q71" s="1048"/>
      <c r="R71" s="1042"/>
      <c r="S71" s="1042"/>
      <c r="T71" s="1042"/>
      <c r="U71" s="1042"/>
      <c r="V71" s="1042"/>
      <c r="W71" s="1042"/>
      <c r="X71" s="1042"/>
      <c r="Y71" s="1042"/>
      <c r="Z71" s="1042"/>
      <c r="AA71" s="1042"/>
      <c r="AB71" s="1042"/>
      <c r="AC71" s="1042"/>
      <c r="AD71" s="1042"/>
      <c r="AE71" s="1042"/>
      <c r="AF71" s="1042"/>
      <c r="AG71" s="1042"/>
      <c r="AH71" s="1042"/>
      <c r="AI71" s="1042"/>
      <c r="AJ71" s="1042"/>
      <c r="AK71" s="1042"/>
      <c r="AL71" s="1042"/>
      <c r="AM71" s="1042"/>
      <c r="AN71" s="1042"/>
      <c r="AO71" s="1042"/>
      <c r="AP71" s="1042"/>
      <c r="AQ71" s="1042"/>
      <c r="AR71" s="1042"/>
      <c r="AS71" s="1042"/>
      <c r="AT71" s="1042"/>
      <c r="AU71" s="1042"/>
      <c r="AV71" s="1042"/>
      <c r="AW71" s="1042"/>
      <c r="AX71" s="1042"/>
      <c r="AY71" s="1042"/>
      <c r="AZ71" s="1043"/>
      <c r="BA71" s="1043"/>
      <c r="BB71" s="1043"/>
      <c r="BC71" s="1043"/>
      <c r="BD71" s="1044"/>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5"/>
      <c r="C72" s="1046"/>
      <c r="D72" s="1046"/>
      <c r="E72" s="1046"/>
      <c r="F72" s="1046"/>
      <c r="G72" s="1046"/>
      <c r="H72" s="1046"/>
      <c r="I72" s="1046"/>
      <c r="J72" s="1046"/>
      <c r="K72" s="1046"/>
      <c r="L72" s="1046"/>
      <c r="M72" s="1046"/>
      <c r="N72" s="1046"/>
      <c r="O72" s="1046"/>
      <c r="P72" s="1047"/>
      <c r="Q72" s="1048"/>
      <c r="R72" s="1042"/>
      <c r="S72" s="1042"/>
      <c r="T72" s="1042"/>
      <c r="U72" s="1042"/>
      <c r="V72" s="1042"/>
      <c r="W72" s="1042"/>
      <c r="X72" s="1042"/>
      <c r="Y72" s="1042"/>
      <c r="Z72" s="1042"/>
      <c r="AA72" s="1042"/>
      <c r="AB72" s="1042"/>
      <c r="AC72" s="1042"/>
      <c r="AD72" s="1042"/>
      <c r="AE72" s="1042"/>
      <c r="AF72" s="1042"/>
      <c r="AG72" s="1042"/>
      <c r="AH72" s="1042"/>
      <c r="AI72" s="1042"/>
      <c r="AJ72" s="1042"/>
      <c r="AK72" s="1042"/>
      <c r="AL72" s="1042"/>
      <c r="AM72" s="1042"/>
      <c r="AN72" s="1042"/>
      <c r="AO72" s="1042"/>
      <c r="AP72" s="1042"/>
      <c r="AQ72" s="1042"/>
      <c r="AR72" s="1042"/>
      <c r="AS72" s="1042"/>
      <c r="AT72" s="1042"/>
      <c r="AU72" s="1042"/>
      <c r="AV72" s="1042"/>
      <c r="AW72" s="1042"/>
      <c r="AX72" s="1042"/>
      <c r="AY72" s="1042"/>
      <c r="AZ72" s="1043"/>
      <c r="BA72" s="1043"/>
      <c r="BB72" s="1043"/>
      <c r="BC72" s="1043"/>
      <c r="BD72" s="1044"/>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5"/>
      <c r="C73" s="1046"/>
      <c r="D73" s="1046"/>
      <c r="E73" s="1046"/>
      <c r="F73" s="1046"/>
      <c r="G73" s="1046"/>
      <c r="H73" s="1046"/>
      <c r="I73" s="1046"/>
      <c r="J73" s="1046"/>
      <c r="K73" s="1046"/>
      <c r="L73" s="1046"/>
      <c r="M73" s="1046"/>
      <c r="N73" s="1046"/>
      <c r="O73" s="1046"/>
      <c r="P73" s="1047"/>
      <c r="Q73" s="1048"/>
      <c r="R73" s="1042"/>
      <c r="S73" s="1042"/>
      <c r="T73" s="1042"/>
      <c r="U73" s="1042"/>
      <c r="V73" s="1042"/>
      <c r="W73" s="1042"/>
      <c r="X73" s="1042"/>
      <c r="Y73" s="1042"/>
      <c r="Z73" s="1042"/>
      <c r="AA73" s="1042"/>
      <c r="AB73" s="1042"/>
      <c r="AC73" s="1042"/>
      <c r="AD73" s="1042"/>
      <c r="AE73" s="1042"/>
      <c r="AF73" s="1042"/>
      <c r="AG73" s="1042"/>
      <c r="AH73" s="1042"/>
      <c r="AI73" s="1042"/>
      <c r="AJ73" s="1042"/>
      <c r="AK73" s="1042"/>
      <c r="AL73" s="1042"/>
      <c r="AM73" s="1042"/>
      <c r="AN73" s="1042"/>
      <c r="AO73" s="1042"/>
      <c r="AP73" s="1042"/>
      <c r="AQ73" s="1042"/>
      <c r="AR73" s="1042"/>
      <c r="AS73" s="1042"/>
      <c r="AT73" s="1042"/>
      <c r="AU73" s="1042"/>
      <c r="AV73" s="1042"/>
      <c r="AW73" s="1042"/>
      <c r="AX73" s="1042"/>
      <c r="AY73" s="1042"/>
      <c r="AZ73" s="1043"/>
      <c r="BA73" s="1043"/>
      <c r="BB73" s="1043"/>
      <c r="BC73" s="1043"/>
      <c r="BD73" s="1044"/>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5"/>
      <c r="C74" s="1046"/>
      <c r="D74" s="1046"/>
      <c r="E74" s="1046"/>
      <c r="F74" s="1046"/>
      <c r="G74" s="1046"/>
      <c r="H74" s="1046"/>
      <c r="I74" s="1046"/>
      <c r="J74" s="1046"/>
      <c r="K74" s="1046"/>
      <c r="L74" s="1046"/>
      <c r="M74" s="1046"/>
      <c r="N74" s="1046"/>
      <c r="O74" s="1046"/>
      <c r="P74" s="1047"/>
      <c r="Q74" s="1048"/>
      <c r="R74" s="1042"/>
      <c r="S74" s="1042"/>
      <c r="T74" s="1042"/>
      <c r="U74" s="1042"/>
      <c r="V74" s="1042"/>
      <c r="W74" s="1042"/>
      <c r="X74" s="1042"/>
      <c r="Y74" s="1042"/>
      <c r="Z74" s="1042"/>
      <c r="AA74" s="1042"/>
      <c r="AB74" s="1042"/>
      <c r="AC74" s="1042"/>
      <c r="AD74" s="1042"/>
      <c r="AE74" s="1042"/>
      <c r="AF74" s="1042"/>
      <c r="AG74" s="1042"/>
      <c r="AH74" s="1042"/>
      <c r="AI74" s="1042"/>
      <c r="AJ74" s="1042"/>
      <c r="AK74" s="1042"/>
      <c r="AL74" s="1042"/>
      <c r="AM74" s="1042"/>
      <c r="AN74" s="1042"/>
      <c r="AO74" s="1042"/>
      <c r="AP74" s="1042"/>
      <c r="AQ74" s="1042"/>
      <c r="AR74" s="1042"/>
      <c r="AS74" s="1042"/>
      <c r="AT74" s="1042"/>
      <c r="AU74" s="1042"/>
      <c r="AV74" s="1042"/>
      <c r="AW74" s="1042"/>
      <c r="AX74" s="1042"/>
      <c r="AY74" s="1042"/>
      <c r="AZ74" s="1043"/>
      <c r="BA74" s="1043"/>
      <c r="BB74" s="1043"/>
      <c r="BC74" s="1043"/>
      <c r="BD74" s="1044"/>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5"/>
      <c r="C75" s="1046"/>
      <c r="D75" s="1046"/>
      <c r="E75" s="1046"/>
      <c r="F75" s="1046"/>
      <c r="G75" s="1046"/>
      <c r="H75" s="1046"/>
      <c r="I75" s="1046"/>
      <c r="J75" s="1046"/>
      <c r="K75" s="1046"/>
      <c r="L75" s="1046"/>
      <c r="M75" s="1046"/>
      <c r="N75" s="1046"/>
      <c r="O75" s="1046"/>
      <c r="P75" s="1047"/>
      <c r="Q75" s="1049"/>
      <c r="R75" s="1050"/>
      <c r="S75" s="1050"/>
      <c r="T75" s="1050"/>
      <c r="U75" s="1051"/>
      <c r="V75" s="1052"/>
      <c r="W75" s="1050"/>
      <c r="X75" s="1050"/>
      <c r="Y75" s="1050"/>
      <c r="Z75" s="1051"/>
      <c r="AA75" s="1052"/>
      <c r="AB75" s="1050"/>
      <c r="AC75" s="1050"/>
      <c r="AD75" s="1050"/>
      <c r="AE75" s="1051"/>
      <c r="AF75" s="1052"/>
      <c r="AG75" s="1050"/>
      <c r="AH75" s="1050"/>
      <c r="AI75" s="1050"/>
      <c r="AJ75" s="1051"/>
      <c r="AK75" s="1052"/>
      <c r="AL75" s="1050"/>
      <c r="AM75" s="1050"/>
      <c r="AN75" s="1050"/>
      <c r="AO75" s="1051"/>
      <c r="AP75" s="1052"/>
      <c r="AQ75" s="1050"/>
      <c r="AR75" s="1050"/>
      <c r="AS75" s="1050"/>
      <c r="AT75" s="1051"/>
      <c r="AU75" s="1052"/>
      <c r="AV75" s="1050"/>
      <c r="AW75" s="1050"/>
      <c r="AX75" s="1050"/>
      <c r="AY75" s="1051"/>
      <c r="AZ75" s="1043"/>
      <c r="BA75" s="1043"/>
      <c r="BB75" s="1043"/>
      <c r="BC75" s="1043"/>
      <c r="BD75" s="1044"/>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5"/>
      <c r="C76" s="1046"/>
      <c r="D76" s="1046"/>
      <c r="E76" s="1046"/>
      <c r="F76" s="1046"/>
      <c r="G76" s="1046"/>
      <c r="H76" s="1046"/>
      <c r="I76" s="1046"/>
      <c r="J76" s="1046"/>
      <c r="K76" s="1046"/>
      <c r="L76" s="1046"/>
      <c r="M76" s="1046"/>
      <c r="N76" s="1046"/>
      <c r="O76" s="1046"/>
      <c r="P76" s="1047"/>
      <c r="Q76" s="1049"/>
      <c r="R76" s="1050"/>
      <c r="S76" s="1050"/>
      <c r="T76" s="1050"/>
      <c r="U76" s="1051"/>
      <c r="V76" s="1052"/>
      <c r="W76" s="1050"/>
      <c r="X76" s="1050"/>
      <c r="Y76" s="1050"/>
      <c r="Z76" s="1051"/>
      <c r="AA76" s="1052"/>
      <c r="AB76" s="1050"/>
      <c r="AC76" s="1050"/>
      <c r="AD76" s="1050"/>
      <c r="AE76" s="1051"/>
      <c r="AF76" s="1052"/>
      <c r="AG76" s="1050"/>
      <c r="AH76" s="1050"/>
      <c r="AI76" s="1050"/>
      <c r="AJ76" s="1051"/>
      <c r="AK76" s="1052"/>
      <c r="AL76" s="1050"/>
      <c r="AM76" s="1050"/>
      <c r="AN76" s="1050"/>
      <c r="AO76" s="1051"/>
      <c r="AP76" s="1052"/>
      <c r="AQ76" s="1050"/>
      <c r="AR76" s="1050"/>
      <c r="AS76" s="1050"/>
      <c r="AT76" s="1051"/>
      <c r="AU76" s="1052"/>
      <c r="AV76" s="1050"/>
      <c r="AW76" s="1050"/>
      <c r="AX76" s="1050"/>
      <c r="AY76" s="1051"/>
      <c r="AZ76" s="1043"/>
      <c r="BA76" s="1043"/>
      <c r="BB76" s="1043"/>
      <c r="BC76" s="1043"/>
      <c r="BD76" s="1044"/>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5"/>
      <c r="C77" s="1046"/>
      <c r="D77" s="1046"/>
      <c r="E77" s="1046"/>
      <c r="F77" s="1046"/>
      <c r="G77" s="1046"/>
      <c r="H77" s="1046"/>
      <c r="I77" s="1046"/>
      <c r="J77" s="1046"/>
      <c r="K77" s="1046"/>
      <c r="L77" s="1046"/>
      <c r="M77" s="1046"/>
      <c r="N77" s="1046"/>
      <c r="O77" s="1046"/>
      <c r="P77" s="1047"/>
      <c r="Q77" s="1049"/>
      <c r="R77" s="1050"/>
      <c r="S77" s="1050"/>
      <c r="T77" s="1050"/>
      <c r="U77" s="1051"/>
      <c r="V77" s="1052"/>
      <c r="W77" s="1050"/>
      <c r="X77" s="1050"/>
      <c r="Y77" s="1050"/>
      <c r="Z77" s="1051"/>
      <c r="AA77" s="1052"/>
      <c r="AB77" s="1050"/>
      <c r="AC77" s="1050"/>
      <c r="AD77" s="1050"/>
      <c r="AE77" s="1051"/>
      <c r="AF77" s="1052"/>
      <c r="AG77" s="1050"/>
      <c r="AH77" s="1050"/>
      <c r="AI77" s="1050"/>
      <c r="AJ77" s="1051"/>
      <c r="AK77" s="1052"/>
      <c r="AL77" s="1050"/>
      <c r="AM77" s="1050"/>
      <c r="AN77" s="1050"/>
      <c r="AO77" s="1051"/>
      <c r="AP77" s="1052"/>
      <c r="AQ77" s="1050"/>
      <c r="AR77" s="1050"/>
      <c r="AS77" s="1050"/>
      <c r="AT77" s="1051"/>
      <c r="AU77" s="1052"/>
      <c r="AV77" s="1050"/>
      <c r="AW77" s="1050"/>
      <c r="AX77" s="1050"/>
      <c r="AY77" s="1051"/>
      <c r="AZ77" s="1043"/>
      <c r="BA77" s="1043"/>
      <c r="BB77" s="1043"/>
      <c r="BC77" s="1043"/>
      <c r="BD77" s="1044"/>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5"/>
      <c r="C78" s="1046"/>
      <c r="D78" s="1046"/>
      <c r="E78" s="1046"/>
      <c r="F78" s="1046"/>
      <c r="G78" s="1046"/>
      <c r="H78" s="1046"/>
      <c r="I78" s="1046"/>
      <c r="J78" s="1046"/>
      <c r="K78" s="1046"/>
      <c r="L78" s="1046"/>
      <c r="M78" s="1046"/>
      <c r="N78" s="1046"/>
      <c r="O78" s="1046"/>
      <c r="P78" s="1047"/>
      <c r="Q78" s="1048"/>
      <c r="R78" s="1042"/>
      <c r="S78" s="1042"/>
      <c r="T78" s="1042"/>
      <c r="U78" s="1042"/>
      <c r="V78" s="1042"/>
      <c r="W78" s="1042"/>
      <c r="X78" s="1042"/>
      <c r="Y78" s="1042"/>
      <c r="Z78" s="1042"/>
      <c r="AA78" s="1042"/>
      <c r="AB78" s="1042"/>
      <c r="AC78" s="1042"/>
      <c r="AD78" s="1042"/>
      <c r="AE78" s="1042"/>
      <c r="AF78" s="1042"/>
      <c r="AG78" s="1042"/>
      <c r="AH78" s="1042"/>
      <c r="AI78" s="1042"/>
      <c r="AJ78" s="1042"/>
      <c r="AK78" s="1042"/>
      <c r="AL78" s="1042"/>
      <c r="AM78" s="1042"/>
      <c r="AN78" s="1042"/>
      <c r="AO78" s="1042"/>
      <c r="AP78" s="1042"/>
      <c r="AQ78" s="1042"/>
      <c r="AR78" s="1042"/>
      <c r="AS78" s="1042"/>
      <c r="AT78" s="1042"/>
      <c r="AU78" s="1042"/>
      <c r="AV78" s="1042"/>
      <c r="AW78" s="1042"/>
      <c r="AX78" s="1042"/>
      <c r="AY78" s="1042"/>
      <c r="AZ78" s="1043"/>
      <c r="BA78" s="1043"/>
      <c r="BB78" s="1043"/>
      <c r="BC78" s="1043"/>
      <c r="BD78" s="1044"/>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5"/>
      <c r="C79" s="1046"/>
      <c r="D79" s="1046"/>
      <c r="E79" s="1046"/>
      <c r="F79" s="1046"/>
      <c r="G79" s="1046"/>
      <c r="H79" s="1046"/>
      <c r="I79" s="1046"/>
      <c r="J79" s="1046"/>
      <c r="K79" s="1046"/>
      <c r="L79" s="1046"/>
      <c r="M79" s="1046"/>
      <c r="N79" s="1046"/>
      <c r="O79" s="1046"/>
      <c r="P79" s="1047"/>
      <c r="Q79" s="1048"/>
      <c r="R79" s="1042"/>
      <c r="S79" s="1042"/>
      <c r="T79" s="1042"/>
      <c r="U79" s="1042"/>
      <c r="V79" s="1042"/>
      <c r="W79" s="1042"/>
      <c r="X79" s="1042"/>
      <c r="Y79" s="1042"/>
      <c r="Z79" s="1042"/>
      <c r="AA79" s="1042"/>
      <c r="AB79" s="1042"/>
      <c r="AC79" s="1042"/>
      <c r="AD79" s="1042"/>
      <c r="AE79" s="1042"/>
      <c r="AF79" s="1042"/>
      <c r="AG79" s="1042"/>
      <c r="AH79" s="1042"/>
      <c r="AI79" s="1042"/>
      <c r="AJ79" s="1042"/>
      <c r="AK79" s="1042"/>
      <c r="AL79" s="1042"/>
      <c r="AM79" s="1042"/>
      <c r="AN79" s="1042"/>
      <c r="AO79" s="1042"/>
      <c r="AP79" s="1042"/>
      <c r="AQ79" s="1042"/>
      <c r="AR79" s="1042"/>
      <c r="AS79" s="1042"/>
      <c r="AT79" s="1042"/>
      <c r="AU79" s="1042"/>
      <c r="AV79" s="1042"/>
      <c r="AW79" s="1042"/>
      <c r="AX79" s="1042"/>
      <c r="AY79" s="1042"/>
      <c r="AZ79" s="1043"/>
      <c r="BA79" s="1043"/>
      <c r="BB79" s="1043"/>
      <c r="BC79" s="1043"/>
      <c r="BD79" s="1044"/>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5"/>
      <c r="C80" s="1046"/>
      <c r="D80" s="1046"/>
      <c r="E80" s="1046"/>
      <c r="F80" s="1046"/>
      <c r="G80" s="1046"/>
      <c r="H80" s="1046"/>
      <c r="I80" s="1046"/>
      <c r="J80" s="1046"/>
      <c r="K80" s="1046"/>
      <c r="L80" s="1046"/>
      <c r="M80" s="1046"/>
      <c r="N80" s="1046"/>
      <c r="O80" s="1046"/>
      <c r="P80" s="1047"/>
      <c r="Q80" s="1048"/>
      <c r="R80" s="1042"/>
      <c r="S80" s="1042"/>
      <c r="T80" s="1042"/>
      <c r="U80" s="1042"/>
      <c r="V80" s="1042"/>
      <c r="W80" s="1042"/>
      <c r="X80" s="1042"/>
      <c r="Y80" s="1042"/>
      <c r="Z80" s="1042"/>
      <c r="AA80" s="1042"/>
      <c r="AB80" s="1042"/>
      <c r="AC80" s="1042"/>
      <c r="AD80" s="1042"/>
      <c r="AE80" s="1042"/>
      <c r="AF80" s="1042"/>
      <c r="AG80" s="1042"/>
      <c r="AH80" s="1042"/>
      <c r="AI80" s="1042"/>
      <c r="AJ80" s="1042"/>
      <c r="AK80" s="1042"/>
      <c r="AL80" s="1042"/>
      <c r="AM80" s="1042"/>
      <c r="AN80" s="1042"/>
      <c r="AO80" s="1042"/>
      <c r="AP80" s="1042"/>
      <c r="AQ80" s="1042"/>
      <c r="AR80" s="1042"/>
      <c r="AS80" s="1042"/>
      <c r="AT80" s="1042"/>
      <c r="AU80" s="1042"/>
      <c r="AV80" s="1042"/>
      <c r="AW80" s="1042"/>
      <c r="AX80" s="1042"/>
      <c r="AY80" s="1042"/>
      <c r="AZ80" s="1043"/>
      <c r="BA80" s="1043"/>
      <c r="BB80" s="1043"/>
      <c r="BC80" s="1043"/>
      <c r="BD80" s="1044"/>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5"/>
      <c r="C81" s="1046"/>
      <c r="D81" s="1046"/>
      <c r="E81" s="1046"/>
      <c r="F81" s="1046"/>
      <c r="G81" s="1046"/>
      <c r="H81" s="1046"/>
      <c r="I81" s="1046"/>
      <c r="J81" s="1046"/>
      <c r="K81" s="1046"/>
      <c r="L81" s="1046"/>
      <c r="M81" s="1046"/>
      <c r="N81" s="1046"/>
      <c r="O81" s="1046"/>
      <c r="P81" s="1047"/>
      <c r="Q81" s="1048"/>
      <c r="R81" s="1042"/>
      <c r="S81" s="1042"/>
      <c r="T81" s="1042"/>
      <c r="U81" s="1042"/>
      <c r="V81" s="1042"/>
      <c r="W81" s="1042"/>
      <c r="X81" s="1042"/>
      <c r="Y81" s="1042"/>
      <c r="Z81" s="1042"/>
      <c r="AA81" s="1042"/>
      <c r="AB81" s="1042"/>
      <c r="AC81" s="1042"/>
      <c r="AD81" s="1042"/>
      <c r="AE81" s="1042"/>
      <c r="AF81" s="1042"/>
      <c r="AG81" s="1042"/>
      <c r="AH81" s="1042"/>
      <c r="AI81" s="1042"/>
      <c r="AJ81" s="1042"/>
      <c r="AK81" s="1042"/>
      <c r="AL81" s="1042"/>
      <c r="AM81" s="1042"/>
      <c r="AN81" s="1042"/>
      <c r="AO81" s="1042"/>
      <c r="AP81" s="1042"/>
      <c r="AQ81" s="1042"/>
      <c r="AR81" s="1042"/>
      <c r="AS81" s="1042"/>
      <c r="AT81" s="1042"/>
      <c r="AU81" s="1042"/>
      <c r="AV81" s="1042"/>
      <c r="AW81" s="1042"/>
      <c r="AX81" s="1042"/>
      <c r="AY81" s="1042"/>
      <c r="AZ81" s="1043"/>
      <c r="BA81" s="1043"/>
      <c r="BB81" s="1043"/>
      <c r="BC81" s="1043"/>
      <c r="BD81" s="1044"/>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5"/>
      <c r="C82" s="1046"/>
      <c r="D82" s="1046"/>
      <c r="E82" s="1046"/>
      <c r="F82" s="1046"/>
      <c r="G82" s="1046"/>
      <c r="H82" s="1046"/>
      <c r="I82" s="1046"/>
      <c r="J82" s="1046"/>
      <c r="K82" s="1046"/>
      <c r="L82" s="1046"/>
      <c r="M82" s="1046"/>
      <c r="N82" s="1046"/>
      <c r="O82" s="1046"/>
      <c r="P82" s="1047"/>
      <c r="Q82" s="1048"/>
      <c r="R82" s="1042"/>
      <c r="S82" s="1042"/>
      <c r="T82" s="1042"/>
      <c r="U82" s="1042"/>
      <c r="V82" s="1042"/>
      <c r="W82" s="1042"/>
      <c r="X82" s="1042"/>
      <c r="Y82" s="1042"/>
      <c r="Z82" s="1042"/>
      <c r="AA82" s="1042"/>
      <c r="AB82" s="1042"/>
      <c r="AC82" s="1042"/>
      <c r="AD82" s="1042"/>
      <c r="AE82" s="1042"/>
      <c r="AF82" s="1042"/>
      <c r="AG82" s="1042"/>
      <c r="AH82" s="1042"/>
      <c r="AI82" s="1042"/>
      <c r="AJ82" s="1042"/>
      <c r="AK82" s="1042"/>
      <c r="AL82" s="1042"/>
      <c r="AM82" s="1042"/>
      <c r="AN82" s="1042"/>
      <c r="AO82" s="1042"/>
      <c r="AP82" s="1042"/>
      <c r="AQ82" s="1042"/>
      <c r="AR82" s="1042"/>
      <c r="AS82" s="1042"/>
      <c r="AT82" s="1042"/>
      <c r="AU82" s="1042"/>
      <c r="AV82" s="1042"/>
      <c r="AW82" s="1042"/>
      <c r="AX82" s="1042"/>
      <c r="AY82" s="1042"/>
      <c r="AZ82" s="1043"/>
      <c r="BA82" s="1043"/>
      <c r="BB82" s="1043"/>
      <c r="BC82" s="1043"/>
      <c r="BD82" s="1044"/>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5"/>
      <c r="C83" s="1046"/>
      <c r="D83" s="1046"/>
      <c r="E83" s="1046"/>
      <c r="F83" s="1046"/>
      <c r="G83" s="1046"/>
      <c r="H83" s="1046"/>
      <c r="I83" s="1046"/>
      <c r="J83" s="1046"/>
      <c r="K83" s="1046"/>
      <c r="L83" s="1046"/>
      <c r="M83" s="1046"/>
      <c r="N83" s="1046"/>
      <c r="O83" s="1046"/>
      <c r="P83" s="1047"/>
      <c r="Q83" s="1048"/>
      <c r="R83" s="1042"/>
      <c r="S83" s="1042"/>
      <c r="T83" s="1042"/>
      <c r="U83" s="1042"/>
      <c r="V83" s="1042"/>
      <c r="W83" s="1042"/>
      <c r="X83" s="1042"/>
      <c r="Y83" s="1042"/>
      <c r="Z83" s="1042"/>
      <c r="AA83" s="1042"/>
      <c r="AB83" s="1042"/>
      <c r="AC83" s="1042"/>
      <c r="AD83" s="1042"/>
      <c r="AE83" s="1042"/>
      <c r="AF83" s="1042"/>
      <c r="AG83" s="1042"/>
      <c r="AH83" s="1042"/>
      <c r="AI83" s="1042"/>
      <c r="AJ83" s="1042"/>
      <c r="AK83" s="1042"/>
      <c r="AL83" s="1042"/>
      <c r="AM83" s="1042"/>
      <c r="AN83" s="1042"/>
      <c r="AO83" s="1042"/>
      <c r="AP83" s="1042"/>
      <c r="AQ83" s="1042"/>
      <c r="AR83" s="1042"/>
      <c r="AS83" s="1042"/>
      <c r="AT83" s="1042"/>
      <c r="AU83" s="1042"/>
      <c r="AV83" s="1042"/>
      <c r="AW83" s="1042"/>
      <c r="AX83" s="1042"/>
      <c r="AY83" s="1042"/>
      <c r="AZ83" s="1043"/>
      <c r="BA83" s="1043"/>
      <c r="BB83" s="1043"/>
      <c r="BC83" s="1043"/>
      <c r="BD83" s="1044"/>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5"/>
      <c r="C84" s="1046"/>
      <c r="D84" s="1046"/>
      <c r="E84" s="1046"/>
      <c r="F84" s="1046"/>
      <c r="G84" s="1046"/>
      <c r="H84" s="1046"/>
      <c r="I84" s="1046"/>
      <c r="J84" s="1046"/>
      <c r="K84" s="1046"/>
      <c r="L84" s="1046"/>
      <c r="M84" s="1046"/>
      <c r="N84" s="1046"/>
      <c r="O84" s="1046"/>
      <c r="P84" s="1047"/>
      <c r="Q84" s="1048"/>
      <c r="R84" s="1042"/>
      <c r="S84" s="1042"/>
      <c r="T84" s="1042"/>
      <c r="U84" s="1042"/>
      <c r="V84" s="1042"/>
      <c r="W84" s="1042"/>
      <c r="X84" s="1042"/>
      <c r="Y84" s="1042"/>
      <c r="Z84" s="1042"/>
      <c r="AA84" s="1042"/>
      <c r="AB84" s="1042"/>
      <c r="AC84" s="1042"/>
      <c r="AD84" s="1042"/>
      <c r="AE84" s="1042"/>
      <c r="AF84" s="1042"/>
      <c r="AG84" s="1042"/>
      <c r="AH84" s="1042"/>
      <c r="AI84" s="1042"/>
      <c r="AJ84" s="1042"/>
      <c r="AK84" s="1042"/>
      <c r="AL84" s="1042"/>
      <c r="AM84" s="1042"/>
      <c r="AN84" s="1042"/>
      <c r="AO84" s="1042"/>
      <c r="AP84" s="1042"/>
      <c r="AQ84" s="1042"/>
      <c r="AR84" s="1042"/>
      <c r="AS84" s="1042"/>
      <c r="AT84" s="1042"/>
      <c r="AU84" s="1042"/>
      <c r="AV84" s="1042"/>
      <c r="AW84" s="1042"/>
      <c r="AX84" s="1042"/>
      <c r="AY84" s="1042"/>
      <c r="AZ84" s="1043"/>
      <c r="BA84" s="1043"/>
      <c r="BB84" s="1043"/>
      <c r="BC84" s="1043"/>
      <c r="BD84" s="1044"/>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5"/>
      <c r="C85" s="1046"/>
      <c r="D85" s="1046"/>
      <c r="E85" s="1046"/>
      <c r="F85" s="1046"/>
      <c r="G85" s="1046"/>
      <c r="H85" s="1046"/>
      <c r="I85" s="1046"/>
      <c r="J85" s="1046"/>
      <c r="K85" s="1046"/>
      <c r="L85" s="1046"/>
      <c r="M85" s="1046"/>
      <c r="N85" s="1046"/>
      <c r="O85" s="1046"/>
      <c r="P85" s="1047"/>
      <c r="Q85" s="1048"/>
      <c r="R85" s="1042"/>
      <c r="S85" s="1042"/>
      <c r="T85" s="1042"/>
      <c r="U85" s="1042"/>
      <c r="V85" s="1042"/>
      <c r="W85" s="1042"/>
      <c r="X85" s="1042"/>
      <c r="Y85" s="1042"/>
      <c r="Z85" s="1042"/>
      <c r="AA85" s="1042"/>
      <c r="AB85" s="1042"/>
      <c r="AC85" s="1042"/>
      <c r="AD85" s="1042"/>
      <c r="AE85" s="1042"/>
      <c r="AF85" s="1042"/>
      <c r="AG85" s="1042"/>
      <c r="AH85" s="1042"/>
      <c r="AI85" s="1042"/>
      <c r="AJ85" s="1042"/>
      <c r="AK85" s="1042"/>
      <c r="AL85" s="1042"/>
      <c r="AM85" s="1042"/>
      <c r="AN85" s="1042"/>
      <c r="AO85" s="1042"/>
      <c r="AP85" s="1042"/>
      <c r="AQ85" s="1042"/>
      <c r="AR85" s="1042"/>
      <c r="AS85" s="1042"/>
      <c r="AT85" s="1042"/>
      <c r="AU85" s="1042"/>
      <c r="AV85" s="1042"/>
      <c r="AW85" s="1042"/>
      <c r="AX85" s="1042"/>
      <c r="AY85" s="1042"/>
      <c r="AZ85" s="1043"/>
      <c r="BA85" s="1043"/>
      <c r="BB85" s="1043"/>
      <c r="BC85" s="1043"/>
      <c r="BD85" s="1044"/>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5"/>
      <c r="C86" s="1046"/>
      <c r="D86" s="1046"/>
      <c r="E86" s="1046"/>
      <c r="F86" s="1046"/>
      <c r="G86" s="1046"/>
      <c r="H86" s="1046"/>
      <c r="I86" s="1046"/>
      <c r="J86" s="1046"/>
      <c r="K86" s="1046"/>
      <c r="L86" s="1046"/>
      <c r="M86" s="1046"/>
      <c r="N86" s="1046"/>
      <c r="O86" s="1046"/>
      <c r="P86" s="1047"/>
      <c r="Q86" s="1048"/>
      <c r="R86" s="1042"/>
      <c r="S86" s="1042"/>
      <c r="T86" s="1042"/>
      <c r="U86" s="1042"/>
      <c r="V86" s="1042"/>
      <c r="W86" s="1042"/>
      <c r="X86" s="1042"/>
      <c r="Y86" s="1042"/>
      <c r="Z86" s="1042"/>
      <c r="AA86" s="1042"/>
      <c r="AB86" s="1042"/>
      <c r="AC86" s="1042"/>
      <c r="AD86" s="1042"/>
      <c r="AE86" s="1042"/>
      <c r="AF86" s="1042"/>
      <c r="AG86" s="1042"/>
      <c r="AH86" s="1042"/>
      <c r="AI86" s="1042"/>
      <c r="AJ86" s="1042"/>
      <c r="AK86" s="1042"/>
      <c r="AL86" s="1042"/>
      <c r="AM86" s="1042"/>
      <c r="AN86" s="1042"/>
      <c r="AO86" s="1042"/>
      <c r="AP86" s="1042"/>
      <c r="AQ86" s="1042"/>
      <c r="AR86" s="1042"/>
      <c r="AS86" s="1042"/>
      <c r="AT86" s="1042"/>
      <c r="AU86" s="1042"/>
      <c r="AV86" s="1042"/>
      <c r="AW86" s="1042"/>
      <c r="AX86" s="1042"/>
      <c r="AY86" s="1042"/>
      <c r="AZ86" s="1043"/>
      <c r="BA86" s="1043"/>
      <c r="BB86" s="1043"/>
      <c r="BC86" s="1043"/>
      <c r="BD86" s="1044"/>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5"/>
      <c r="C87" s="1036"/>
      <c r="D87" s="1036"/>
      <c r="E87" s="1036"/>
      <c r="F87" s="1036"/>
      <c r="G87" s="1036"/>
      <c r="H87" s="1036"/>
      <c r="I87" s="1036"/>
      <c r="J87" s="1036"/>
      <c r="K87" s="1036"/>
      <c r="L87" s="1036"/>
      <c r="M87" s="1036"/>
      <c r="N87" s="1036"/>
      <c r="O87" s="1036"/>
      <c r="P87" s="1037"/>
      <c r="Q87" s="1038"/>
      <c r="R87" s="1039"/>
      <c r="S87" s="1039"/>
      <c r="T87" s="1039"/>
      <c r="U87" s="1039"/>
      <c r="V87" s="1039"/>
      <c r="W87" s="1039"/>
      <c r="X87" s="1039"/>
      <c r="Y87" s="1039"/>
      <c r="Z87" s="1039"/>
      <c r="AA87" s="1039"/>
      <c r="AB87" s="1039"/>
      <c r="AC87" s="1039"/>
      <c r="AD87" s="1039"/>
      <c r="AE87" s="1039"/>
      <c r="AF87" s="1039"/>
      <c r="AG87" s="1039"/>
      <c r="AH87" s="1039"/>
      <c r="AI87" s="1039"/>
      <c r="AJ87" s="1039"/>
      <c r="AK87" s="1039"/>
      <c r="AL87" s="1039"/>
      <c r="AM87" s="1039"/>
      <c r="AN87" s="1039"/>
      <c r="AO87" s="1039"/>
      <c r="AP87" s="1039"/>
      <c r="AQ87" s="1039"/>
      <c r="AR87" s="1039"/>
      <c r="AS87" s="1039"/>
      <c r="AT87" s="1039"/>
      <c r="AU87" s="1039"/>
      <c r="AV87" s="1039"/>
      <c r="AW87" s="1039"/>
      <c r="AX87" s="1039"/>
      <c r="AY87" s="1039"/>
      <c r="AZ87" s="1040"/>
      <c r="BA87" s="1040"/>
      <c r="BB87" s="1040"/>
      <c r="BC87" s="1040"/>
      <c r="BD87" s="1041"/>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383</v>
      </c>
      <c r="B88" s="1013" t="s">
        <v>416</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33">
        <v>32225</v>
      </c>
      <c r="AG88" s="1020"/>
      <c r="AH88" s="1020"/>
      <c r="AI88" s="1020"/>
      <c r="AJ88" s="1034"/>
      <c r="AK88" s="1032"/>
      <c r="AL88" s="1032"/>
      <c r="AM88" s="1032"/>
      <c r="AN88" s="1032"/>
      <c r="AO88" s="1032"/>
      <c r="AP88" s="1028">
        <v>132136</v>
      </c>
      <c r="AQ88" s="1028"/>
      <c r="AR88" s="1028"/>
      <c r="AS88" s="1028"/>
      <c r="AT88" s="1028"/>
      <c r="AU88" s="1028">
        <v>54</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1013" t="s">
        <v>417</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3199</v>
      </c>
      <c r="CS102" s="1020"/>
      <c r="CT102" s="1020"/>
      <c r="CU102" s="1020"/>
      <c r="CV102" s="1021"/>
      <c r="CW102" s="1019">
        <v>35</v>
      </c>
      <c r="CX102" s="1020"/>
      <c r="CY102" s="1020"/>
      <c r="CZ102" s="1020"/>
      <c r="DA102" s="1021"/>
      <c r="DB102" s="1019">
        <v>50</v>
      </c>
      <c r="DC102" s="1020"/>
      <c r="DD102" s="1020"/>
      <c r="DE102" s="1020"/>
      <c r="DF102" s="1021"/>
      <c r="DG102" s="1019">
        <v>2395</v>
      </c>
      <c r="DH102" s="1020"/>
      <c r="DI102" s="1020"/>
      <c r="DJ102" s="1020"/>
      <c r="DK102" s="1021"/>
      <c r="DL102" s="1019" t="s">
        <v>592</v>
      </c>
      <c r="DM102" s="1020"/>
      <c r="DN102" s="1020"/>
      <c r="DO102" s="1020"/>
      <c r="DP102" s="1021"/>
      <c r="DQ102" s="1019">
        <v>577</v>
      </c>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418</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419</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421</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422</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423</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424</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425</v>
      </c>
      <c r="AB109" s="963"/>
      <c r="AC109" s="963"/>
      <c r="AD109" s="963"/>
      <c r="AE109" s="964"/>
      <c r="AF109" s="965" t="s">
        <v>298</v>
      </c>
      <c r="AG109" s="963"/>
      <c r="AH109" s="963"/>
      <c r="AI109" s="963"/>
      <c r="AJ109" s="964"/>
      <c r="AK109" s="965" t="s">
        <v>297</v>
      </c>
      <c r="AL109" s="963"/>
      <c r="AM109" s="963"/>
      <c r="AN109" s="963"/>
      <c r="AO109" s="964"/>
      <c r="AP109" s="965" t="s">
        <v>426</v>
      </c>
      <c r="AQ109" s="963"/>
      <c r="AR109" s="963"/>
      <c r="AS109" s="963"/>
      <c r="AT109" s="994"/>
      <c r="AU109" s="962" t="s">
        <v>424</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425</v>
      </c>
      <c r="BR109" s="963"/>
      <c r="BS109" s="963"/>
      <c r="BT109" s="963"/>
      <c r="BU109" s="964"/>
      <c r="BV109" s="965" t="s">
        <v>298</v>
      </c>
      <c r="BW109" s="963"/>
      <c r="BX109" s="963"/>
      <c r="BY109" s="963"/>
      <c r="BZ109" s="964"/>
      <c r="CA109" s="965" t="s">
        <v>297</v>
      </c>
      <c r="CB109" s="963"/>
      <c r="CC109" s="963"/>
      <c r="CD109" s="963"/>
      <c r="CE109" s="964"/>
      <c r="CF109" s="1001" t="s">
        <v>426</v>
      </c>
      <c r="CG109" s="1001"/>
      <c r="CH109" s="1001"/>
      <c r="CI109" s="1001"/>
      <c r="CJ109" s="1001"/>
      <c r="CK109" s="965" t="s">
        <v>427</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425</v>
      </c>
      <c r="DH109" s="963"/>
      <c r="DI109" s="963"/>
      <c r="DJ109" s="963"/>
      <c r="DK109" s="964"/>
      <c r="DL109" s="965" t="s">
        <v>298</v>
      </c>
      <c r="DM109" s="963"/>
      <c r="DN109" s="963"/>
      <c r="DO109" s="963"/>
      <c r="DP109" s="964"/>
      <c r="DQ109" s="965" t="s">
        <v>297</v>
      </c>
      <c r="DR109" s="963"/>
      <c r="DS109" s="963"/>
      <c r="DT109" s="963"/>
      <c r="DU109" s="964"/>
      <c r="DV109" s="965" t="s">
        <v>426</v>
      </c>
      <c r="DW109" s="963"/>
      <c r="DX109" s="963"/>
      <c r="DY109" s="963"/>
      <c r="DZ109" s="994"/>
    </row>
    <row r="110" spans="1:131" s="226" customFormat="1" ht="26.25" customHeight="1" x14ac:dyDescent="0.15">
      <c r="A110" s="865" t="s">
        <v>428</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15912176</v>
      </c>
      <c r="AB110" s="956"/>
      <c r="AC110" s="956"/>
      <c r="AD110" s="956"/>
      <c r="AE110" s="957"/>
      <c r="AF110" s="958">
        <v>15928199</v>
      </c>
      <c r="AG110" s="956"/>
      <c r="AH110" s="956"/>
      <c r="AI110" s="956"/>
      <c r="AJ110" s="957"/>
      <c r="AK110" s="958">
        <v>16423470</v>
      </c>
      <c r="AL110" s="956"/>
      <c r="AM110" s="956"/>
      <c r="AN110" s="956"/>
      <c r="AO110" s="957"/>
      <c r="AP110" s="959">
        <v>23.3</v>
      </c>
      <c r="AQ110" s="960"/>
      <c r="AR110" s="960"/>
      <c r="AS110" s="960"/>
      <c r="AT110" s="961"/>
      <c r="AU110" s="995" t="s">
        <v>66</v>
      </c>
      <c r="AV110" s="996"/>
      <c r="AW110" s="996"/>
      <c r="AX110" s="996"/>
      <c r="AY110" s="996"/>
      <c r="AZ110" s="921" t="s">
        <v>429</v>
      </c>
      <c r="BA110" s="866"/>
      <c r="BB110" s="866"/>
      <c r="BC110" s="866"/>
      <c r="BD110" s="866"/>
      <c r="BE110" s="866"/>
      <c r="BF110" s="866"/>
      <c r="BG110" s="866"/>
      <c r="BH110" s="866"/>
      <c r="BI110" s="866"/>
      <c r="BJ110" s="866"/>
      <c r="BK110" s="866"/>
      <c r="BL110" s="866"/>
      <c r="BM110" s="866"/>
      <c r="BN110" s="866"/>
      <c r="BO110" s="866"/>
      <c r="BP110" s="867"/>
      <c r="BQ110" s="922">
        <v>175558553</v>
      </c>
      <c r="BR110" s="903"/>
      <c r="BS110" s="903"/>
      <c r="BT110" s="903"/>
      <c r="BU110" s="903"/>
      <c r="BV110" s="903">
        <v>174125345</v>
      </c>
      <c r="BW110" s="903"/>
      <c r="BX110" s="903"/>
      <c r="BY110" s="903"/>
      <c r="BZ110" s="903"/>
      <c r="CA110" s="903">
        <v>174809415</v>
      </c>
      <c r="CB110" s="903"/>
      <c r="CC110" s="903"/>
      <c r="CD110" s="903"/>
      <c r="CE110" s="903"/>
      <c r="CF110" s="927">
        <v>247.5</v>
      </c>
      <c r="CG110" s="928"/>
      <c r="CH110" s="928"/>
      <c r="CI110" s="928"/>
      <c r="CJ110" s="928"/>
      <c r="CK110" s="991" t="s">
        <v>430</v>
      </c>
      <c r="CL110" s="877"/>
      <c r="CM110" s="952" t="s">
        <v>431</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432</v>
      </c>
      <c r="DH110" s="903"/>
      <c r="DI110" s="903"/>
      <c r="DJ110" s="903"/>
      <c r="DK110" s="903"/>
      <c r="DL110" s="903" t="s">
        <v>432</v>
      </c>
      <c r="DM110" s="903"/>
      <c r="DN110" s="903"/>
      <c r="DO110" s="903"/>
      <c r="DP110" s="903"/>
      <c r="DQ110" s="903" t="s">
        <v>406</v>
      </c>
      <c r="DR110" s="903"/>
      <c r="DS110" s="903"/>
      <c r="DT110" s="903"/>
      <c r="DU110" s="903"/>
      <c r="DV110" s="904" t="s">
        <v>433</v>
      </c>
      <c r="DW110" s="904"/>
      <c r="DX110" s="904"/>
      <c r="DY110" s="904"/>
      <c r="DZ110" s="905"/>
    </row>
    <row r="111" spans="1:131" s="226" customFormat="1" ht="26.25" customHeight="1" x14ac:dyDescent="0.15">
      <c r="A111" s="832" t="s">
        <v>434</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433</v>
      </c>
      <c r="AB111" s="984"/>
      <c r="AC111" s="984"/>
      <c r="AD111" s="984"/>
      <c r="AE111" s="985"/>
      <c r="AF111" s="986" t="s">
        <v>433</v>
      </c>
      <c r="AG111" s="984"/>
      <c r="AH111" s="984"/>
      <c r="AI111" s="984"/>
      <c r="AJ111" s="985"/>
      <c r="AK111" s="986" t="s">
        <v>433</v>
      </c>
      <c r="AL111" s="984"/>
      <c r="AM111" s="984"/>
      <c r="AN111" s="984"/>
      <c r="AO111" s="985"/>
      <c r="AP111" s="987" t="s">
        <v>406</v>
      </c>
      <c r="AQ111" s="988"/>
      <c r="AR111" s="988"/>
      <c r="AS111" s="988"/>
      <c r="AT111" s="989"/>
      <c r="AU111" s="997"/>
      <c r="AV111" s="998"/>
      <c r="AW111" s="998"/>
      <c r="AX111" s="998"/>
      <c r="AY111" s="998"/>
      <c r="AZ111" s="873" t="s">
        <v>435</v>
      </c>
      <c r="BA111" s="808"/>
      <c r="BB111" s="808"/>
      <c r="BC111" s="808"/>
      <c r="BD111" s="808"/>
      <c r="BE111" s="808"/>
      <c r="BF111" s="808"/>
      <c r="BG111" s="808"/>
      <c r="BH111" s="808"/>
      <c r="BI111" s="808"/>
      <c r="BJ111" s="808"/>
      <c r="BK111" s="808"/>
      <c r="BL111" s="808"/>
      <c r="BM111" s="808"/>
      <c r="BN111" s="808"/>
      <c r="BO111" s="808"/>
      <c r="BP111" s="809"/>
      <c r="BQ111" s="874">
        <v>2906082</v>
      </c>
      <c r="BR111" s="875"/>
      <c r="BS111" s="875"/>
      <c r="BT111" s="875"/>
      <c r="BU111" s="875"/>
      <c r="BV111" s="875">
        <v>1838097</v>
      </c>
      <c r="BW111" s="875"/>
      <c r="BX111" s="875"/>
      <c r="BY111" s="875"/>
      <c r="BZ111" s="875"/>
      <c r="CA111" s="875">
        <v>1001822</v>
      </c>
      <c r="CB111" s="875"/>
      <c r="CC111" s="875"/>
      <c r="CD111" s="875"/>
      <c r="CE111" s="875"/>
      <c r="CF111" s="936">
        <v>1.4</v>
      </c>
      <c r="CG111" s="937"/>
      <c r="CH111" s="937"/>
      <c r="CI111" s="937"/>
      <c r="CJ111" s="937"/>
      <c r="CK111" s="992"/>
      <c r="CL111" s="879"/>
      <c r="CM111" s="882" t="s">
        <v>436</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437</v>
      </c>
      <c r="DH111" s="875"/>
      <c r="DI111" s="875"/>
      <c r="DJ111" s="875"/>
      <c r="DK111" s="875"/>
      <c r="DL111" s="875" t="s">
        <v>433</v>
      </c>
      <c r="DM111" s="875"/>
      <c r="DN111" s="875"/>
      <c r="DO111" s="875"/>
      <c r="DP111" s="875"/>
      <c r="DQ111" s="875" t="s">
        <v>433</v>
      </c>
      <c r="DR111" s="875"/>
      <c r="DS111" s="875"/>
      <c r="DT111" s="875"/>
      <c r="DU111" s="875"/>
      <c r="DV111" s="852" t="s">
        <v>433</v>
      </c>
      <c r="DW111" s="852"/>
      <c r="DX111" s="852"/>
      <c r="DY111" s="852"/>
      <c r="DZ111" s="853"/>
    </row>
    <row r="112" spans="1:131" s="226" customFormat="1" ht="26.25" customHeight="1" x14ac:dyDescent="0.15">
      <c r="A112" s="977" t="s">
        <v>438</v>
      </c>
      <c r="B112" s="978"/>
      <c r="C112" s="808" t="s">
        <v>439</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406</v>
      </c>
      <c r="AB112" s="838"/>
      <c r="AC112" s="838"/>
      <c r="AD112" s="838"/>
      <c r="AE112" s="839"/>
      <c r="AF112" s="840" t="s">
        <v>437</v>
      </c>
      <c r="AG112" s="838"/>
      <c r="AH112" s="838"/>
      <c r="AI112" s="838"/>
      <c r="AJ112" s="839"/>
      <c r="AK112" s="840" t="s">
        <v>437</v>
      </c>
      <c r="AL112" s="838"/>
      <c r="AM112" s="838"/>
      <c r="AN112" s="838"/>
      <c r="AO112" s="839"/>
      <c r="AP112" s="885" t="s">
        <v>437</v>
      </c>
      <c r="AQ112" s="886"/>
      <c r="AR112" s="886"/>
      <c r="AS112" s="886"/>
      <c r="AT112" s="887"/>
      <c r="AU112" s="997"/>
      <c r="AV112" s="998"/>
      <c r="AW112" s="998"/>
      <c r="AX112" s="998"/>
      <c r="AY112" s="998"/>
      <c r="AZ112" s="873" t="s">
        <v>440</v>
      </c>
      <c r="BA112" s="808"/>
      <c r="BB112" s="808"/>
      <c r="BC112" s="808"/>
      <c r="BD112" s="808"/>
      <c r="BE112" s="808"/>
      <c r="BF112" s="808"/>
      <c r="BG112" s="808"/>
      <c r="BH112" s="808"/>
      <c r="BI112" s="808"/>
      <c r="BJ112" s="808"/>
      <c r="BK112" s="808"/>
      <c r="BL112" s="808"/>
      <c r="BM112" s="808"/>
      <c r="BN112" s="808"/>
      <c r="BO112" s="808"/>
      <c r="BP112" s="809"/>
      <c r="BQ112" s="874">
        <v>41989159</v>
      </c>
      <c r="BR112" s="875"/>
      <c r="BS112" s="875"/>
      <c r="BT112" s="875"/>
      <c r="BU112" s="875"/>
      <c r="BV112" s="875">
        <v>41712659</v>
      </c>
      <c r="BW112" s="875"/>
      <c r="BX112" s="875"/>
      <c r="BY112" s="875"/>
      <c r="BZ112" s="875"/>
      <c r="CA112" s="875">
        <v>41396032</v>
      </c>
      <c r="CB112" s="875"/>
      <c r="CC112" s="875"/>
      <c r="CD112" s="875"/>
      <c r="CE112" s="875"/>
      <c r="CF112" s="936">
        <v>58.6</v>
      </c>
      <c r="CG112" s="937"/>
      <c r="CH112" s="937"/>
      <c r="CI112" s="937"/>
      <c r="CJ112" s="937"/>
      <c r="CK112" s="992"/>
      <c r="CL112" s="879"/>
      <c r="CM112" s="882" t="s">
        <v>441</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437</v>
      </c>
      <c r="DH112" s="875"/>
      <c r="DI112" s="875"/>
      <c r="DJ112" s="875"/>
      <c r="DK112" s="875"/>
      <c r="DL112" s="875" t="s">
        <v>432</v>
      </c>
      <c r="DM112" s="875"/>
      <c r="DN112" s="875"/>
      <c r="DO112" s="875"/>
      <c r="DP112" s="875"/>
      <c r="DQ112" s="875" t="s">
        <v>437</v>
      </c>
      <c r="DR112" s="875"/>
      <c r="DS112" s="875"/>
      <c r="DT112" s="875"/>
      <c r="DU112" s="875"/>
      <c r="DV112" s="852" t="s">
        <v>437</v>
      </c>
      <c r="DW112" s="852"/>
      <c r="DX112" s="852"/>
      <c r="DY112" s="852"/>
      <c r="DZ112" s="853"/>
    </row>
    <row r="113" spans="1:130" s="226" customFormat="1" ht="26.25" customHeight="1" x14ac:dyDescent="0.15">
      <c r="A113" s="979"/>
      <c r="B113" s="980"/>
      <c r="C113" s="808" t="s">
        <v>442</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3926260</v>
      </c>
      <c r="AB113" s="984"/>
      <c r="AC113" s="984"/>
      <c r="AD113" s="984"/>
      <c r="AE113" s="985"/>
      <c r="AF113" s="986">
        <v>3758940</v>
      </c>
      <c r="AG113" s="984"/>
      <c r="AH113" s="984"/>
      <c r="AI113" s="984"/>
      <c r="AJ113" s="985"/>
      <c r="AK113" s="986">
        <v>3540144</v>
      </c>
      <c r="AL113" s="984"/>
      <c r="AM113" s="984"/>
      <c r="AN113" s="984"/>
      <c r="AO113" s="985"/>
      <c r="AP113" s="987">
        <v>5</v>
      </c>
      <c r="AQ113" s="988"/>
      <c r="AR113" s="988"/>
      <c r="AS113" s="988"/>
      <c r="AT113" s="989"/>
      <c r="AU113" s="997"/>
      <c r="AV113" s="998"/>
      <c r="AW113" s="998"/>
      <c r="AX113" s="998"/>
      <c r="AY113" s="998"/>
      <c r="AZ113" s="873" t="s">
        <v>443</v>
      </c>
      <c r="BA113" s="808"/>
      <c r="BB113" s="808"/>
      <c r="BC113" s="808"/>
      <c r="BD113" s="808"/>
      <c r="BE113" s="808"/>
      <c r="BF113" s="808"/>
      <c r="BG113" s="808"/>
      <c r="BH113" s="808"/>
      <c r="BI113" s="808"/>
      <c r="BJ113" s="808"/>
      <c r="BK113" s="808"/>
      <c r="BL113" s="808"/>
      <c r="BM113" s="808"/>
      <c r="BN113" s="808"/>
      <c r="BO113" s="808"/>
      <c r="BP113" s="809"/>
      <c r="BQ113" s="874">
        <v>180000</v>
      </c>
      <c r="BR113" s="875"/>
      <c r="BS113" s="875"/>
      <c r="BT113" s="875"/>
      <c r="BU113" s="875"/>
      <c r="BV113" s="875">
        <v>108000</v>
      </c>
      <c r="BW113" s="875"/>
      <c r="BX113" s="875"/>
      <c r="BY113" s="875"/>
      <c r="BZ113" s="875"/>
      <c r="CA113" s="875">
        <v>54000</v>
      </c>
      <c r="CB113" s="875"/>
      <c r="CC113" s="875"/>
      <c r="CD113" s="875"/>
      <c r="CE113" s="875"/>
      <c r="CF113" s="936">
        <v>0.1</v>
      </c>
      <c r="CG113" s="937"/>
      <c r="CH113" s="937"/>
      <c r="CI113" s="937"/>
      <c r="CJ113" s="937"/>
      <c r="CK113" s="992"/>
      <c r="CL113" s="879"/>
      <c r="CM113" s="882" t="s">
        <v>444</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433</v>
      </c>
      <c r="DH113" s="838"/>
      <c r="DI113" s="838"/>
      <c r="DJ113" s="838"/>
      <c r="DK113" s="839"/>
      <c r="DL113" s="840" t="s">
        <v>437</v>
      </c>
      <c r="DM113" s="838"/>
      <c r="DN113" s="838"/>
      <c r="DO113" s="838"/>
      <c r="DP113" s="839"/>
      <c r="DQ113" s="840" t="s">
        <v>437</v>
      </c>
      <c r="DR113" s="838"/>
      <c r="DS113" s="838"/>
      <c r="DT113" s="838"/>
      <c r="DU113" s="839"/>
      <c r="DV113" s="885" t="s">
        <v>406</v>
      </c>
      <c r="DW113" s="886"/>
      <c r="DX113" s="886"/>
      <c r="DY113" s="886"/>
      <c r="DZ113" s="887"/>
    </row>
    <row r="114" spans="1:130" s="226" customFormat="1" ht="26.25" customHeight="1" x14ac:dyDescent="0.15">
      <c r="A114" s="979"/>
      <c r="B114" s="980"/>
      <c r="C114" s="808" t="s">
        <v>445</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t="s">
        <v>437</v>
      </c>
      <c r="AB114" s="838"/>
      <c r="AC114" s="838"/>
      <c r="AD114" s="838"/>
      <c r="AE114" s="839"/>
      <c r="AF114" s="840" t="s">
        <v>433</v>
      </c>
      <c r="AG114" s="838"/>
      <c r="AH114" s="838"/>
      <c r="AI114" s="838"/>
      <c r="AJ114" s="839"/>
      <c r="AK114" s="840" t="s">
        <v>433</v>
      </c>
      <c r="AL114" s="838"/>
      <c r="AM114" s="838"/>
      <c r="AN114" s="838"/>
      <c r="AO114" s="839"/>
      <c r="AP114" s="885" t="s">
        <v>406</v>
      </c>
      <c r="AQ114" s="886"/>
      <c r="AR114" s="886"/>
      <c r="AS114" s="886"/>
      <c r="AT114" s="887"/>
      <c r="AU114" s="997"/>
      <c r="AV114" s="998"/>
      <c r="AW114" s="998"/>
      <c r="AX114" s="998"/>
      <c r="AY114" s="998"/>
      <c r="AZ114" s="873" t="s">
        <v>446</v>
      </c>
      <c r="BA114" s="808"/>
      <c r="BB114" s="808"/>
      <c r="BC114" s="808"/>
      <c r="BD114" s="808"/>
      <c r="BE114" s="808"/>
      <c r="BF114" s="808"/>
      <c r="BG114" s="808"/>
      <c r="BH114" s="808"/>
      <c r="BI114" s="808"/>
      <c r="BJ114" s="808"/>
      <c r="BK114" s="808"/>
      <c r="BL114" s="808"/>
      <c r="BM114" s="808"/>
      <c r="BN114" s="808"/>
      <c r="BO114" s="808"/>
      <c r="BP114" s="809"/>
      <c r="BQ114" s="874">
        <v>21695915</v>
      </c>
      <c r="BR114" s="875"/>
      <c r="BS114" s="875"/>
      <c r="BT114" s="875"/>
      <c r="BU114" s="875"/>
      <c r="BV114" s="875">
        <v>21903775</v>
      </c>
      <c r="BW114" s="875"/>
      <c r="BX114" s="875"/>
      <c r="BY114" s="875"/>
      <c r="BZ114" s="875"/>
      <c r="CA114" s="875">
        <v>21469884</v>
      </c>
      <c r="CB114" s="875"/>
      <c r="CC114" s="875"/>
      <c r="CD114" s="875"/>
      <c r="CE114" s="875"/>
      <c r="CF114" s="936">
        <v>30.4</v>
      </c>
      <c r="CG114" s="937"/>
      <c r="CH114" s="937"/>
      <c r="CI114" s="937"/>
      <c r="CJ114" s="937"/>
      <c r="CK114" s="992"/>
      <c r="CL114" s="879"/>
      <c r="CM114" s="882" t="s">
        <v>447</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406</v>
      </c>
      <c r="DH114" s="838"/>
      <c r="DI114" s="838"/>
      <c r="DJ114" s="838"/>
      <c r="DK114" s="839"/>
      <c r="DL114" s="840" t="s">
        <v>433</v>
      </c>
      <c r="DM114" s="838"/>
      <c r="DN114" s="838"/>
      <c r="DO114" s="838"/>
      <c r="DP114" s="839"/>
      <c r="DQ114" s="840" t="s">
        <v>433</v>
      </c>
      <c r="DR114" s="838"/>
      <c r="DS114" s="838"/>
      <c r="DT114" s="838"/>
      <c r="DU114" s="839"/>
      <c r="DV114" s="885" t="s">
        <v>406</v>
      </c>
      <c r="DW114" s="886"/>
      <c r="DX114" s="886"/>
      <c r="DY114" s="886"/>
      <c r="DZ114" s="887"/>
    </row>
    <row r="115" spans="1:130" s="226" customFormat="1" ht="26.25" customHeight="1" x14ac:dyDescent="0.15">
      <c r="A115" s="979"/>
      <c r="B115" s="980"/>
      <c r="C115" s="808" t="s">
        <v>448</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80297</v>
      </c>
      <c r="AB115" s="984"/>
      <c r="AC115" s="984"/>
      <c r="AD115" s="984"/>
      <c r="AE115" s="985"/>
      <c r="AF115" s="986">
        <v>25</v>
      </c>
      <c r="AG115" s="984"/>
      <c r="AH115" s="984"/>
      <c r="AI115" s="984"/>
      <c r="AJ115" s="985"/>
      <c r="AK115" s="986">
        <v>34846</v>
      </c>
      <c r="AL115" s="984"/>
      <c r="AM115" s="984"/>
      <c r="AN115" s="984"/>
      <c r="AO115" s="985"/>
      <c r="AP115" s="987">
        <v>0</v>
      </c>
      <c r="AQ115" s="988"/>
      <c r="AR115" s="988"/>
      <c r="AS115" s="988"/>
      <c r="AT115" s="989"/>
      <c r="AU115" s="997"/>
      <c r="AV115" s="998"/>
      <c r="AW115" s="998"/>
      <c r="AX115" s="998"/>
      <c r="AY115" s="998"/>
      <c r="AZ115" s="873" t="s">
        <v>449</v>
      </c>
      <c r="BA115" s="808"/>
      <c r="BB115" s="808"/>
      <c r="BC115" s="808"/>
      <c r="BD115" s="808"/>
      <c r="BE115" s="808"/>
      <c r="BF115" s="808"/>
      <c r="BG115" s="808"/>
      <c r="BH115" s="808"/>
      <c r="BI115" s="808"/>
      <c r="BJ115" s="808"/>
      <c r="BK115" s="808"/>
      <c r="BL115" s="808"/>
      <c r="BM115" s="808"/>
      <c r="BN115" s="808"/>
      <c r="BO115" s="808"/>
      <c r="BP115" s="809"/>
      <c r="BQ115" s="874">
        <v>500131</v>
      </c>
      <c r="BR115" s="875"/>
      <c r="BS115" s="875"/>
      <c r="BT115" s="875"/>
      <c r="BU115" s="875"/>
      <c r="BV115" s="875">
        <v>535704</v>
      </c>
      <c r="BW115" s="875"/>
      <c r="BX115" s="875"/>
      <c r="BY115" s="875"/>
      <c r="BZ115" s="875"/>
      <c r="CA115" s="875">
        <v>577003</v>
      </c>
      <c r="CB115" s="875"/>
      <c r="CC115" s="875"/>
      <c r="CD115" s="875"/>
      <c r="CE115" s="875"/>
      <c r="CF115" s="936">
        <v>0.8</v>
      </c>
      <c r="CG115" s="937"/>
      <c r="CH115" s="937"/>
      <c r="CI115" s="937"/>
      <c r="CJ115" s="937"/>
      <c r="CK115" s="992"/>
      <c r="CL115" s="879"/>
      <c r="CM115" s="873" t="s">
        <v>450</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v>2319515</v>
      </c>
      <c r="DH115" s="838"/>
      <c r="DI115" s="838"/>
      <c r="DJ115" s="838"/>
      <c r="DK115" s="839"/>
      <c r="DL115" s="840">
        <v>1310170</v>
      </c>
      <c r="DM115" s="838"/>
      <c r="DN115" s="838"/>
      <c r="DO115" s="838"/>
      <c r="DP115" s="839"/>
      <c r="DQ115" s="840">
        <v>532535</v>
      </c>
      <c r="DR115" s="838"/>
      <c r="DS115" s="838"/>
      <c r="DT115" s="838"/>
      <c r="DU115" s="839"/>
      <c r="DV115" s="885">
        <v>0.8</v>
      </c>
      <c r="DW115" s="886"/>
      <c r="DX115" s="886"/>
      <c r="DY115" s="886"/>
      <c r="DZ115" s="887"/>
    </row>
    <row r="116" spans="1:130" s="226" customFormat="1" ht="26.25" customHeight="1" x14ac:dyDescent="0.15">
      <c r="A116" s="981"/>
      <c r="B116" s="982"/>
      <c r="C116" s="941" t="s">
        <v>451</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433</v>
      </c>
      <c r="AB116" s="838"/>
      <c r="AC116" s="838"/>
      <c r="AD116" s="838"/>
      <c r="AE116" s="839"/>
      <c r="AF116" s="840" t="s">
        <v>437</v>
      </c>
      <c r="AG116" s="838"/>
      <c r="AH116" s="838"/>
      <c r="AI116" s="838"/>
      <c r="AJ116" s="839"/>
      <c r="AK116" s="840" t="s">
        <v>433</v>
      </c>
      <c r="AL116" s="838"/>
      <c r="AM116" s="838"/>
      <c r="AN116" s="838"/>
      <c r="AO116" s="839"/>
      <c r="AP116" s="885" t="s">
        <v>433</v>
      </c>
      <c r="AQ116" s="886"/>
      <c r="AR116" s="886"/>
      <c r="AS116" s="886"/>
      <c r="AT116" s="887"/>
      <c r="AU116" s="997"/>
      <c r="AV116" s="998"/>
      <c r="AW116" s="998"/>
      <c r="AX116" s="998"/>
      <c r="AY116" s="998"/>
      <c r="AZ116" s="924" t="s">
        <v>452</v>
      </c>
      <c r="BA116" s="925"/>
      <c r="BB116" s="925"/>
      <c r="BC116" s="925"/>
      <c r="BD116" s="925"/>
      <c r="BE116" s="925"/>
      <c r="BF116" s="925"/>
      <c r="BG116" s="925"/>
      <c r="BH116" s="925"/>
      <c r="BI116" s="925"/>
      <c r="BJ116" s="925"/>
      <c r="BK116" s="925"/>
      <c r="BL116" s="925"/>
      <c r="BM116" s="925"/>
      <c r="BN116" s="925"/>
      <c r="BO116" s="925"/>
      <c r="BP116" s="926"/>
      <c r="BQ116" s="874" t="s">
        <v>432</v>
      </c>
      <c r="BR116" s="875"/>
      <c r="BS116" s="875"/>
      <c r="BT116" s="875"/>
      <c r="BU116" s="875"/>
      <c r="BV116" s="875" t="s">
        <v>437</v>
      </c>
      <c r="BW116" s="875"/>
      <c r="BX116" s="875"/>
      <c r="BY116" s="875"/>
      <c r="BZ116" s="875"/>
      <c r="CA116" s="875" t="s">
        <v>433</v>
      </c>
      <c r="CB116" s="875"/>
      <c r="CC116" s="875"/>
      <c r="CD116" s="875"/>
      <c r="CE116" s="875"/>
      <c r="CF116" s="936" t="s">
        <v>437</v>
      </c>
      <c r="CG116" s="937"/>
      <c r="CH116" s="937"/>
      <c r="CI116" s="937"/>
      <c r="CJ116" s="937"/>
      <c r="CK116" s="992"/>
      <c r="CL116" s="879"/>
      <c r="CM116" s="882" t="s">
        <v>453</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406</v>
      </c>
      <c r="DH116" s="838"/>
      <c r="DI116" s="838"/>
      <c r="DJ116" s="838"/>
      <c r="DK116" s="839"/>
      <c r="DL116" s="840" t="s">
        <v>432</v>
      </c>
      <c r="DM116" s="838"/>
      <c r="DN116" s="838"/>
      <c r="DO116" s="838"/>
      <c r="DP116" s="839"/>
      <c r="DQ116" s="840" t="s">
        <v>437</v>
      </c>
      <c r="DR116" s="838"/>
      <c r="DS116" s="838"/>
      <c r="DT116" s="838"/>
      <c r="DU116" s="839"/>
      <c r="DV116" s="885" t="s">
        <v>437</v>
      </c>
      <c r="DW116" s="886"/>
      <c r="DX116" s="886"/>
      <c r="DY116" s="886"/>
      <c r="DZ116" s="887"/>
    </row>
    <row r="117" spans="1:130" s="226" customFormat="1" ht="26.25" customHeight="1" x14ac:dyDescent="0.15">
      <c r="A117" s="962" t="s">
        <v>178</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454</v>
      </c>
      <c r="Z117" s="964"/>
      <c r="AA117" s="969">
        <v>19918733</v>
      </c>
      <c r="AB117" s="970"/>
      <c r="AC117" s="970"/>
      <c r="AD117" s="970"/>
      <c r="AE117" s="971"/>
      <c r="AF117" s="972">
        <v>19687164</v>
      </c>
      <c r="AG117" s="970"/>
      <c r="AH117" s="970"/>
      <c r="AI117" s="970"/>
      <c r="AJ117" s="971"/>
      <c r="AK117" s="972">
        <v>19998460</v>
      </c>
      <c r="AL117" s="970"/>
      <c r="AM117" s="970"/>
      <c r="AN117" s="970"/>
      <c r="AO117" s="971"/>
      <c r="AP117" s="973"/>
      <c r="AQ117" s="974"/>
      <c r="AR117" s="974"/>
      <c r="AS117" s="974"/>
      <c r="AT117" s="975"/>
      <c r="AU117" s="997"/>
      <c r="AV117" s="998"/>
      <c r="AW117" s="998"/>
      <c r="AX117" s="998"/>
      <c r="AY117" s="998"/>
      <c r="AZ117" s="924" t="s">
        <v>455</v>
      </c>
      <c r="BA117" s="925"/>
      <c r="BB117" s="925"/>
      <c r="BC117" s="925"/>
      <c r="BD117" s="925"/>
      <c r="BE117" s="925"/>
      <c r="BF117" s="925"/>
      <c r="BG117" s="925"/>
      <c r="BH117" s="925"/>
      <c r="BI117" s="925"/>
      <c r="BJ117" s="925"/>
      <c r="BK117" s="925"/>
      <c r="BL117" s="925"/>
      <c r="BM117" s="925"/>
      <c r="BN117" s="925"/>
      <c r="BO117" s="925"/>
      <c r="BP117" s="926"/>
      <c r="BQ117" s="874" t="s">
        <v>432</v>
      </c>
      <c r="BR117" s="875"/>
      <c r="BS117" s="875"/>
      <c r="BT117" s="875"/>
      <c r="BU117" s="875"/>
      <c r="BV117" s="875" t="s">
        <v>432</v>
      </c>
      <c r="BW117" s="875"/>
      <c r="BX117" s="875"/>
      <c r="BY117" s="875"/>
      <c r="BZ117" s="875"/>
      <c r="CA117" s="875" t="s">
        <v>406</v>
      </c>
      <c r="CB117" s="875"/>
      <c r="CC117" s="875"/>
      <c r="CD117" s="875"/>
      <c r="CE117" s="875"/>
      <c r="CF117" s="936" t="s">
        <v>432</v>
      </c>
      <c r="CG117" s="937"/>
      <c r="CH117" s="937"/>
      <c r="CI117" s="937"/>
      <c r="CJ117" s="937"/>
      <c r="CK117" s="992"/>
      <c r="CL117" s="879"/>
      <c r="CM117" s="882" t="s">
        <v>456</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432</v>
      </c>
      <c r="DH117" s="838"/>
      <c r="DI117" s="838"/>
      <c r="DJ117" s="838"/>
      <c r="DK117" s="839"/>
      <c r="DL117" s="840" t="s">
        <v>432</v>
      </c>
      <c r="DM117" s="838"/>
      <c r="DN117" s="838"/>
      <c r="DO117" s="838"/>
      <c r="DP117" s="839"/>
      <c r="DQ117" s="840" t="s">
        <v>432</v>
      </c>
      <c r="DR117" s="838"/>
      <c r="DS117" s="838"/>
      <c r="DT117" s="838"/>
      <c r="DU117" s="839"/>
      <c r="DV117" s="885" t="s">
        <v>432</v>
      </c>
      <c r="DW117" s="886"/>
      <c r="DX117" s="886"/>
      <c r="DY117" s="886"/>
      <c r="DZ117" s="887"/>
    </row>
    <row r="118" spans="1:130" s="226" customFormat="1" ht="26.25" customHeight="1" x14ac:dyDescent="0.15">
      <c r="A118" s="962" t="s">
        <v>427</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425</v>
      </c>
      <c r="AB118" s="963"/>
      <c r="AC118" s="963"/>
      <c r="AD118" s="963"/>
      <c r="AE118" s="964"/>
      <c r="AF118" s="965" t="s">
        <v>298</v>
      </c>
      <c r="AG118" s="963"/>
      <c r="AH118" s="963"/>
      <c r="AI118" s="963"/>
      <c r="AJ118" s="964"/>
      <c r="AK118" s="965" t="s">
        <v>297</v>
      </c>
      <c r="AL118" s="963"/>
      <c r="AM118" s="963"/>
      <c r="AN118" s="963"/>
      <c r="AO118" s="964"/>
      <c r="AP118" s="966" t="s">
        <v>426</v>
      </c>
      <c r="AQ118" s="967"/>
      <c r="AR118" s="967"/>
      <c r="AS118" s="967"/>
      <c r="AT118" s="968"/>
      <c r="AU118" s="997"/>
      <c r="AV118" s="998"/>
      <c r="AW118" s="998"/>
      <c r="AX118" s="998"/>
      <c r="AY118" s="998"/>
      <c r="AZ118" s="940" t="s">
        <v>457</v>
      </c>
      <c r="BA118" s="941"/>
      <c r="BB118" s="941"/>
      <c r="BC118" s="941"/>
      <c r="BD118" s="941"/>
      <c r="BE118" s="941"/>
      <c r="BF118" s="941"/>
      <c r="BG118" s="941"/>
      <c r="BH118" s="941"/>
      <c r="BI118" s="941"/>
      <c r="BJ118" s="941"/>
      <c r="BK118" s="941"/>
      <c r="BL118" s="941"/>
      <c r="BM118" s="941"/>
      <c r="BN118" s="941"/>
      <c r="BO118" s="941"/>
      <c r="BP118" s="942"/>
      <c r="BQ118" s="943" t="s">
        <v>406</v>
      </c>
      <c r="BR118" s="906"/>
      <c r="BS118" s="906"/>
      <c r="BT118" s="906"/>
      <c r="BU118" s="906"/>
      <c r="BV118" s="906" t="s">
        <v>406</v>
      </c>
      <c r="BW118" s="906"/>
      <c r="BX118" s="906"/>
      <c r="BY118" s="906"/>
      <c r="BZ118" s="906"/>
      <c r="CA118" s="906" t="s">
        <v>458</v>
      </c>
      <c r="CB118" s="906"/>
      <c r="CC118" s="906"/>
      <c r="CD118" s="906"/>
      <c r="CE118" s="906"/>
      <c r="CF118" s="936" t="s">
        <v>437</v>
      </c>
      <c r="CG118" s="937"/>
      <c r="CH118" s="937"/>
      <c r="CI118" s="937"/>
      <c r="CJ118" s="937"/>
      <c r="CK118" s="992"/>
      <c r="CL118" s="879"/>
      <c r="CM118" s="882" t="s">
        <v>459</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458</v>
      </c>
      <c r="DH118" s="838"/>
      <c r="DI118" s="838"/>
      <c r="DJ118" s="838"/>
      <c r="DK118" s="839"/>
      <c r="DL118" s="840" t="s">
        <v>460</v>
      </c>
      <c r="DM118" s="838"/>
      <c r="DN118" s="838"/>
      <c r="DO118" s="838"/>
      <c r="DP118" s="839"/>
      <c r="DQ118" s="840" t="s">
        <v>406</v>
      </c>
      <c r="DR118" s="838"/>
      <c r="DS118" s="838"/>
      <c r="DT118" s="838"/>
      <c r="DU118" s="839"/>
      <c r="DV118" s="885" t="s">
        <v>406</v>
      </c>
      <c r="DW118" s="886"/>
      <c r="DX118" s="886"/>
      <c r="DY118" s="886"/>
      <c r="DZ118" s="887"/>
    </row>
    <row r="119" spans="1:130" s="226" customFormat="1" ht="26.25" customHeight="1" x14ac:dyDescent="0.15">
      <c r="A119" s="876" t="s">
        <v>430</v>
      </c>
      <c r="B119" s="877"/>
      <c r="C119" s="952" t="s">
        <v>431</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v>11334</v>
      </c>
      <c r="AB119" s="956"/>
      <c r="AC119" s="956"/>
      <c r="AD119" s="956"/>
      <c r="AE119" s="957"/>
      <c r="AF119" s="958" t="s">
        <v>406</v>
      </c>
      <c r="AG119" s="956"/>
      <c r="AH119" s="956"/>
      <c r="AI119" s="956"/>
      <c r="AJ119" s="957"/>
      <c r="AK119" s="958" t="s">
        <v>458</v>
      </c>
      <c r="AL119" s="956"/>
      <c r="AM119" s="956"/>
      <c r="AN119" s="956"/>
      <c r="AO119" s="957"/>
      <c r="AP119" s="959" t="s">
        <v>406</v>
      </c>
      <c r="AQ119" s="960"/>
      <c r="AR119" s="960"/>
      <c r="AS119" s="960"/>
      <c r="AT119" s="961"/>
      <c r="AU119" s="999"/>
      <c r="AV119" s="1000"/>
      <c r="AW119" s="1000"/>
      <c r="AX119" s="1000"/>
      <c r="AY119" s="1000"/>
      <c r="AZ119" s="257" t="s">
        <v>178</v>
      </c>
      <c r="BA119" s="257"/>
      <c r="BB119" s="257"/>
      <c r="BC119" s="257"/>
      <c r="BD119" s="257"/>
      <c r="BE119" s="257"/>
      <c r="BF119" s="257"/>
      <c r="BG119" s="257"/>
      <c r="BH119" s="257"/>
      <c r="BI119" s="257"/>
      <c r="BJ119" s="257"/>
      <c r="BK119" s="257"/>
      <c r="BL119" s="257"/>
      <c r="BM119" s="257"/>
      <c r="BN119" s="257"/>
      <c r="BO119" s="938" t="s">
        <v>461</v>
      </c>
      <c r="BP119" s="939"/>
      <c r="BQ119" s="943">
        <v>242829840</v>
      </c>
      <c r="BR119" s="906"/>
      <c r="BS119" s="906"/>
      <c r="BT119" s="906"/>
      <c r="BU119" s="906"/>
      <c r="BV119" s="906">
        <v>240223580</v>
      </c>
      <c r="BW119" s="906"/>
      <c r="BX119" s="906"/>
      <c r="BY119" s="906"/>
      <c r="BZ119" s="906"/>
      <c r="CA119" s="906">
        <v>239308156</v>
      </c>
      <c r="CB119" s="906"/>
      <c r="CC119" s="906"/>
      <c r="CD119" s="906"/>
      <c r="CE119" s="906"/>
      <c r="CF119" s="804"/>
      <c r="CG119" s="805"/>
      <c r="CH119" s="805"/>
      <c r="CI119" s="805"/>
      <c r="CJ119" s="895"/>
      <c r="CK119" s="993"/>
      <c r="CL119" s="881"/>
      <c r="CM119" s="899" t="s">
        <v>462</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v>586567</v>
      </c>
      <c r="DH119" s="821"/>
      <c r="DI119" s="821"/>
      <c r="DJ119" s="821"/>
      <c r="DK119" s="822"/>
      <c r="DL119" s="823">
        <v>527927</v>
      </c>
      <c r="DM119" s="821"/>
      <c r="DN119" s="821"/>
      <c r="DO119" s="821"/>
      <c r="DP119" s="822"/>
      <c r="DQ119" s="823">
        <v>469287</v>
      </c>
      <c r="DR119" s="821"/>
      <c r="DS119" s="821"/>
      <c r="DT119" s="821"/>
      <c r="DU119" s="822"/>
      <c r="DV119" s="909">
        <v>0.7</v>
      </c>
      <c r="DW119" s="910"/>
      <c r="DX119" s="910"/>
      <c r="DY119" s="910"/>
      <c r="DZ119" s="911"/>
    </row>
    <row r="120" spans="1:130" s="226" customFormat="1" ht="26.25" customHeight="1" x14ac:dyDescent="0.15">
      <c r="A120" s="878"/>
      <c r="B120" s="879"/>
      <c r="C120" s="882" t="s">
        <v>436</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406</v>
      </c>
      <c r="AB120" s="838"/>
      <c r="AC120" s="838"/>
      <c r="AD120" s="838"/>
      <c r="AE120" s="839"/>
      <c r="AF120" s="840" t="s">
        <v>463</v>
      </c>
      <c r="AG120" s="838"/>
      <c r="AH120" s="838"/>
      <c r="AI120" s="838"/>
      <c r="AJ120" s="839"/>
      <c r="AK120" s="840" t="s">
        <v>406</v>
      </c>
      <c r="AL120" s="838"/>
      <c r="AM120" s="838"/>
      <c r="AN120" s="838"/>
      <c r="AO120" s="839"/>
      <c r="AP120" s="885" t="s">
        <v>458</v>
      </c>
      <c r="AQ120" s="886"/>
      <c r="AR120" s="886"/>
      <c r="AS120" s="886"/>
      <c r="AT120" s="887"/>
      <c r="AU120" s="944" t="s">
        <v>464</v>
      </c>
      <c r="AV120" s="945"/>
      <c r="AW120" s="945"/>
      <c r="AX120" s="945"/>
      <c r="AY120" s="946"/>
      <c r="AZ120" s="921" t="s">
        <v>465</v>
      </c>
      <c r="BA120" s="866"/>
      <c r="BB120" s="866"/>
      <c r="BC120" s="866"/>
      <c r="BD120" s="866"/>
      <c r="BE120" s="866"/>
      <c r="BF120" s="866"/>
      <c r="BG120" s="866"/>
      <c r="BH120" s="866"/>
      <c r="BI120" s="866"/>
      <c r="BJ120" s="866"/>
      <c r="BK120" s="866"/>
      <c r="BL120" s="866"/>
      <c r="BM120" s="866"/>
      <c r="BN120" s="866"/>
      <c r="BO120" s="866"/>
      <c r="BP120" s="867"/>
      <c r="BQ120" s="922">
        <v>17944367</v>
      </c>
      <c r="BR120" s="903"/>
      <c r="BS120" s="903"/>
      <c r="BT120" s="903"/>
      <c r="BU120" s="903"/>
      <c r="BV120" s="903">
        <v>15472072</v>
      </c>
      <c r="BW120" s="903"/>
      <c r="BX120" s="903"/>
      <c r="BY120" s="903"/>
      <c r="BZ120" s="903"/>
      <c r="CA120" s="903">
        <v>15831698</v>
      </c>
      <c r="CB120" s="903"/>
      <c r="CC120" s="903"/>
      <c r="CD120" s="903"/>
      <c r="CE120" s="903"/>
      <c r="CF120" s="927">
        <v>22.4</v>
      </c>
      <c r="CG120" s="928"/>
      <c r="CH120" s="928"/>
      <c r="CI120" s="928"/>
      <c r="CJ120" s="928"/>
      <c r="CK120" s="929" t="s">
        <v>466</v>
      </c>
      <c r="CL120" s="913"/>
      <c r="CM120" s="913"/>
      <c r="CN120" s="913"/>
      <c r="CO120" s="914"/>
      <c r="CP120" s="933" t="s">
        <v>401</v>
      </c>
      <c r="CQ120" s="934"/>
      <c r="CR120" s="934"/>
      <c r="CS120" s="934"/>
      <c r="CT120" s="934"/>
      <c r="CU120" s="934"/>
      <c r="CV120" s="934"/>
      <c r="CW120" s="934"/>
      <c r="CX120" s="934"/>
      <c r="CY120" s="934"/>
      <c r="CZ120" s="934"/>
      <c r="DA120" s="934"/>
      <c r="DB120" s="934"/>
      <c r="DC120" s="934"/>
      <c r="DD120" s="934"/>
      <c r="DE120" s="934"/>
      <c r="DF120" s="935"/>
      <c r="DG120" s="922">
        <v>36771851</v>
      </c>
      <c r="DH120" s="903"/>
      <c r="DI120" s="903"/>
      <c r="DJ120" s="903"/>
      <c r="DK120" s="903"/>
      <c r="DL120" s="903">
        <v>37140078</v>
      </c>
      <c r="DM120" s="903"/>
      <c r="DN120" s="903"/>
      <c r="DO120" s="903"/>
      <c r="DP120" s="903"/>
      <c r="DQ120" s="903">
        <v>37369420</v>
      </c>
      <c r="DR120" s="903"/>
      <c r="DS120" s="903"/>
      <c r="DT120" s="903"/>
      <c r="DU120" s="903"/>
      <c r="DV120" s="904">
        <v>52.9</v>
      </c>
      <c r="DW120" s="904"/>
      <c r="DX120" s="904"/>
      <c r="DY120" s="904"/>
      <c r="DZ120" s="905"/>
    </row>
    <row r="121" spans="1:130" s="226" customFormat="1" ht="26.25" customHeight="1" x14ac:dyDescent="0.15">
      <c r="A121" s="878"/>
      <c r="B121" s="879"/>
      <c r="C121" s="924" t="s">
        <v>467</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437</v>
      </c>
      <c r="AB121" s="838"/>
      <c r="AC121" s="838"/>
      <c r="AD121" s="838"/>
      <c r="AE121" s="839"/>
      <c r="AF121" s="840" t="s">
        <v>406</v>
      </c>
      <c r="AG121" s="838"/>
      <c r="AH121" s="838"/>
      <c r="AI121" s="838"/>
      <c r="AJ121" s="839"/>
      <c r="AK121" s="840" t="s">
        <v>458</v>
      </c>
      <c r="AL121" s="838"/>
      <c r="AM121" s="838"/>
      <c r="AN121" s="838"/>
      <c r="AO121" s="839"/>
      <c r="AP121" s="885" t="s">
        <v>406</v>
      </c>
      <c r="AQ121" s="886"/>
      <c r="AR121" s="886"/>
      <c r="AS121" s="886"/>
      <c r="AT121" s="887"/>
      <c r="AU121" s="947"/>
      <c r="AV121" s="948"/>
      <c r="AW121" s="948"/>
      <c r="AX121" s="948"/>
      <c r="AY121" s="949"/>
      <c r="AZ121" s="873" t="s">
        <v>468</v>
      </c>
      <c r="BA121" s="808"/>
      <c r="BB121" s="808"/>
      <c r="BC121" s="808"/>
      <c r="BD121" s="808"/>
      <c r="BE121" s="808"/>
      <c r="BF121" s="808"/>
      <c r="BG121" s="808"/>
      <c r="BH121" s="808"/>
      <c r="BI121" s="808"/>
      <c r="BJ121" s="808"/>
      <c r="BK121" s="808"/>
      <c r="BL121" s="808"/>
      <c r="BM121" s="808"/>
      <c r="BN121" s="808"/>
      <c r="BO121" s="808"/>
      <c r="BP121" s="809"/>
      <c r="BQ121" s="874">
        <v>46489200</v>
      </c>
      <c r="BR121" s="875"/>
      <c r="BS121" s="875"/>
      <c r="BT121" s="875"/>
      <c r="BU121" s="875"/>
      <c r="BV121" s="875">
        <v>51161193</v>
      </c>
      <c r="BW121" s="875"/>
      <c r="BX121" s="875"/>
      <c r="BY121" s="875"/>
      <c r="BZ121" s="875"/>
      <c r="CA121" s="875">
        <v>53975645</v>
      </c>
      <c r="CB121" s="875"/>
      <c r="CC121" s="875"/>
      <c r="CD121" s="875"/>
      <c r="CE121" s="875"/>
      <c r="CF121" s="936">
        <v>76.400000000000006</v>
      </c>
      <c r="CG121" s="937"/>
      <c r="CH121" s="937"/>
      <c r="CI121" s="937"/>
      <c r="CJ121" s="937"/>
      <c r="CK121" s="930"/>
      <c r="CL121" s="916"/>
      <c r="CM121" s="916"/>
      <c r="CN121" s="916"/>
      <c r="CO121" s="917"/>
      <c r="CP121" s="896" t="s">
        <v>403</v>
      </c>
      <c r="CQ121" s="897"/>
      <c r="CR121" s="897"/>
      <c r="CS121" s="897"/>
      <c r="CT121" s="897"/>
      <c r="CU121" s="897"/>
      <c r="CV121" s="897"/>
      <c r="CW121" s="897"/>
      <c r="CX121" s="897"/>
      <c r="CY121" s="897"/>
      <c r="CZ121" s="897"/>
      <c r="DA121" s="897"/>
      <c r="DB121" s="897"/>
      <c r="DC121" s="897"/>
      <c r="DD121" s="897"/>
      <c r="DE121" s="897"/>
      <c r="DF121" s="898"/>
      <c r="DG121" s="874">
        <v>4930488</v>
      </c>
      <c r="DH121" s="875"/>
      <c r="DI121" s="875"/>
      <c r="DJ121" s="875"/>
      <c r="DK121" s="875"/>
      <c r="DL121" s="875">
        <v>4322987</v>
      </c>
      <c r="DM121" s="875"/>
      <c r="DN121" s="875"/>
      <c r="DO121" s="875"/>
      <c r="DP121" s="875"/>
      <c r="DQ121" s="875">
        <v>3816899</v>
      </c>
      <c r="DR121" s="875"/>
      <c r="DS121" s="875"/>
      <c r="DT121" s="875"/>
      <c r="DU121" s="875"/>
      <c r="DV121" s="852">
        <v>5.4</v>
      </c>
      <c r="DW121" s="852"/>
      <c r="DX121" s="852"/>
      <c r="DY121" s="852"/>
      <c r="DZ121" s="853"/>
    </row>
    <row r="122" spans="1:130" s="226" customFormat="1" ht="26.25" customHeight="1" x14ac:dyDescent="0.15">
      <c r="A122" s="878"/>
      <c r="B122" s="879"/>
      <c r="C122" s="882" t="s">
        <v>447</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406</v>
      </c>
      <c r="AB122" s="838"/>
      <c r="AC122" s="838"/>
      <c r="AD122" s="838"/>
      <c r="AE122" s="839"/>
      <c r="AF122" s="840" t="s">
        <v>458</v>
      </c>
      <c r="AG122" s="838"/>
      <c r="AH122" s="838"/>
      <c r="AI122" s="838"/>
      <c r="AJ122" s="839"/>
      <c r="AK122" s="840" t="s">
        <v>406</v>
      </c>
      <c r="AL122" s="838"/>
      <c r="AM122" s="838"/>
      <c r="AN122" s="838"/>
      <c r="AO122" s="839"/>
      <c r="AP122" s="885" t="s">
        <v>437</v>
      </c>
      <c r="AQ122" s="886"/>
      <c r="AR122" s="886"/>
      <c r="AS122" s="886"/>
      <c r="AT122" s="887"/>
      <c r="AU122" s="947"/>
      <c r="AV122" s="948"/>
      <c r="AW122" s="948"/>
      <c r="AX122" s="948"/>
      <c r="AY122" s="949"/>
      <c r="AZ122" s="940" t="s">
        <v>469</v>
      </c>
      <c r="BA122" s="941"/>
      <c r="BB122" s="941"/>
      <c r="BC122" s="941"/>
      <c r="BD122" s="941"/>
      <c r="BE122" s="941"/>
      <c r="BF122" s="941"/>
      <c r="BG122" s="941"/>
      <c r="BH122" s="941"/>
      <c r="BI122" s="941"/>
      <c r="BJ122" s="941"/>
      <c r="BK122" s="941"/>
      <c r="BL122" s="941"/>
      <c r="BM122" s="941"/>
      <c r="BN122" s="941"/>
      <c r="BO122" s="941"/>
      <c r="BP122" s="942"/>
      <c r="BQ122" s="943">
        <v>138848323</v>
      </c>
      <c r="BR122" s="906"/>
      <c r="BS122" s="906"/>
      <c r="BT122" s="906"/>
      <c r="BU122" s="906"/>
      <c r="BV122" s="906">
        <v>138970537</v>
      </c>
      <c r="BW122" s="906"/>
      <c r="BX122" s="906"/>
      <c r="BY122" s="906"/>
      <c r="BZ122" s="906"/>
      <c r="CA122" s="906">
        <v>137360759</v>
      </c>
      <c r="CB122" s="906"/>
      <c r="CC122" s="906"/>
      <c r="CD122" s="906"/>
      <c r="CE122" s="906"/>
      <c r="CF122" s="907">
        <v>194.5</v>
      </c>
      <c r="CG122" s="908"/>
      <c r="CH122" s="908"/>
      <c r="CI122" s="908"/>
      <c r="CJ122" s="908"/>
      <c r="CK122" s="930"/>
      <c r="CL122" s="916"/>
      <c r="CM122" s="916"/>
      <c r="CN122" s="916"/>
      <c r="CO122" s="917"/>
      <c r="CP122" s="896" t="s">
        <v>470</v>
      </c>
      <c r="CQ122" s="897"/>
      <c r="CR122" s="897"/>
      <c r="CS122" s="897"/>
      <c r="CT122" s="897"/>
      <c r="CU122" s="897"/>
      <c r="CV122" s="897"/>
      <c r="CW122" s="897"/>
      <c r="CX122" s="897"/>
      <c r="CY122" s="897"/>
      <c r="CZ122" s="897"/>
      <c r="DA122" s="897"/>
      <c r="DB122" s="897"/>
      <c r="DC122" s="897"/>
      <c r="DD122" s="897"/>
      <c r="DE122" s="897"/>
      <c r="DF122" s="898"/>
      <c r="DG122" s="874">
        <v>286820</v>
      </c>
      <c r="DH122" s="875"/>
      <c r="DI122" s="875"/>
      <c r="DJ122" s="875"/>
      <c r="DK122" s="875"/>
      <c r="DL122" s="875">
        <v>249594</v>
      </c>
      <c r="DM122" s="875"/>
      <c r="DN122" s="875"/>
      <c r="DO122" s="875"/>
      <c r="DP122" s="875"/>
      <c r="DQ122" s="875">
        <v>209713</v>
      </c>
      <c r="DR122" s="875"/>
      <c r="DS122" s="875"/>
      <c r="DT122" s="875"/>
      <c r="DU122" s="875"/>
      <c r="DV122" s="852">
        <v>0.3</v>
      </c>
      <c r="DW122" s="852"/>
      <c r="DX122" s="852"/>
      <c r="DY122" s="852"/>
      <c r="DZ122" s="853"/>
    </row>
    <row r="123" spans="1:130" s="226" customFormat="1" ht="26.25" customHeight="1" x14ac:dyDescent="0.15">
      <c r="A123" s="878"/>
      <c r="B123" s="879"/>
      <c r="C123" s="882" t="s">
        <v>453</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406</v>
      </c>
      <c r="AB123" s="838"/>
      <c r="AC123" s="838"/>
      <c r="AD123" s="838"/>
      <c r="AE123" s="839"/>
      <c r="AF123" s="840" t="s">
        <v>406</v>
      </c>
      <c r="AG123" s="838"/>
      <c r="AH123" s="838"/>
      <c r="AI123" s="838"/>
      <c r="AJ123" s="839"/>
      <c r="AK123" s="840" t="s">
        <v>406</v>
      </c>
      <c r="AL123" s="838"/>
      <c r="AM123" s="838"/>
      <c r="AN123" s="838"/>
      <c r="AO123" s="839"/>
      <c r="AP123" s="885" t="s">
        <v>406</v>
      </c>
      <c r="AQ123" s="886"/>
      <c r="AR123" s="886"/>
      <c r="AS123" s="886"/>
      <c r="AT123" s="887"/>
      <c r="AU123" s="950"/>
      <c r="AV123" s="951"/>
      <c r="AW123" s="951"/>
      <c r="AX123" s="951"/>
      <c r="AY123" s="951"/>
      <c r="AZ123" s="257" t="s">
        <v>178</v>
      </c>
      <c r="BA123" s="257"/>
      <c r="BB123" s="257"/>
      <c r="BC123" s="257"/>
      <c r="BD123" s="257"/>
      <c r="BE123" s="257"/>
      <c r="BF123" s="257"/>
      <c r="BG123" s="257"/>
      <c r="BH123" s="257"/>
      <c r="BI123" s="257"/>
      <c r="BJ123" s="257"/>
      <c r="BK123" s="257"/>
      <c r="BL123" s="257"/>
      <c r="BM123" s="257"/>
      <c r="BN123" s="257"/>
      <c r="BO123" s="938" t="s">
        <v>471</v>
      </c>
      <c r="BP123" s="939"/>
      <c r="BQ123" s="893">
        <v>203281890</v>
      </c>
      <c r="BR123" s="894"/>
      <c r="BS123" s="894"/>
      <c r="BT123" s="894"/>
      <c r="BU123" s="894"/>
      <c r="BV123" s="894">
        <v>205603802</v>
      </c>
      <c r="BW123" s="894"/>
      <c r="BX123" s="894"/>
      <c r="BY123" s="894"/>
      <c r="BZ123" s="894"/>
      <c r="CA123" s="894">
        <v>207168102</v>
      </c>
      <c r="CB123" s="894"/>
      <c r="CC123" s="894"/>
      <c r="CD123" s="894"/>
      <c r="CE123" s="894"/>
      <c r="CF123" s="804"/>
      <c r="CG123" s="805"/>
      <c r="CH123" s="805"/>
      <c r="CI123" s="805"/>
      <c r="CJ123" s="895"/>
      <c r="CK123" s="930"/>
      <c r="CL123" s="916"/>
      <c r="CM123" s="916"/>
      <c r="CN123" s="916"/>
      <c r="CO123" s="917"/>
      <c r="CP123" s="896" t="s">
        <v>397</v>
      </c>
      <c r="CQ123" s="897"/>
      <c r="CR123" s="897"/>
      <c r="CS123" s="897"/>
      <c r="CT123" s="897"/>
      <c r="CU123" s="897"/>
      <c r="CV123" s="897"/>
      <c r="CW123" s="897"/>
      <c r="CX123" s="897"/>
      <c r="CY123" s="897"/>
      <c r="CZ123" s="897"/>
      <c r="DA123" s="897"/>
      <c r="DB123" s="897"/>
      <c r="DC123" s="897"/>
      <c r="DD123" s="897"/>
      <c r="DE123" s="897"/>
      <c r="DF123" s="898"/>
      <c r="DG123" s="837" t="s">
        <v>472</v>
      </c>
      <c r="DH123" s="838"/>
      <c r="DI123" s="838"/>
      <c r="DJ123" s="838"/>
      <c r="DK123" s="839"/>
      <c r="DL123" s="840" t="s">
        <v>406</v>
      </c>
      <c r="DM123" s="838"/>
      <c r="DN123" s="838"/>
      <c r="DO123" s="838"/>
      <c r="DP123" s="839"/>
      <c r="DQ123" s="840" t="s">
        <v>406</v>
      </c>
      <c r="DR123" s="838"/>
      <c r="DS123" s="838"/>
      <c r="DT123" s="838"/>
      <c r="DU123" s="839"/>
      <c r="DV123" s="885" t="s">
        <v>406</v>
      </c>
      <c r="DW123" s="886"/>
      <c r="DX123" s="886"/>
      <c r="DY123" s="886"/>
      <c r="DZ123" s="887"/>
    </row>
    <row r="124" spans="1:130" s="226" customFormat="1" ht="26.25" customHeight="1" thickBot="1" x14ac:dyDescent="0.2">
      <c r="A124" s="878"/>
      <c r="B124" s="879"/>
      <c r="C124" s="882" t="s">
        <v>456</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406</v>
      </c>
      <c r="AB124" s="838"/>
      <c r="AC124" s="838"/>
      <c r="AD124" s="838"/>
      <c r="AE124" s="839"/>
      <c r="AF124" s="840" t="s">
        <v>458</v>
      </c>
      <c r="AG124" s="838"/>
      <c r="AH124" s="838"/>
      <c r="AI124" s="838"/>
      <c r="AJ124" s="839"/>
      <c r="AK124" s="840" t="s">
        <v>406</v>
      </c>
      <c r="AL124" s="838"/>
      <c r="AM124" s="838"/>
      <c r="AN124" s="838"/>
      <c r="AO124" s="839"/>
      <c r="AP124" s="885" t="s">
        <v>473</v>
      </c>
      <c r="AQ124" s="886"/>
      <c r="AR124" s="886"/>
      <c r="AS124" s="886"/>
      <c r="AT124" s="887"/>
      <c r="AU124" s="888" t="s">
        <v>474</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55.6</v>
      </c>
      <c r="BR124" s="892"/>
      <c r="BS124" s="892"/>
      <c r="BT124" s="892"/>
      <c r="BU124" s="892"/>
      <c r="BV124" s="892">
        <v>49</v>
      </c>
      <c r="BW124" s="892"/>
      <c r="BX124" s="892"/>
      <c r="BY124" s="892"/>
      <c r="BZ124" s="892"/>
      <c r="CA124" s="892">
        <v>45.5</v>
      </c>
      <c r="CB124" s="892"/>
      <c r="CC124" s="892"/>
      <c r="CD124" s="892"/>
      <c r="CE124" s="892"/>
      <c r="CF124" s="782"/>
      <c r="CG124" s="783"/>
      <c r="CH124" s="783"/>
      <c r="CI124" s="783"/>
      <c r="CJ124" s="923"/>
      <c r="CK124" s="931"/>
      <c r="CL124" s="931"/>
      <c r="CM124" s="931"/>
      <c r="CN124" s="931"/>
      <c r="CO124" s="932"/>
      <c r="CP124" s="896" t="s">
        <v>475</v>
      </c>
      <c r="CQ124" s="897"/>
      <c r="CR124" s="897"/>
      <c r="CS124" s="897"/>
      <c r="CT124" s="897"/>
      <c r="CU124" s="897"/>
      <c r="CV124" s="897"/>
      <c r="CW124" s="897"/>
      <c r="CX124" s="897"/>
      <c r="CY124" s="897"/>
      <c r="CZ124" s="897"/>
      <c r="DA124" s="897"/>
      <c r="DB124" s="897"/>
      <c r="DC124" s="897"/>
      <c r="DD124" s="897"/>
      <c r="DE124" s="897"/>
      <c r="DF124" s="898"/>
      <c r="DG124" s="820" t="s">
        <v>406</v>
      </c>
      <c r="DH124" s="821"/>
      <c r="DI124" s="821"/>
      <c r="DJ124" s="821"/>
      <c r="DK124" s="822"/>
      <c r="DL124" s="823" t="s">
        <v>406</v>
      </c>
      <c r="DM124" s="821"/>
      <c r="DN124" s="821"/>
      <c r="DO124" s="821"/>
      <c r="DP124" s="822"/>
      <c r="DQ124" s="823" t="s">
        <v>121</v>
      </c>
      <c r="DR124" s="821"/>
      <c r="DS124" s="821"/>
      <c r="DT124" s="821"/>
      <c r="DU124" s="822"/>
      <c r="DV124" s="909" t="s">
        <v>460</v>
      </c>
      <c r="DW124" s="910"/>
      <c r="DX124" s="910"/>
      <c r="DY124" s="910"/>
      <c r="DZ124" s="911"/>
    </row>
    <row r="125" spans="1:130" s="226" customFormat="1" ht="26.25" customHeight="1" x14ac:dyDescent="0.15">
      <c r="A125" s="878"/>
      <c r="B125" s="879"/>
      <c r="C125" s="882" t="s">
        <v>459</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406</v>
      </c>
      <c r="AB125" s="838"/>
      <c r="AC125" s="838"/>
      <c r="AD125" s="838"/>
      <c r="AE125" s="839"/>
      <c r="AF125" s="840" t="s">
        <v>460</v>
      </c>
      <c r="AG125" s="838"/>
      <c r="AH125" s="838"/>
      <c r="AI125" s="838"/>
      <c r="AJ125" s="839"/>
      <c r="AK125" s="840" t="s">
        <v>406</v>
      </c>
      <c r="AL125" s="838"/>
      <c r="AM125" s="838"/>
      <c r="AN125" s="838"/>
      <c r="AO125" s="839"/>
      <c r="AP125" s="885" t="s">
        <v>406</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476</v>
      </c>
      <c r="CL125" s="913"/>
      <c r="CM125" s="913"/>
      <c r="CN125" s="913"/>
      <c r="CO125" s="914"/>
      <c r="CP125" s="921" t="s">
        <v>477</v>
      </c>
      <c r="CQ125" s="866"/>
      <c r="CR125" s="866"/>
      <c r="CS125" s="866"/>
      <c r="CT125" s="866"/>
      <c r="CU125" s="866"/>
      <c r="CV125" s="866"/>
      <c r="CW125" s="866"/>
      <c r="CX125" s="866"/>
      <c r="CY125" s="866"/>
      <c r="CZ125" s="866"/>
      <c r="DA125" s="866"/>
      <c r="DB125" s="866"/>
      <c r="DC125" s="866"/>
      <c r="DD125" s="866"/>
      <c r="DE125" s="866"/>
      <c r="DF125" s="867"/>
      <c r="DG125" s="922" t="s">
        <v>460</v>
      </c>
      <c r="DH125" s="903"/>
      <c r="DI125" s="903"/>
      <c r="DJ125" s="903"/>
      <c r="DK125" s="903"/>
      <c r="DL125" s="903" t="s">
        <v>406</v>
      </c>
      <c r="DM125" s="903"/>
      <c r="DN125" s="903"/>
      <c r="DO125" s="903"/>
      <c r="DP125" s="903"/>
      <c r="DQ125" s="903" t="s">
        <v>406</v>
      </c>
      <c r="DR125" s="903"/>
      <c r="DS125" s="903"/>
      <c r="DT125" s="903"/>
      <c r="DU125" s="903"/>
      <c r="DV125" s="904" t="s">
        <v>406</v>
      </c>
      <c r="DW125" s="904"/>
      <c r="DX125" s="904"/>
      <c r="DY125" s="904"/>
      <c r="DZ125" s="905"/>
    </row>
    <row r="126" spans="1:130" s="226" customFormat="1" ht="26.25" customHeight="1" thickBot="1" x14ac:dyDescent="0.2">
      <c r="A126" s="878"/>
      <c r="B126" s="879"/>
      <c r="C126" s="882" t="s">
        <v>462</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68963</v>
      </c>
      <c r="AB126" s="838"/>
      <c r="AC126" s="838"/>
      <c r="AD126" s="838"/>
      <c r="AE126" s="839"/>
      <c r="AF126" s="840">
        <v>25</v>
      </c>
      <c r="AG126" s="838"/>
      <c r="AH126" s="838"/>
      <c r="AI126" s="838"/>
      <c r="AJ126" s="839"/>
      <c r="AK126" s="840">
        <v>34846</v>
      </c>
      <c r="AL126" s="838"/>
      <c r="AM126" s="838"/>
      <c r="AN126" s="838"/>
      <c r="AO126" s="839"/>
      <c r="AP126" s="885">
        <v>0</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478</v>
      </c>
      <c r="CQ126" s="808"/>
      <c r="CR126" s="808"/>
      <c r="CS126" s="808"/>
      <c r="CT126" s="808"/>
      <c r="CU126" s="808"/>
      <c r="CV126" s="808"/>
      <c r="CW126" s="808"/>
      <c r="CX126" s="808"/>
      <c r="CY126" s="808"/>
      <c r="CZ126" s="808"/>
      <c r="DA126" s="808"/>
      <c r="DB126" s="808"/>
      <c r="DC126" s="808"/>
      <c r="DD126" s="808"/>
      <c r="DE126" s="808"/>
      <c r="DF126" s="809"/>
      <c r="DG126" s="874">
        <v>500131</v>
      </c>
      <c r="DH126" s="875"/>
      <c r="DI126" s="875"/>
      <c r="DJ126" s="875"/>
      <c r="DK126" s="875"/>
      <c r="DL126" s="875">
        <v>535704</v>
      </c>
      <c r="DM126" s="875"/>
      <c r="DN126" s="875"/>
      <c r="DO126" s="875"/>
      <c r="DP126" s="875"/>
      <c r="DQ126" s="875">
        <v>577003</v>
      </c>
      <c r="DR126" s="875"/>
      <c r="DS126" s="875"/>
      <c r="DT126" s="875"/>
      <c r="DU126" s="875"/>
      <c r="DV126" s="852">
        <v>0.8</v>
      </c>
      <c r="DW126" s="852"/>
      <c r="DX126" s="852"/>
      <c r="DY126" s="852"/>
      <c r="DZ126" s="853"/>
    </row>
    <row r="127" spans="1:130" s="226" customFormat="1" ht="26.25" customHeight="1" x14ac:dyDescent="0.15">
      <c r="A127" s="880"/>
      <c r="B127" s="881"/>
      <c r="C127" s="899" t="s">
        <v>479</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406</v>
      </c>
      <c r="AB127" s="838"/>
      <c r="AC127" s="838"/>
      <c r="AD127" s="838"/>
      <c r="AE127" s="839"/>
      <c r="AF127" s="840" t="s">
        <v>406</v>
      </c>
      <c r="AG127" s="838"/>
      <c r="AH127" s="838"/>
      <c r="AI127" s="838"/>
      <c r="AJ127" s="839"/>
      <c r="AK127" s="840" t="s">
        <v>406</v>
      </c>
      <c r="AL127" s="838"/>
      <c r="AM127" s="838"/>
      <c r="AN127" s="838"/>
      <c r="AO127" s="839"/>
      <c r="AP127" s="885" t="s">
        <v>121</v>
      </c>
      <c r="AQ127" s="886"/>
      <c r="AR127" s="886"/>
      <c r="AS127" s="886"/>
      <c r="AT127" s="887"/>
      <c r="AU127" s="262"/>
      <c r="AV127" s="262"/>
      <c r="AW127" s="262"/>
      <c r="AX127" s="902" t="s">
        <v>480</v>
      </c>
      <c r="AY127" s="870"/>
      <c r="AZ127" s="870"/>
      <c r="BA127" s="870"/>
      <c r="BB127" s="870"/>
      <c r="BC127" s="870"/>
      <c r="BD127" s="870"/>
      <c r="BE127" s="871"/>
      <c r="BF127" s="869" t="s">
        <v>481</v>
      </c>
      <c r="BG127" s="870"/>
      <c r="BH127" s="870"/>
      <c r="BI127" s="870"/>
      <c r="BJ127" s="870"/>
      <c r="BK127" s="870"/>
      <c r="BL127" s="871"/>
      <c r="BM127" s="869" t="s">
        <v>482</v>
      </c>
      <c r="BN127" s="870"/>
      <c r="BO127" s="870"/>
      <c r="BP127" s="870"/>
      <c r="BQ127" s="870"/>
      <c r="BR127" s="870"/>
      <c r="BS127" s="871"/>
      <c r="BT127" s="869" t="s">
        <v>483</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484</v>
      </c>
      <c r="CQ127" s="808"/>
      <c r="CR127" s="808"/>
      <c r="CS127" s="808"/>
      <c r="CT127" s="808"/>
      <c r="CU127" s="808"/>
      <c r="CV127" s="808"/>
      <c r="CW127" s="808"/>
      <c r="CX127" s="808"/>
      <c r="CY127" s="808"/>
      <c r="CZ127" s="808"/>
      <c r="DA127" s="808"/>
      <c r="DB127" s="808"/>
      <c r="DC127" s="808"/>
      <c r="DD127" s="808"/>
      <c r="DE127" s="808"/>
      <c r="DF127" s="809"/>
      <c r="DG127" s="874" t="s">
        <v>406</v>
      </c>
      <c r="DH127" s="875"/>
      <c r="DI127" s="875"/>
      <c r="DJ127" s="875"/>
      <c r="DK127" s="875"/>
      <c r="DL127" s="875" t="s">
        <v>406</v>
      </c>
      <c r="DM127" s="875"/>
      <c r="DN127" s="875"/>
      <c r="DO127" s="875"/>
      <c r="DP127" s="875"/>
      <c r="DQ127" s="875" t="s">
        <v>406</v>
      </c>
      <c r="DR127" s="875"/>
      <c r="DS127" s="875"/>
      <c r="DT127" s="875"/>
      <c r="DU127" s="875"/>
      <c r="DV127" s="852" t="s">
        <v>406</v>
      </c>
      <c r="DW127" s="852"/>
      <c r="DX127" s="852"/>
      <c r="DY127" s="852"/>
      <c r="DZ127" s="853"/>
    </row>
    <row r="128" spans="1:130" s="226" customFormat="1" ht="26.25" customHeight="1" thickBot="1" x14ac:dyDescent="0.2">
      <c r="A128" s="854" t="s">
        <v>485</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486</v>
      </c>
      <c r="X128" s="856"/>
      <c r="Y128" s="856"/>
      <c r="Z128" s="857"/>
      <c r="AA128" s="858">
        <v>4340983</v>
      </c>
      <c r="AB128" s="859"/>
      <c r="AC128" s="859"/>
      <c r="AD128" s="859"/>
      <c r="AE128" s="860"/>
      <c r="AF128" s="861">
        <v>4425048</v>
      </c>
      <c r="AG128" s="859"/>
      <c r="AH128" s="859"/>
      <c r="AI128" s="859"/>
      <c r="AJ128" s="860"/>
      <c r="AK128" s="861">
        <v>4170342</v>
      </c>
      <c r="AL128" s="859"/>
      <c r="AM128" s="859"/>
      <c r="AN128" s="859"/>
      <c r="AO128" s="860"/>
      <c r="AP128" s="862"/>
      <c r="AQ128" s="863"/>
      <c r="AR128" s="863"/>
      <c r="AS128" s="863"/>
      <c r="AT128" s="864"/>
      <c r="AU128" s="262"/>
      <c r="AV128" s="262"/>
      <c r="AW128" s="262"/>
      <c r="AX128" s="865" t="s">
        <v>487</v>
      </c>
      <c r="AY128" s="866"/>
      <c r="AZ128" s="866"/>
      <c r="BA128" s="866"/>
      <c r="BB128" s="866"/>
      <c r="BC128" s="866"/>
      <c r="BD128" s="866"/>
      <c r="BE128" s="867"/>
      <c r="BF128" s="844" t="s">
        <v>437</v>
      </c>
      <c r="BG128" s="845"/>
      <c r="BH128" s="845"/>
      <c r="BI128" s="845"/>
      <c r="BJ128" s="845"/>
      <c r="BK128" s="845"/>
      <c r="BL128" s="868"/>
      <c r="BM128" s="844">
        <v>11.25</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488</v>
      </c>
      <c r="CQ128" s="786"/>
      <c r="CR128" s="786"/>
      <c r="CS128" s="786"/>
      <c r="CT128" s="786"/>
      <c r="CU128" s="786"/>
      <c r="CV128" s="786"/>
      <c r="CW128" s="786"/>
      <c r="CX128" s="786"/>
      <c r="CY128" s="786"/>
      <c r="CZ128" s="786"/>
      <c r="DA128" s="786"/>
      <c r="DB128" s="786"/>
      <c r="DC128" s="786"/>
      <c r="DD128" s="786"/>
      <c r="DE128" s="786"/>
      <c r="DF128" s="787"/>
      <c r="DG128" s="848" t="s">
        <v>406</v>
      </c>
      <c r="DH128" s="849"/>
      <c r="DI128" s="849"/>
      <c r="DJ128" s="849"/>
      <c r="DK128" s="849"/>
      <c r="DL128" s="849" t="s">
        <v>406</v>
      </c>
      <c r="DM128" s="849"/>
      <c r="DN128" s="849"/>
      <c r="DO128" s="849"/>
      <c r="DP128" s="849"/>
      <c r="DQ128" s="849" t="s">
        <v>472</v>
      </c>
      <c r="DR128" s="849"/>
      <c r="DS128" s="849"/>
      <c r="DT128" s="849"/>
      <c r="DU128" s="849"/>
      <c r="DV128" s="850" t="s">
        <v>406</v>
      </c>
      <c r="DW128" s="850"/>
      <c r="DX128" s="850"/>
      <c r="DY128" s="850"/>
      <c r="DZ128" s="851"/>
    </row>
    <row r="129" spans="1:131" s="226" customFormat="1" ht="26.25" customHeight="1" x14ac:dyDescent="0.15">
      <c r="A129" s="832" t="s">
        <v>100</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489</v>
      </c>
      <c r="X129" s="835"/>
      <c r="Y129" s="835"/>
      <c r="Z129" s="836"/>
      <c r="AA129" s="837">
        <v>82014445</v>
      </c>
      <c r="AB129" s="838"/>
      <c r="AC129" s="838"/>
      <c r="AD129" s="838"/>
      <c r="AE129" s="839"/>
      <c r="AF129" s="840">
        <v>81500774</v>
      </c>
      <c r="AG129" s="838"/>
      <c r="AH129" s="838"/>
      <c r="AI129" s="838"/>
      <c r="AJ129" s="839"/>
      <c r="AK129" s="840">
        <v>81800506</v>
      </c>
      <c r="AL129" s="838"/>
      <c r="AM129" s="838"/>
      <c r="AN129" s="838"/>
      <c r="AO129" s="839"/>
      <c r="AP129" s="841"/>
      <c r="AQ129" s="842"/>
      <c r="AR129" s="842"/>
      <c r="AS129" s="842"/>
      <c r="AT129" s="843"/>
      <c r="AU129" s="264"/>
      <c r="AV129" s="264"/>
      <c r="AW129" s="264"/>
      <c r="AX129" s="807" t="s">
        <v>490</v>
      </c>
      <c r="AY129" s="808"/>
      <c r="AZ129" s="808"/>
      <c r="BA129" s="808"/>
      <c r="BB129" s="808"/>
      <c r="BC129" s="808"/>
      <c r="BD129" s="808"/>
      <c r="BE129" s="809"/>
      <c r="BF129" s="827" t="s">
        <v>406</v>
      </c>
      <c r="BG129" s="828"/>
      <c r="BH129" s="828"/>
      <c r="BI129" s="828"/>
      <c r="BJ129" s="828"/>
      <c r="BK129" s="828"/>
      <c r="BL129" s="829"/>
      <c r="BM129" s="827">
        <v>16.25</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491</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492</v>
      </c>
      <c r="X130" s="835"/>
      <c r="Y130" s="835"/>
      <c r="Z130" s="836"/>
      <c r="AA130" s="837">
        <v>10937533</v>
      </c>
      <c r="AB130" s="838"/>
      <c r="AC130" s="838"/>
      <c r="AD130" s="838"/>
      <c r="AE130" s="839"/>
      <c r="AF130" s="840">
        <v>10979753</v>
      </c>
      <c r="AG130" s="838"/>
      <c r="AH130" s="838"/>
      <c r="AI130" s="838"/>
      <c r="AJ130" s="839"/>
      <c r="AK130" s="840">
        <v>11180755</v>
      </c>
      <c r="AL130" s="838"/>
      <c r="AM130" s="838"/>
      <c r="AN130" s="838"/>
      <c r="AO130" s="839"/>
      <c r="AP130" s="841"/>
      <c r="AQ130" s="842"/>
      <c r="AR130" s="842"/>
      <c r="AS130" s="842"/>
      <c r="AT130" s="843"/>
      <c r="AU130" s="264"/>
      <c r="AV130" s="264"/>
      <c r="AW130" s="264"/>
      <c r="AX130" s="807" t="s">
        <v>493</v>
      </c>
      <c r="AY130" s="808"/>
      <c r="AZ130" s="808"/>
      <c r="BA130" s="808"/>
      <c r="BB130" s="808"/>
      <c r="BC130" s="808"/>
      <c r="BD130" s="808"/>
      <c r="BE130" s="809"/>
      <c r="BF130" s="810">
        <v>6.3</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494</v>
      </c>
      <c r="X131" s="818"/>
      <c r="Y131" s="818"/>
      <c r="Z131" s="819"/>
      <c r="AA131" s="820">
        <v>71076912</v>
      </c>
      <c r="AB131" s="821"/>
      <c r="AC131" s="821"/>
      <c r="AD131" s="821"/>
      <c r="AE131" s="822"/>
      <c r="AF131" s="823">
        <v>70521021</v>
      </c>
      <c r="AG131" s="821"/>
      <c r="AH131" s="821"/>
      <c r="AI131" s="821"/>
      <c r="AJ131" s="822"/>
      <c r="AK131" s="823">
        <v>70619751</v>
      </c>
      <c r="AL131" s="821"/>
      <c r="AM131" s="821"/>
      <c r="AN131" s="821"/>
      <c r="AO131" s="822"/>
      <c r="AP131" s="824"/>
      <c r="AQ131" s="825"/>
      <c r="AR131" s="825"/>
      <c r="AS131" s="825"/>
      <c r="AT131" s="826"/>
      <c r="AU131" s="264"/>
      <c r="AV131" s="264"/>
      <c r="AW131" s="264"/>
      <c r="AX131" s="785" t="s">
        <v>495</v>
      </c>
      <c r="AY131" s="786"/>
      <c r="AZ131" s="786"/>
      <c r="BA131" s="786"/>
      <c r="BB131" s="786"/>
      <c r="BC131" s="786"/>
      <c r="BD131" s="786"/>
      <c r="BE131" s="787"/>
      <c r="BF131" s="788">
        <v>45.5</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496</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497</v>
      </c>
      <c r="W132" s="798"/>
      <c r="X132" s="798"/>
      <c r="Y132" s="798"/>
      <c r="Z132" s="799"/>
      <c r="AA132" s="800">
        <v>6.5284448490000004</v>
      </c>
      <c r="AB132" s="801"/>
      <c r="AC132" s="801"/>
      <c r="AD132" s="801"/>
      <c r="AE132" s="802"/>
      <c r="AF132" s="803">
        <v>6.0724631310000001</v>
      </c>
      <c r="AG132" s="801"/>
      <c r="AH132" s="801"/>
      <c r="AI132" s="801"/>
      <c r="AJ132" s="802"/>
      <c r="AK132" s="803">
        <v>6.5808260919999997</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498</v>
      </c>
      <c r="W133" s="777"/>
      <c r="X133" s="777"/>
      <c r="Y133" s="777"/>
      <c r="Z133" s="778"/>
      <c r="AA133" s="779">
        <v>6.5</v>
      </c>
      <c r="AB133" s="780"/>
      <c r="AC133" s="780"/>
      <c r="AD133" s="780"/>
      <c r="AE133" s="781"/>
      <c r="AF133" s="779">
        <v>6.4</v>
      </c>
      <c r="AG133" s="780"/>
      <c r="AH133" s="780"/>
      <c r="AI133" s="780"/>
      <c r="AJ133" s="781"/>
      <c r="AK133" s="779">
        <v>6.3</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NvrA4nn/n0HflSKLXu9ig+MZdgXp+TAR8lB2HTWo5FAiy7tOmULWs9h+mnHoyEWBg717JSN0Eu08ugeVEFp+gw==" saltValue="mQuBDN1MwvnEY0QVUGQHS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499</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PcMv2OEMhwW38R9K4npqLgXtFsU8/KjDhsbCfUYP2ROV6RTV+CSu60ar0iU/g3UR/lxgSe5IMDUh234jY+6dqA==" saltValue="CqQbjuch98ugu3szTQXH5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bb/B8wVm61q4t3q2OVywlnuMgelVDMN03a1P6raxQ3RB+A4MpAvB/gWZluWZHZa5Vd/B+ZkRO7/L+5rAYtKtxg==" saltValue="ch0WkHVnVSKvc/l2CZ3ct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501</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4" t="s">
        <v>502</v>
      </c>
      <c r="AP7" s="283"/>
      <c r="AQ7" s="284" t="s">
        <v>503</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5"/>
      <c r="AP8" s="289" t="s">
        <v>504</v>
      </c>
      <c r="AQ8" s="290" t="s">
        <v>505</v>
      </c>
      <c r="AR8" s="291" t="s">
        <v>506</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8" t="s">
        <v>507</v>
      </c>
      <c r="AL9" s="1209"/>
      <c r="AM9" s="1209"/>
      <c r="AN9" s="1210"/>
      <c r="AO9" s="292">
        <v>27945693</v>
      </c>
      <c r="AP9" s="292">
        <v>68371</v>
      </c>
      <c r="AQ9" s="293">
        <v>57800</v>
      </c>
      <c r="AR9" s="294">
        <v>18.3</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8" t="s">
        <v>508</v>
      </c>
      <c r="AL10" s="1209"/>
      <c r="AM10" s="1209"/>
      <c r="AN10" s="1210"/>
      <c r="AO10" s="295">
        <v>684346</v>
      </c>
      <c r="AP10" s="295">
        <v>1674</v>
      </c>
      <c r="AQ10" s="296">
        <v>2573</v>
      </c>
      <c r="AR10" s="297">
        <v>-34.9</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8" t="s">
        <v>509</v>
      </c>
      <c r="AL11" s="1209"/>
      <c r="AM11" s="1209"/>
      <c r="AN11" s="1210"/>
      <c r="AO11" s="295">
        <v>89</v>
      </c>
      <c r="AP11" s="295">
        <v>0</v>
      </c>
      <c r="AQ11" s="296">
        <v>1586</v>
      </c>
      <c r="AR11" s="297">
        <v>-100</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8" t="s">
        <v>510</v>
      </c>
      <c r="AL12" s="1209"/>
      <c r="AM12" s="1209"/>
      <c r="AN12" s="1210"/>
      <c r="AO12" s="295">
        <v>334626</v>
      </c>
      <c r="AP12" s="295">
        <v>819</v>
      </c>
      <c r="AQ12" s="296">
        <v>532</v>
      </c>
      <c r="AR12" s="297">
        <v>53.9</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8" t="s">
        <v>511</v>
      </c>
      <c r="AL13" s="1209"/>
      <c r="AM13" s="1209"/>
      <c r="AN13" s="1210"/>
      <c r="AO13" s="295" t="s">
        <v>512</v>
      </c>
      <c r="AP13" s="295" t="s">
        <v>512</v>
      </c>
      <c r="AQ13" s="296">
        <v>18</v>
      </c>
      <c r="AR13" s="297" t="s">
        <v>512</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8" t="s">
        <v>513</v>
      </c>
      <c r="AL14" s="1209"/>
      <c r="AM14" s="1209"/>
      <c r="AN14" s="1210"/>
      <c r="AO14" s="295">
        <v>919651</v>
      </c>
      <c r="AP14" s="295">
        <v>2250</v>
      </c>
      <c r="AQ14" s="296">
        <v>1833</v>
      </c>
      <c r="AR14" s="297">
        <v>22.7</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8" t="s">
        <v>514</v>
      </c>
      <c r="AL15" s="1209"/>
      <c r="AM15" s="1209"/>
      <c r="AN15" s="1210"/>
      <c r="AO15" s="295">
        <v>225397</v>
      </c>
      <c r="AP15" s="295">
        <v>551</v>
      </c>
      <c r="AQ15" s="296">
        <v>1281</v>
      </c>
      <c r="AR15" s="297">
        <v>-57</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11" t="s">
        <v>515</v>
      </c>
      <c r="AL16" s="1212"/>
      <c r="AM16" s="1212"/>
      <c r="AN16" s="1213"/>
      <c r="AO16" s="295">
        <v>-1780855</v>
      </c>
      <c r="AP16" s="295">
        <v>-4357</v>
      </c>
      <c r="AQ16" s="296">
        <v>-4437</v>
      </c>
      <c r="AR16" s="297">
        <v>-1.8</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11" t="s">
        <v>178</v>
      </c>
      <c r="AL17" s="1212"/>
      <c r="AM17" s="1212"/>
      <c r="AN17" s="1213"/>
      <c r="AO17" s="295">
        <v>28328947</v>
      </c>
      <c r="AP17" s="295">
        <v>69308</v>
      </c>
      <c r="AQ17" s="296">
        <v>61185</v>
      </c>
      <c r="AR17" s="297">
        <v>13.3</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516</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517</v>
      </c>
      <c r="AP20" s="303" t="s">
        <v>518</v>
      </c>
      <c r="AQ20" s="304" t="s">
        <v>519</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5" t="s">
        <v>520</v>
      </c>
      <c r="AL21" s="1206"/>
      <c r="AM21" s="1206"/>
      <c r="AN21" s="1207"/>
      <c r="AO21" s="307">
        <v>7.01</v>
      </c>
      <c r="AP21" s="308">
        <v>6.2</v>
      </c>
      <c r="AQ21" s="309">
        <v>0.81</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5" t="s">
        <v>521</v>
      </c>
      <c r="AL22" s="1206"/>
      <c r="AM22" s="1206"/>
      <c r="AN22" s="1207"/>
      <c r="AO22" s="312">
        <v>101.1</v>
      </c>
      <c r="AP22" s="313">
        <v>100.2</v>
      </c>
      <c r="AQ22" s="314">
        <v>0.9</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523</v>
      </c>
      <c r="AO27" s="273"/>
      <c r="AP27" s="273"/>
      <c r="AQ27" s="273"/>
      <c r="AR27" s="273"/>
      <c r="AS27" s="273"/>
      <c r="AT27" s="273"/>
    </row>
    <row r="28" spans="1:46" ht="17.25" x14ac:dyDescent="0.15">
      <c r="A28" s="274" t="s">
        <v>524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525</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4" t="s">
        <v>502</v>
      </c>
      <c r="AP30" s="283"/>
      <c r="AQ30" s="284" t="s">
        <v>503</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5"/>
      <c r="AP31" s="289" t="s">
        <v>504</v>
      </c>
      <c r="AQ31" s="290" t="s">
        <v>505</v>
      </c>
      <c r="AR31" s="291" t="s">
        <v>506</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6" t="s">
        <v>526</v>
      </c>
      <c r="AL32" s="1197"/>
      <c r="AM32" s="1197"/>
      <c r="AN32" s="1198"/>
      <c r="AO32" s="322">
        <v>16423470</v>
      </c>
      <c r="AP32" s="322">
        <v>40181</v>
      </c>
      <c r="AQ32" s="323">
        <v>37891</v>
      </c>
      <c r="AR32" s="324">
        <v>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6" t="s">
        <v>527</v>
      </c>
      <c r="AL33" s="1197"/>
      <c r="AM33" s="1197"/>
      <c r="AN33" s="1198"/>
      <c r="AO33" s="322" t="s">
        <v>512</v>
      </c>
      <c r="AP33" s="322" t="s">
        <v>512</v>
      </c>
      <c r="AQ33" s="323">
        <v>3</v>
      </c>
      <c r="AR33" s="324" t="s">
        <v>512</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6" t="s">
        <v>528</v>
      </c>
      <c r="AL34" s="1197"/>
      <c r="AM34" s="1197"/>
      <c r="AN34" s="1198"/>
      <c r="AO34" s="322" t="s">
        <v>512</v>
      </c>
      <c r="AP34" s="322" t="s">
        <v>512</v>
      </c>
      <c r="AQ34" s="323">
        <v>103</v>
      </c>
      <c r="AR34" s="324" t="s">
        <v>512</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6" t="s">
        <v>529</v>
      </c>
      <c r="AL35" s="1197"/>
      <c r="AM35" s="1197"/>
      <c r="AN35" s="1198"/>
      <c r="AO35" s="322">
        <v>3540144</v>
      </c>
      <c r="AP35" s="322">
        <v>8661</v>
      </c>
      <c r="AQ35" s="323">
        <v>9138</v>
      </c>
      <c r="AR35" s="324">
        <v>-5.2</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6" t="s">
        <v>530</v>
      </c>
      <c r="AL36" s="1197"/>
      <c r="AM36" s="1197"/>
      <c r="AN36" s="1198"/>
      <c r="AO36" s="322" t="s">
        <v>512</v>
      </c>
      <c r="AP36" s="322" t="s">
        <v>512</v>
      </c>
      <c r="AQ36" s="323">
        <v>348</v>
      </c>
      <c r="AR36" s="324" t="s">
        <v>512</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6" t="s">
        <v>531</v>
      </c>
      <c r="AL37" s="1197"/>
      <c r="AM37" s="1197"/>
      <c r="AN37" s="1198"/>
      <c r="AO37" s="322">
        <v>34846</v>
      </c>
      <c r="AP37" s="322">
        <v>85</v>
      </c>
      <c r="AQ37" s="323">
        <v>851</v>
      </c>
      <c r="AR37" s="324">
        <v>-90</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9" t="s">
        <v>532</v>
      </c>
      <c r="AL38" s="1200"/>
      <c r="AM38" s="1200"/>
      <c r="AN38" s="1201"/>
      <c r="AO38" s="325" t="s">
        <v>512</v>
      </c>
      <c r="AP38" s="325" t="s">
        <v>512</v>
      </c>
      <c r="AQ38" s="326">
        <v>1</v>
      </c>
      <c r="AR38" s="314" t="s">
        <v>512</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9" t="s">
        <v>533</v>
      </c>
      <c r="AL39" s="1200"/>
      <c r="AM39" s="1200"/>
      <c r="AN39" s="1201"/>
      <c r="AO39" s="322">
        <v>-4170342</v>
      </c>
      <c r="AP39" s="322">
        <v>-10203</v>
      </c>
      <c r="AQ39" s="323">
        <v>-8418</v>
      </c>
      <c r="AR39" s="324">
        <v>21.2</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6" t="s">
        <v>534</v>
      </c>
      <c r="AL40" s="1197"/>
      <c r="AM40" s="1197"/>
      <c r="AN40" s="1198"/>
      <c r="AO40" s="322">
        <v>-11180755</v>
      </c>
      <c r="AP40" s="322">
        <v>-27354</v>
      </c>
      <c r="AQ40" s="323">
        <v>-29250</v>
      </c>
      <c r="AR40" s="324">
        <v>-6.5</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2" t="s">
        <v>292</v>
      </c>
      <c r="AL41" s="1203"/>
      <c r="AM41" s="1203"/>
      <c r="AN41" s="1204"/>
      <c r="AO41" s="322">
        <v>4647363</v>
      </c>
      <c r="AP41" s="322">
        <v>11370</v>
      </c>
      <c r="AQ41" s="323">
        <v>10666</v>
      </c>
      <c r="AR41" s="324">
        <v>6.6</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535</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537</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9" t="s">
        <v>502</v>
      </c>
      <c r="AN49" s="1191" t="s">
        <v>538</v>
      </c>
      <c r="AO49" s="1192"/>
      <c r="AP49" s="1192"/>
      <c r="AQ49" s="1192"/>
      <c r="AR49" s="1193"/>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0"/>
      <c r="AN50" s="338" t="s">
        <v>539</v>
      </c>
      <c r="AO50" s="339" t="s">
        <v>540</v>
      </c>
      <c r="AP50" s="340" t="s">
        <v>541</v>
      </c>
      <c r="AQ50" s="341" t="s">
        <v>542</v>
      </c>
      <c r="AR50" s="342" t="s">
        <v>543</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544</v>
      </c>
      <c r="AL51" s="335"/>
      <c r="AM51" s="343">
        <v>12296265</v>
      </c>
      <c r="AN51" s="344">
        <v>29205</v>
      </c>
      <c r="AO51" s="345">
        <v>1.9</v>
      </c>
      <c r="AP51" s="346">
        <v>47677</v>
      </c>
      <c r="AQ51" s="347">
        <v>14.3</v>
      </c>
      <c r="AR51" s="348">
        <v>-12.4</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545</v>
      </c>
      <c r="AM52" s="351">
        <v>7867944</v>
      </c>
      <c r="AN52" s="352">
        <v>18687</v>
      </c>
      <c r="AO52" s="353">
        <v>26.3</v>
      </c>
      <c r="AP52" s="354">
        <v>23360</v>
      </c>
      <c r="AQ52" s="355">
        <v>2.7</v>
      </c>
      <c r="AR52" s="356">
        <v>23.6</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546</v>
      </c>
      <c r="AL53" s="335"/>
      <c r="AM53" s="343">
        <v>12699845</v>
      </c>
      <c r="AN53" s="344">
        <v>30362</v>
      </c>
      <c r="AO53" s="345">
        <v>4</v>
      </c>
      <c r="AP53" s="346">
        <v>51613</v>
      </c>
      <c r="AQ53" s="347">
        <v>8.3000000000000007</v>
      </c>
      <c r="AR53" s="348">
        <v>-4.3</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545</v>
      </c>
      <c r="AM54" s="351">
        <v>7302600</v>
      </c>
      <c r="AN54" s="352">
        <v>17459</v>
      </c>
      <c r="AO54" s="353">
        <v>-6.6</v>
      </c>
      <c r="AP54" s="354">
        <v>25872</v>
      </c>
      <c r="AQ54" s="355">
        <v>10.8</v>
      </c>
      <c r="AR54" s="356">
        <v>-17.399999999999999</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547</v>
      </c>
      <c r="AL55" s="335"/>
      <c r="AM55" s="343">
        <v>11822551</v>
      </c>
      <c r="AN55" s="344">
        <v>28511</v>
      </c>
      <c r="AO55" s="345">
        <v>-6.1</v>
      </c>
      <c r="AP55" s="346">
        <v>50880</v>
      </c>
      <c r="AQ55" s="347">
        <v>-1.4</v>
      </c>
      <c r="AR55" s="348">
        <v>-4.7</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545</v>
      </c>
      <c r="AM56" s="351">
        <v>6673202</v>
      </c>
      <c r="AN56" s="352">
        <v>16093</v>
      </c>
      <c r="AO56" s="353">
        <v>-7.8</v>
      </c>
      <c r="AP56" s="354">
        <v>27819</v>
      </c>
      <c r="AQ56" s="355">
        <v>7.5</v>
      </c>
      <c r="AR56" s="356">
        <v>-15.3</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548</v>
      </c>
      <c r="AL57" s="335"/>
      <c r="AM57" s="343">
        <v>9623825</v>
      </c>
      <c r="AN57" s="344">
        <v>23357</v>
      </c>
      <c r="AO57" s="345">
        <v>-18.100000000000001</v>
      </c>
      <c r="AP57" s="346">
        <v>46395</v>
      </c>
      <c r="AQ57" s="347">
        <v>-8.8000000000000007</v>
      </c>
      <c r="AR57" s="348">
        <v>-9.3000000000000007</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545</v>
      </c>
      <c r="AM58" s="351">
        <v>6004422</v>
      </c>
      <c r="AN58" s="352">
        <v>14573</v>
      </c>
      <c r="AO58" s="353">
        <v>-9.4</v>
      </c>
      <c r="AP58" s="354">
        <v>26304</v>
      </c>
      <c r="AQ58" s="355">
        <v>-5.4</v>
      </c>
      <c r="AR58" s="356">
        <v>-4</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549</v>
      </c>
      <c r="AL59" s="335"/>
      <c r="AM59" s="343">
        <v>12706527</v>
      </c>
      <c r="AN59" s="344">
        <v>31087</v>
      </c>
      <c r="AO59" s="345">
        <v>33.1</v>
      </c>
      <c r="AP59" s="346">
        <v>48088</v>
      </c>
      <c r="AQ59" s="347">
        <v>3.6</v>
      </c>
      <c r="AR59" s="348">
        <v>29.5</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545</v>
      </c>
      <c r="AM60" s="351">
        <v>7280126</v>
      </c>
      <c r="AN60" s="352">
        <v>17811</v>
      </c>
      <c r="AO60" s="353">
        <v>22.2</v>
      </c>
      <c r="AP60" s="354">
        <v>25183</v>
      </c>
      <c r="AQ60" s="355">
        <v>-4.3</v>
      </c>
      <c r="AR60" s="356">
        <v>26.5</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550</v>
      </c>
      <c r="AL61" s="357"/>
      <c r="AM61" s="358">
        <v>11829803</v>
      </c>
      <c r="AN61" s="359">
        <v>28504</v>
      </c>
      <c r="AO61" s="360">
        <v>3</v>
      </c>
      <c r="AP61" s="361">
        <v>48931</v>
      </c>
      <c r="AQ61" s="362">
        <v>3.2</v>
      </c>
      <c r="AR61" s="348">
        <v>-0.2</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545</v>
      </c>
      <c r="AM62" s="351">
        <v>7025659</v>
      </c>
      <c r="AN62" s="352">
        <v>16925</v>
      </c>
      <c r="AO62" s="353">
        <v>4.9000000000000004</v>
      </c>
      <c r="AP62" s="354">
        <v>25708</v>
      </c>
      <c r="AQ62" s="355">
        <v>2.2999999999999998</v>
      </c>
      <c r="AR62" s="356">
        <v>2.6</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4djY6KXNIRSDDdPBk/PI3ciPXsuPk09VFemxmtXCmfWUap8CYxTSPIDfCp6iy1f44bGuB4f1Vdr5B0e0tx87iA==" saltValue="gupp744L5iFNW8Sv/S8af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2NI7zAGQ2EWtoupxrRKfIcSMga8cOR5du11tIpmmSH0IJn9G52kxjSXmHZMPkKoucaBQtVHl57+i55FsPcMpKw==" saltValue="r069xgqBWQsEFMIG13S5i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W5mAkeOmQoMcRZYkE/5cTgTLW9L3DoUs37Yo9nzH2Khei8DPKaFrapdA7xZalZG7rp2+n6ghjcuzYtYUaLYJKg==" saltValue="b/D4Etvr6gOm7OqUIuu41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14" t="s">
        <v>3</v>
      </c>
      <c r="D47" s="1214"/>
      <c r="E47" s="1215"/>
      <c r="F47" s="11">
        <v>15.61</v>
      </c>
      <c r="G47" s="12">
        <v>14.28</v>
      </c>
      <c r="H47" s="12">
        <v>16.43</v>
      </c>
      <c r="I47" s="12">
        <v>13.99</v>
      </c>
      <c r="J47" s="13">
        <v>13.76</v>
      </c>
    </row>
    <row r="48" spans="2:10" ht="57.75" customHeight="1" x14ac:dyDescent="0.15">
      <c r="B48" s="14"/>
      <c r="C48" s="1216" t="s">
        <v>4</v>
      </c>
      <c r="D48" s="1216"/>
      <c r="E48" s="1217"/>
      <c r="F48" s="15">
        <v>4.79</v>
      </c>
      <c r="G48" s="16">
        <v>4.16</v>
      </c>
      <c r="H48" s="16">
        <v>4.0599999999999996</v>
      </c>
      <c r="I48" s="16">
        <v>3.97</v>
      </c>
      <c r="J48" s="17">
        <v>3.71</v>
      </c>
    </row>
    <row r="49" spans="2:10" ht="57.75" customHeight="1" thickBot="1" x14ac:dyDescent="0.2">
      <c r="B49" s="18"/>
      <c r="C49" s="1218" t="s">
        <v>5</v>
      </c>
      <c r="D49" s="1218"/>
      <c r="E49" s="1219"/>
      <c r="F49" s="19" t="s">
        <v>559</v>
      </c>
      <c r="G49" s="20" t="s">
        <v>560</v>
      </c>
      <c r="H49" s="20" t="s">
        <v>561</v>
      </c>
      <c r="I49" s="20" t="s">
        <v>560</v>
      </c>
      <c r="J49" s="21" t="s">
        <v>562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BkzfjuQxU6WOKIYadD5ineWfPszWH9YWun43b8F229LiXyPnSvOEx04sYOfrE5LRaoVfkNgtRRbzBVmws2ZtsQ==" saltValue="hVuj3W3oNGSYiYJUk140X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user</cp:lastModifiedBy>
  <cp:lastPrinted>2019-03-22T08:07:31Z</cp:lastPrinted>
  <dcterms:created xsi:type="dcterms:W3CDTF">2019-02-14T02:28:39Z</dcterms:created>
  <dcterms:modified xsi:type="dcterms:W3CDTF">2019-11-05T07:44:09Z</dcterms:modified>
  <cp:category/>
</cp:coreProperties>
</file>