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05_財政G\☆02_調査\000_データ類\07_財政状況資料集\H29決算\06_市町村からの回答\2回目(10月)\▲06鎌倉市\"/>
    </mc:Choice>
  </mc:AlternateContent>
  <bookViews>
    <workbookView xWindow="0" yWindow="0" windowWidth="20490" windowHeight="79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CO34" i="10" s="1"/>
  <c r="CO35" i="10" s="1"/>
  <c r="CO36" i="10" s="1"/>
  <c r="CO37" i="10" s="1"/>
  <c r="CO38" i="10" s="1"/>
  <c r="CO39" i="10" s="1"/>
  <c r="CO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<sst xmlns="http://schemas.openxmlformats.org/spreadsheetml/2006/main" count="1135" uniqueCount="589">
  <si>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</si>
  <si>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</si>
  <si>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</si>
  <si>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</si>
  <si>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</si>
  <si>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</si>
  <si>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</si>
  <si>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</si>
  <si>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</si>
  <si>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</si>
  <si>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</si>
  <si>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</si>
  <si>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</si>
  <si>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</si>
  <si>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</si>
  <si>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</si>
  <si>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</si>
  <si>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</si>
  <si>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</si>
  <si>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</si>
  <si>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</si>
  <si>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</si>
  <si>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</si>
  <si>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</si>
  <si>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</si>
  <si>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</si>
  <si>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</si>
  <si>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</si>
  <si>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</si>
  <si>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</si>
  <si>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</si>
  <si>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</si>
  <si>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</si>
  <si>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</si>
  <si>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</si>
  <si>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</si>
  <si>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</si>
  <si>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</si>
  <si>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</si>
  <si>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</si>
  <si>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</si>
  <si>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</si>
  <si>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</si>
  <si>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</si>
  <si>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</si>
  <si>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</si>
  <si>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</si>
  <si>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</si>
  <si>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</si>
  <si>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</si>
  <si>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</si>
  <si>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</si>
  <si>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</si>
  <si>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</si>
  <si>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</si>
  <si>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</si>
  <si>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</si>
  <si>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</si>
  <si>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</si>
  <si>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</si>
  <si>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</si>
  <si>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</si>
  <si>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</si>
  <si>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</si>
  <si>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</si>
  <si>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</si>
  <si>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</si>
  <si>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</si>
  <si>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</si>
  <si>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</si>
  <si>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</si>
  <si>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</si>
  <si>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</si>
  <si>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</si>
  <si>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</si>
  <si>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</si>
  <si>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</si>
  <si>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</si>
  <si>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</si>
  <si>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</si>
  <si>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</si>
  <si>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</si>
  <si>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</si>
  <si>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</si>
  <si>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</si>
  <si>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</si>
  <si>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</si>
  <si>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</si>
  <si>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</si>
  <si>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</si>
  <si>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</si>
  <si>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</si>
  <si>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</si>
  <si>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</si>
  <si>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</si>
  <si>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</si>
  <si>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</si>
  <si>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</si>
  <si>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</si>
  <si>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</si>
  <si>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</si>
  <si>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</si>
  <si>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</si>
  <si>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</si>
  <si>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</si>
  <si>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</si>
  <si>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</si>
  <si>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</si>
  <si>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</si>
  <si>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</si>
  <si>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</si>
  <si>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</si>
  <si>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</si>
  <si>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</si>
  <si>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</si>
  <si>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</si>
  <si>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</si>
  <si>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</si>
  <si>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</si>
  <si>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</si>
  <si>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</si>
  <si>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</si>
  <si>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</si>
  <si>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</si>
  <si>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</si>
  <si>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</si>
  <si>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</si>
  <si>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</si>
  <si>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</si>
  <si>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</si>
  <si>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</si>
  <si>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</si>
  <si>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</si>
  <si>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</si>
  <si>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</si>
  <si>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</si>
  <si>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</si>
  <si>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</si>
  <si>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</si>
  <si>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</si>
  <si>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</si>
  <si>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</si>
  <si>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</si>
  <si>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</si>
  <si>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</si>
  <si>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</si>
  <si>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</si>
  <si>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</si>
  <si>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</si>
  <si>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</si>
  <si>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</si>
  <si>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</si>
  <si>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</si>
  <si>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</si>
  <si>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</si>
  <si>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</si>
  <si>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</si>
  <si>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</si>
  <si>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</si>
  <si>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</si>
  <si>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</si>
  <si>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</si>
  <si>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</si>
  <si>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</si>
  <si>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</si>
  <si>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</si>
  <si>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</si>
  <si>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</si>
  <si>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</si>
  <si>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</si>
  <si>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</si>
  <si>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</si>
  <si>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</si>
  <si>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</si>
  <si>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</si>
  <si>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</si>
  <si>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</si>
  <si>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</si>
  <si>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</si>
  <si>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</si>
  <si>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</si>
  <si>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</si>
  <si>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</si>
  <si>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</si>
  <si>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</si>
  <si>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</si>
  <si>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</si>
  <si>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</si>
  <si>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</si>
  <si>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</si>
  <si>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</si>
  <si>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</si>
  <si>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</si>
  <si>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</si>
  <si>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</si>
  <si>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</si>
  <si>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</si>
  <si>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</si>
  <si>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</si>
  <si>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</si>
  <si>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</si>
  <si>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</si>
  <si>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</si>
  <si>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</si>
  <si>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</si>
  <si>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</si>
  <si>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</si>
  <si>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</si>
  <si>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神奈川県鎌倉市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</si>
  <si>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</si>
  <si>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</si>
  <si>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</si>
  <si>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</si>
  <si>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</si>
  <si>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</si>
  <si>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</si>
  <si>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</si>
  <si>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</si>
  <si>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</si>
  <si>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</si>
  <si>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</si>
  <si>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</si>
  <si>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</si>
  <si>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</si>
  <si>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</si>
  <si>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</si>
  <si>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</si>
  <si>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</si>
  <si>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</si>
  <si>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</si>
  <si>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</si>
  <si>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</si>
  <si>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</si>
  <si>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</si>
  <si>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</si>
  <si>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</si>
  <si>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</si>
  <si>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</si>
  <si>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</si>
  <si>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</si>
  <si>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</si>
  <si>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</si>
  <si>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</si>
  <si>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</si>
  <si>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</si>
  <si>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</si>
  <si>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</si>
  <si>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</si>
  <si>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</si>
  <si>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</si>
  <si>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</si>
  <si>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</si>
  <si>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</si>
  <si>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</si>
  <si>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</si>
  <si>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</si>
  <si>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</si>
  <si>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</si>
  <si>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</si>
  <si>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</si>
  <si>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</si>
  <si>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</si>
  <si>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</si>
  <si>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</si>
  <si>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</si>
  <si>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</si>
  <si>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</si>
  <si>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</si>
  <si>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</si>
  <si>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</si>
  <si>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</si>
  <si>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</si>
  <si>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</si>
  <si>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</si>
  <si>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</si>
  <si>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</si>
  <si>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</si>
  <si>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</si>
  <si>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</si>
  <si>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</si>
  <si>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</si>
  <si>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</si>
  <si>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</si>
  <si>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</si>
  <si>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</si>
  <si>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</si>
  <si>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</si>
  <si>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</si>
  <si>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</si>
  <si>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</si>
  <si>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</si>
  <si>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</si>
  <si>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</si>
  <si>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</si>
  <si>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</si>
  <si>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</si>
  <si>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</si>
  <si>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</si>
  <si>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</si>
  <si>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</si>
  <si>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</si>
  <si>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</si>
  <si>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</si>
  <si>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</si>
  <si>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</si>
  <si>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</si>
  <si>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</si>
  <si>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</si>
  <si>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</si>
  <si>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</si>
  <si>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</si>
  <si>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</si>
  <si>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</si>
  <si>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</si>
  <si>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</si>
  <si>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</si>
  <si>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</si>
  <si>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</si>
  <si>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</si>
  <si>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</si>
  <si>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</si>
  <si>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</si>
  <si>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</si>
  <si>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</si>
  <si>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</si>
  <si>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</si>
  <si>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</si>
  <si>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</si>
  <si>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</si>
  <si>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</si>
  <si>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</si>
  <si>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</si>
  <si>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</si>
  <si>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</si>
  <si>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</si>
  <si>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</si>
  <si>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</si>
  <si>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</si>
  <si>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</si>
  <si>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</si>
  <si>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</si>
  <si>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</si>
  <si>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</si>
  <si>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</si>
  <si>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</si>
  <si>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</si>
  <si>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</si>
  <si>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</si>
  <si>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</si>
  <si>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</si>
  <si>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</si>
  <si>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</si>
  <si>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</si>
  <si>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</si>
  <si>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</si>
  <si>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</si>
  <si>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</si>
  <si>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</si>
  <si>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</si>
  <si>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神奈川県鎌倉市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</si>
  <si>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</si>
  <si>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</si>
  <si>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</si>
  <si>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</si>
  <si>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</si>
  <si>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</si>
  <si>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</si>
  <si>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</si>
  <si>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</si>
  <si>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</si>
  <si>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</si>
  <si>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</si>
  <si>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</si>
  <si>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</si>
  <si>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</si>
  <si>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</si>
  <si>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</si>
  <si>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</si>
  <si>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</si>
  <si>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</si>
  <si>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大船駅東口市街地再開発事業特別会計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</si>
  <si>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</si>
  <si>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</si>
  <si>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</si>
  <si>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</si>
  <si>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</si>
  <si>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</si>
  <si>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</si>
  <si>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</si>
  <si>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</si>
  <si>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</si>
  <si>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</si>
  <si>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</si>
  <si>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</si>
  <si>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</si>
  <si>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</si>
  <si>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</si>
  <si>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</si>
  <si>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</si>
  <si>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</si>
  <si>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</si>
  <si>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</si>
  <si>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</si>
  <si>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</si>
  <si>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</si>
  <si>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</si>
  <si>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</si>
  <si>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</si>
  <si>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</si>
  <si>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</si>
  <si>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</si>
  <si>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</si>
  <si>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</si>
  <si>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</si>
  <si>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</si>
  <si>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</si>
  <si>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</si>
  <si>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</si>
  <si>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</si>
  <si>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</si>
  <si>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</si>
  <si>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</si>
  <si>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</si>
  <si>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</si>
  <si>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</si>
  <si>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</si>
  <si>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</si>
  <si>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</si>
  <si>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</si>
  <si>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</si>
  <si>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</si>
  <si>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</si>
  <si>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</si>
  <si>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</si>
  <si>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</si>
  <si>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</si>
  <si>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</si>
  <si>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</si>
  <si>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</si>
  <si>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</si>
  <si>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</si>
  <si>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</si>
  <si>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</si>
  <si>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</si>
  <si>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</si>
  <si>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</si>
  <si>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</si>
  <si>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</si>
  <si>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</si>
  <si>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</si>
  <si>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</si>
  <si>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</si>
  <si>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</si>
  <si>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</si>
  <si>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</si>
  <si>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</si>
  <si>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</si>
  <si>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</si>
  <si>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</si>
  <si>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</si>
  <si>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</si>
  <si>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</si>
  <si>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</si>
  <si>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</si>
  <si>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</si>
  <si>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</si>
  <si>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</si>
  <si>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</si>
  <si>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</si>
  <si>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</si>
  <si>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</si>
  <si>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</si>
  <si>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</si>
  <si>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</si>
  <si>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</si>
  <si>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</si>
  <si>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</si>
  <si>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</si>
  <si>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</si>
  <si>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</si>
  <si>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</si>
  <si>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</si>
  <si>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</si>
  <si>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</si>
  <si>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</si>
  <si>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</si>
  <si>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</si>
  <si>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</si>
  <si>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</si>
  <si>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</si>
  <si>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</si>
  <si>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</si>
  <si>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</si>
  <si>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</si>
  <si>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</si>
  <si>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</si>
  <si>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</si>
  <si>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</si>
  <si>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</si>
  <si>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</si>
  <si>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</si>
  <si>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</si>
  <si>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</si>
  <si>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</si>
  <si>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</si>
  <si>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</si>
  <si>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</si>
  <si>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</si>
  <si>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</si>
  <si>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</si>
  <si>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</si>
  <si>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</si>
  <si>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</si>
  <si>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</si>
  <si>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</si>
  <si>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</si>
  <si>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</si>
  <si>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</si>
  <si>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</si>
  <si>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</si>
  <si>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</si>
  <si>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</si>
  <si>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</si>
  <si>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</si>
  <si>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</si>
  <si>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</si>
  <si>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</si>
  <si>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</si>
  <si>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</si>
  <si>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</si>
  <si>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</si>
  <si>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</si>
  <si>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</si>
  <si>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</si>
  <si>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</si>
  <si>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</si>
  <si>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</si>
  <si>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</si>
  <si>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</si>
  <si>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</si>
  <si>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</si>
  <si>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</si>
  <si>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</si>
  <si>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</si>
  <si>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</si>
  <si>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</si>
  <si>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</si>
  <si>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</si>
  <si>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</si>
  <si>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</si>
  <si>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</si>
  <si>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</si>
  <si>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0.94</t>
  </si>
  <si>
    <t>一般会計</t>
  </si>
  <si>
    <t>国民健康保険事業特別会計</t>
  </si>
  <si>
    <t>介護保険事業特別会計</t>
  </si>
  <si>
    <t>下水道事業特別会計</t>
  </si>
  <si>
    <t>後期高齢者医療事業特別会計</t>
  </si>
  <si>
    <t>大船駅東口市街地再開発事業特別会計</t>
  </si>
  <si>
    <t>公共用地先行取得事業特別会計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</si>
  <si>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</si>
  <si>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</si>
  <si>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</si>
  <si>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</si>
  <si>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</si>
  <si>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</si>
  <si>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</si>
  <si>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</si>
  <si>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</si>
  <si>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</si>
  <si>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</si>
  <si>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</si>
  <si>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</si>
  <si>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</si>
  <si>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t>
    <phoneticPr fontId="2"/>
  </si>
  <si>
    <t>○</t>
    <phoneticPr fontId="2"/>
  </si>
  <si>
    <t>鎌倉市土地開発公社</t>
    <rPh sb="0" eb="3">
      <t>カマクラシ</t>
    </rPh>
    <rPh sb="3" eb="5">
      <t>トチ</t>
    </rPh>
    <rPh sb="5" eb="7">
      <t>カイハツ</t>
    </rPh>
    <rPh sb="7" eb="9">
      <t>コウシャ</t>
    </rPh>
    <phoneticPr fontId="2"/>
  </si>
  <si>
    <t>鎌倉市公園協会</t>
  </si>
  <si>
    <t>鎌倉風致保存会</t>
  </si>
  <si>
    <t>鎌倉エフエム放送</t>
  </si>
  <si>
    <t>鎌倉市芸術文化振興財団</t>
  </si>
  <si>
    <t>公益財団法人かながわ海岸美化財団</t>
    <rPh sb="0" eb="2">
      <t>コウエキ</t>
    </rPh>
    <rPh sb="2" eb="4">
      <t>ザイダン</t>
    </rPh>
    <rPh sb="4" eb="6">
      <t>ホウジン</t>
    </rPh>
    <rPh sb="10" eb="12">
      <t>カイガン</t>
    </rPh>
    <rPh sb="12" eb="14">
      <t>ビカ</t>
    </rPh>
    <rPh sb="14" eb="16">
      <t>ザイダン</t>
    </rPh>
    <phoneticPr fontId="2"/>
  </si>
  <si>
    <t>公益財団法人かながわ健康財団</t>
    <rPh sb="10" eb="12">
      <t>ケンコウ</t>
    </rPh>
    <phoneticPr fontId="2"/>
  </si>
  <si>
    <t>▲0</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</si>
  <si>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</si>
  <si>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</si>
  <si>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16" eb="18">
      <t>トクベツ</t>
    </rPh>
    <phoneticPr fontId="2"/>
  </si>
  <si>
    <t>将来負担比率は類似団体と比較して低い水準にあり、近年下落傾向にある。有形固定資産減価償却率も類似団体平均と比較して低水準であり、今後も引き続き老朽化した施設の改築更新など対策に取り組んで行く。</t>
    <rPh sb="0" eb="2">
      <t>ショウライ</t>
    </rPh>
    <rPh sb="2" eb="4">
      <t>フタン</t>
    </rPh>
    <rPh sb="4" eb="6">
      <t>ヒリツ</t>
    </rPh>
    <rPh sb="7" eb="9">
      <t>ルイジ</t>
    </rPh>
    <rPh sb="9" eb="11">
      <t>ダンタイ</t>
    </rPh>
    <rPh sb="12" eb="14">
      <t>ヒカク</t>
    </rPh>
    <rPh sb="16" eb="17">
      <t>ヒク</t>
    </rPh>
    <rPh sb="18" eb="20">
      <t>スイジュン</t>
    </rPh>
    <rPh sb="24" eb="26">
      <t>キンネン</t>
    </rPh>
    <rPh sb="26" eb="28">
      <t>ゲラク</t>
    </rPh>
    <rPh sb="28" eb="30">
      <t>ケイコウ</t>
    </rPh>
    <rPh sb="34" eb="36">
      <t>ユウケイ</t>
    </rPh>
    <rPh sb="36" eb="38">
      <t>コテイ</t>
    </rPh>
    <rPh sb="38" eb="40">
      <t>シサン</t>
    </rPh>
    <rPh sb="40" eb="42">
      <t>ゲンカ</t>
    </rPh>
    <rPh sb="42" eb="44">
      <t>ショウキャク</t>
    </rPh>
    <rPh sb="44" eb="45">
      <t>リツ</t>
    </rPh>
    <rPh sb="46" eb="48">
      <t>ルイジ</t>
    </rPh>
    <rPh sb="48" eb="50">
      <t>ダンタイ</t>
    </rPh>
    <rPh sb="50" eb="52">
      <t>ヘイキン</t>
    </rPh>
    <rPh sb="53" eb="55">
      <t>ヒカク</t>
    </rPh>
    <rPh sb="57" eb="60">
      <t>テイスイジュン</t>
    </rPh>
    <rPh sb="64" eb="66">
      <t>コンゴ</t>
    </rPh>
    <rPh sb="67" eb="68">
      <t>ヒ</t>
    </rPh>
    <rPh sb="69" eb="70">
      <t>ツヅ</t>
    </rPh>
    <rPh sb="71" eb="74">
      <t>ロウキュウカ</t>
    </rPh>
    <rPh sb="76" eb="78">
      <t>シセツ</t>
    </rPh>
    <rPh sb="79" eb="81">
      <t>カイチク</t>
    </rPh>
    <rPh sb="81" eb="83">
      <t>コウシン</t>
    </rPh>
    <rPh sb="85" eb="87">
      <t>タイサク</t>
    </rPh>
    <rPh sb="88" eb="89">
      <t>ト</t>
    </rPh>
    <rPh sb="90" eb="91">
      <t>ク</t>
    </rPh>
    <rPh sb="93" eb="94">
      <t>イ</t>
    </rPh>
    <phoneticPr fontId="5"/>
  </si>
  <si>
    <t>実質公債費比率、将来負担比率ともに類似団体と比較して低い水準にあるが、実質公債費比率は前年度から0.4ポイント上がった。
これは平成28年度から、準元利償還金の増加により、単年度あたりの実質公債費比率が上がったためである。
実質公債費比率については、高金利地方債の償還が進んだことによる現在高の減少により下落傾向であるが、平成29年度については、平成26年度発行した高額な地方債の償還開始により前年度に比べ増加した。今後も引き続き後年度負担を考慮し、適正な水準の維持に努める。
（平成29年度に実質公債費比率を修正しています。　Ｈ24：▲0.3　Ｈ25：▲0.8　Ｈ26：▲0.8　Ｈ27：▲0.9）</t>
    <rPh sb="132" eb="134">
      <t>ショウカン</t>
    </rPh>
    <rPh sb="135" eb="136">
      <t>スス</t>
    </rPh>
    <rPh sb="147" eb="149">
      <t>ゲンショウ</t>
    </rPh>
    <rPh sb="161" eb="163">
      <t>ヘイセイ</t>
    </rPh>
    <rPh sb="165" eb="167">
      <t>ネンド</t>
    </rPh>
    <rPh sb="173" eb="175">
      <t>ヘイセイ</t>
    </rPh>
    <rPh sb="177" eb="179">
      <t>ネンド</t>
    </rPh>
    <rPh sb="179" eb="181">
      <t>ハッコウ</t>
    </rPh>
    <rPh sb="183" eb="185">
      <t>コウガク</t>
    </rPh>
    <rPh sb="186" eb="189">
      <t>チホウサイ</t>
    </rPh>
    <rPh sb="190" eb="192">
      <t>ショウカン</t>
    </rPh>
    <rPh sb="192" eb="194">
      <t>カイシ</t>
    </rPh>
    <rPh sb="197" eb="200">
      <t>ゼンネンド</t>
    </rPh>
    <rPh sb="201" eb="202">
      <t>クラ</t>
    </rPh>
    <rPh sb="203" eb="205">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</si>
</sst>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12" xfId="15" quotePrefix="1"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29620</c:v>
                </c:pt>
                <c:pt idx="1">
                  <c:v>37711</c:v>
                </c:pt>
                <c:pt idx="2">
                  <c:v>39951</c:v>
                </c:pt>
                <c:pt idx="3">
                  <c:v>39893</c:v>
                </c:pt>
                <c:pt idx="4">
                  <c:v>41080</c:v>
                </c:pt>
              </c:numCache>
            </c:numRef>
          </c:val>
          <c:smooth val="0"/>
          <c:extLst xmlns:c16r2="http://schemas.microsoft.com/office/drawing/2015/06/chart">
            <c:ext xmlns:c16="http://schemas.microsoft.com/office/drawing/2014/chart" uri="{C3380CC4-5D6E-409C-BE32-E72D297353CC}">
              <c16:uniqueId val="{00000000-2600-4E42-9F2D-CB4FCCABAA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25379</c:v>
                </c:pt>
                <c:pt idx="1">
                  <c:v>43146</c:v>
                </c:pt>
                <c:pt idx="2">
                  <c:v>33317</c:v>
                </c:pt>
                <c:pt idx="3">
                  <c:v>42721</c:v>
                </c:pt>
                <c:pt idx="4">
                  <c:v>38904</c:v>
                </c:pt>
              </c:numCache>
            </c:numRef>
          </c:val>
          <c:smooth val="0"/>
          <c:extLst xmlns:c16r2="http://schemas.microsoft.com/office/drawing/2015/06/chart">
            <c:ext xmlns:c16="http://schemas.microsoft.com/office/drawing/2014/chart" uri="{C3380CC4-5D6E-409C-BE32-E72D297353CC}">
              <c16:uniqueId val="{00000001-2600-4E42-9F2D-CB4FCCABAA1F}"/>
            </c:ext>
          </c:extLst>
        </c:ser>
        <c:dLbls>
          <c:showLegendKey val="0"/>
          <c:showVal val="0"/>
          <c:showCatName val="0"/>
          <c:showSerName val="0"/>
          <c:showPercent val="0"/>
          <c:showBubbleSize val="0"/>
        </c:dLbls>
        <c:marker val="1"/>
        <c:smooth val="0"/>
        <c:axId val="372309072"/>
        <c:axId val="481103440"/>
      </c:lineChart>
      <c:catAx>
        <c:axId val="372309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103440"/>
        <c:crosses val="autoZero"/>
        <c:auto val="1"/>
        <c:lblAlgn val="ctr"/>
        <c:lblOffset val="100"/>
        <c:tickLblSkip val="1"/>
        <c:tickMarkSkip val="1"/>
        <c:noMultiLvlLbl val="0"/>
      </c:catAx>
      <c:valAx>
        <c:axId val="48110344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2309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5.98</c:v>
                </c:pt>
                <c:pt idx="1">
                  <c:v>6.23</c:v>
                </c:pt>
                <c:pt idx="2">
                  <c:v>5.43</c:v>
                </c:pt>
                <c:pt idx="3">
                  <c:v>6.55</c:v>
                </c:pt>
                <c:pt idx="4">
                  <c:v>4.3099999999999996</c:v>
                </c:pt>
              </c:numCache>
            </c:numRef>
          </c:val>
          <c:extLst xmlns:c16r2="http://schemas.microsoft.com/office/drawing/2015/06/chart">
            <c:ext xmlns:c16="http://schemas.microsoft.com/office/drawing/2014/chart" uri="{C3380CC4-5D6E-409C-BE32-E72D297353CC}">
              <c16:uniqueId val="{00000000-18D7-4FF7-BC56-0FEBE09C79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9.07</c:v>
                </c:pt>
                <c:pt idx="1">
                  <c:v>9.89</c:v>
                </c:pt>
                <c:pt idx="2">
                  <c:v>13.28</c:v>
                </c:pt>
                <c:pt idx="3">
                  <c:v>14.86</c:v>
                </c:pt>
                <c:pt idx="4">
                  <c:v>16.34</c:v>
                </c:pt>
              </c:numCache>
            </c:numRef>
          </c:val>
          <c:extLst xmlns:c16r2="http://schemas.microsoft.com/office/drawing/2015/06/chart">
            <c:ext xmlns:c16="http://schemas.microsoft.com/office/drawing/2014/chart" uri="{C3380CC4-5D6E-409C-BE32-E72D297353CC}">
              <c16:uniqueId val="{00000001-18D7-4FF7-BC56-0FEBE09C7997}"/>
            </c:ext>
          </c:extLst>
        </c:ser>
        <c:dLbls>
          <c:showLegendKey val="0"/>
          <c:showVal val="0"/>
          <c:showCatName val="0"/>
          <c:showSerName val="0"/>
          <c:showPercent val="0"/>
          <c:showBubbleSize val="0"/>
        </c:dLbls>
        <c:gapWidth val="250"/>
        <c:overlap val="100"/>
        <c:axId val="481144112"/>
        <c:axId val="481407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0.77</c:v>
                </c:pt>
                <c:pt idx="1">
                  <c:v>1.35</c:v>
                </c:pt>
                <c:pt idx="2">
                  <c:v>3.09</c:v>
                </c:pt>
                <c:pt idx="3">
                  <c:v>2.93</c:v>
                </c:pt>
                <c:pt idx="4">
                  <c:v>-0.94</c:v>
                </c:pt>
              </c:numCache>
            </c:numRef>
          </c:val>
          <c:smooth val="0"/>
          <c:extLst xmlns:c16r2="http://schemas.microsoft.com/office/drawing/2015/06/chart">
            <c:ext xmlns:c16="http://schemas.microsoft.com/office/drawing/2014/chart" uri="{C3380CC4-5D6E-409C-BE32-E72D297353CC}">
              <c16:uniqueId val="{00000002-18D7-4FF7-BC56-0FEBE09C7997}"/>
            </c:ext>
          </c:extLst>
        </c:ser>
        <c:dLbls>
          <c:showLegendKey val="0"/>
          <c:showVal val="0"/>
          <c:showCatName val="0"/>
          <c:showSerName val="0"/>
          <c:showPercent val="0"/>
          <c:showBubbleSize val="0"/>
        </c:dLbls>
        <c:marker val="1"/>
        <c:smooth val="0"/>
        <c:axId val="481144112"/>
        <c:axId val="481407016"/>
      </c:lineChart>
      <c:catAx>
        <c:axId val="48114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1407016"/>
        <c:crosses val="autoZero"/>
        <c:auto val="1"/>
        <c:lblAlgn val="ctr"/>
        <c:lblOffset val="100"/>
        <c:tickLblSkip val="1"/>
        <c:tickMarkSkip val="1"/>
        <c:noMultiLvlLbl val="0"/>
      </c:catAx>
      <c:valAx>
        <c:axId val="481407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14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C0D-4A25-92ED-0B2656CDC7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C0D-4A25-92ED-0B2656CDC7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C0D-4A25-92ED-0B2656CDC797}"/>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C0D-4A25-92ED-0B2656CDC797}"/>
            </c:ext>
          </c:extLst>
        </c:ser>
        <c:ser>
          <c:idx val="4"/>
          <c:order val="4"/>
          <c:tx>
            <c:strRef>
              <c:f>データシート!$A$31</c:f>
              <c:strCache>
                <c:ptCount val="1"/>
                <c:pt idx="0">
                  <c:v>大船駅東口市街地再開発事業特別会計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4-CC0D-4A25-92ED-0B2656CDC79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0.34</c:v>
                </c:pt>
                <c:pt idx="2">
                  <c:v>#N/A</c:v>
                </c:pt>
                <c:pt idx="3">
                  <c:v>0.4</c:v>
                </c:pt>
                <c:pt idx="4">
                  <c:v>#N/A</c:v>
                </c:pt>
                <c:pt idx="5">
                  <c:v>0.08</c:v>
                </c:pt>
                <c:pt idx="6">
                  <c:v>#N/A</c:v>
                </c:pt>
                <c:pt idx="7">
                  <c:v>0.82</c:v>
                </c:pt>
                <c:pt idx="8">
                  <c:v>#N/A</c:v>
                </c:pt>
                <c:pt idx="9">
                  <c:v>0.1</c:v>
                </c:pt>
              </c:numCache>
            </c:numRef>
          </c:val>
          <c:extLst xmlns:c16r2="http://schemas.microsoft.com/office/drawing/2015/06/chart">
            <c:ext xmlns:c16="http://schemas.microsoft.com/office/drawing/2014/chart" uri="{C3380CC4-5D6E-409C-BE32-E72D297353CC}">
              <c16:uniqueId val="{00000005-CC0D-4A25-92ED-0B2656CDC79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0.71</c:v>
                </c:pt>
                <c:pt idx="2">
                  <c:v>#N/A</c:v>
                </c:pt>
                <c:pt idx="3">
                  <c:v>7.0000000000000007E-2</c:v>
                </c:pt>
                <c:pt idx="4">
                  <c:v>#N/A</c:v>
                </c:pt>
                <c:pt idx="5">
                  <c:v>0.44</c:v>
                </c:pt>
                <c:pt idx="6">
                  <c:v>#N/A</c:v>
                </c:pt>
                <c:pt idx="7">
                  <c:v>0.38</c:v>
                </c:pt>
                <c:pt idx="8">
                  <c:v>#N/A</c:v>
                </c:pt>
                <c:pt idx="9">
                  <c:v>0.36</c:v>
                </c:pt>
              </c:numCache>
            </c:numRef>
          </c:val>
          <c:extLst xmlns:c16r2="http://schemas.microsoft.com/office/drawing/2015/06/chart">
            <c:ext xmlns:c16="http://schemas.microsoft.com/office/drawing/2014/chart" uri="{C3380CC4-5D6E-409C-BE32-E72D297353CC}">
              <c16:uniqueId val="{00000006-CC0D-4A25-92ED-0B2656CDC79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1.07</c:v>
                </c:pt>
                <c:pt idx="2">
                  <c:v>#N/A</c:v>
                </c:pt>
                <c:pt idx="3">
                  <c:v>1.04</c:v>
                </c:pt>
                <c:pt idx="4">
                  <c:v>#N/A</c:v>
                </c:pt>
                <c:pt idx="5">
                  <c:v>1.98</c:v>
                </c:pt>
                <c:pt idx="6">
                  <c:v>#N/A</c:v>
                </c:pt>
                <c:pt idx="7">
                  <c:v>1.37</c:v>
                </c:pt>
                <c:pt idx="8">
                  <c:v>#N/A</c:v>
                </c:pt>
                <c:pt idx="9">
                  <c:v>1.45</c:v>
                </c:pt>
              </c:numCache>
            </c:numRef>
          </c:val>
          <c:extLst xmlns:c16r2="http://schemas.microsoft.com/office/drawing/2015/06/chart">
            <c:ext xmlns:c16="http://schemas.microsoft.com/office/drawing/2014/chart" uri="{C3380CC4-5D6E-409C-BE32-E72D297353CC}">
              <c16:uniqueId val="{00000007-CC0D-4A25-92ED-0B2656CDC79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c:v>
                </c:pt>
                <c:pt idx="2">
                  <c:v>#N/A</c:v>
                </c:pt>
                <c:pt idx="3">
                  <c:v>1.7</c:v>
                </c:pt>
                <c:pt idx="4">
                  <c:v>#N/A</c:v>
                </c:pt>
                <c:pt idx="5">
                  <c:v>1.33</c:v>
                </c:pt>
                <c:pt idx="6">
                  <c:v>#N/A</c:v>
                </c:pt>
                <c:pt idx="7">
                  <c:v>2</c:v>
                </c:pt>
                <c:pt idx="8">
                  <c:v>#N/A</c:v>
                </c:pt>
                <c:pt idx="9">
                  <c:v>2.46</c:v>
                </c:pt>
              </c:numCache>
            </c:numRef>
          </c:val>
          <c:extLst xmlns:c16r2="http://schemas.microsoft.com/office/drawing/2015/06/chart">
            <c:ext xmlns:c16="http://schemas.microsoft.com/office/drawing/2014/chart" uri="{C3380CC4-5D6E-409C-BE32-E72D297353CC}">
              <c16:uniqueId val="{00000008-CC0D-4A25-92ED-0B2656CDC7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5.92</c:v>
                </c:pt>
                <c:pt idx="2">
                  <c:v>#N/A</c:v>
                </c:pt>
                <c:pt idx="3">
                  <c:v>6.17</c:v>
                </c:pt>
                <c:pt idx="4">
                  <c:v>#N/A</c:v>
                </c:pt>
                <c:pt idx="5">
                  <c:v>6.33</c:v>
                </c:pt>
                <c:pt idx="6">
                  <c:v>#N/A</c:v>
                </c:pt>
                <c:pt idx="7">
                  <c:v>6.48</c:v>
                </c:pt>
                <c:pt idx="8">
                  <c:v>#N/A</c:v>
                </c:pt>
                <c:pt idx="9">
                  <c:v>4.26</c:v>
                </c:pt>
              </c:numCache>
            </c:numRef>
          </c:val>
          <c:extLst xmlns:c16r2="http://schemas.microsoft.com/office/drawing/2015/06/chart">
            <c:ext xmlns:c16="http://schemas.microsoft.com/office/drawing/2014/chart" uri="{C3380CC4-5D6E-409C-BE32-E72D297353CC}">
              <c16:uniqueId val="{00000009-CC0D-4A25-92ED-0B2656CDC797}"/>
            </c:ext>
          </c:extLst>
        </c:ser>
        <c:dLbls>
          <c:showLegendKey val="0"/>
          <c:showVal val="0"/>
          <c:showCatName val="0"/>
          <c:showSerName val="0"/>
          <c:showPercent val="0"/>
          <c:showBubbleSize val="0"/>
        </c:dLbls>
        <c:gapWidth val="150"/>
        <c:overlap val="100"/>
        <c:axId val="484970568"/>
        <c:axId val="487692880"/>
      </c:barChart>
      <c:catAx>
        <c:axId val="484970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692880"/>
        <c:crosses val="autoZero"/>
        <c:auto val="1"/>
        <c:lblAlgn val="ctr"/>
        <c:lblOffset val="100"/>
        <c:tickLblSkip val="1"/>
        <c:tickMarkSkip val="1"/>
        <c:noMultiLvlLbl val="0"/>
      </c:catAx>
      <c:valAx>
        <c:axId val="48769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970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6804</c:v>
                </c:pt>
                <c:pt idx="5">
                  <c:v>6678</c:v>
                </c:pt>
                <c:pt idx="8">
                  <c:v>6506</c:v>
                </c:pt>
                <c:pt idx="11">
                  <c:v>6547</c:v>
                </c:pt>
                <c:pt idx="14">
                  <c:v>6352</c:v>
                </c:pt>
              </c:numCache>
            </c:numRef>
          </c:val>
          <c:extLst xmlns:c16r2="http://schemas.microsoft.com/office/drawing/2015/06/chart">
            <c:ext xmlns:c16="http://schemas.microsoft.com/office/drawing/2014/chart" uri="{C3380CC4-5D6E-409C-BE32-E72D297353CC}">
              <c16:uniqueId val="{00000000-2C25-4409-92C9-601BFF9144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C25-4409-92C9-601BFF9144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99</c:v>
                </c:pt>
                <c:pt idx="3">
                  <c:v>89</c:v>
                </c:pt>
                <c:pt idx="6">
                  <c:v>94</c:v>
                </c:pt>
                <c:pt idx="9">
                  <c:v>295</c:v>
                </c:pt>
                <c:pt idx="12">
                  <c:v>84</c:v>
                </c:pt>
              </c:numCache>
            </c:numRef>
          </c:val>
          <c:extLst xmlns:c16r2="http://schemas.microsoft.com/office/drawing/2015/06/chart">
            <c:ext xmlns:c16="http://schemas.microsoft.com/office/drawing/2014/chart" uri="{C3380CC4-5D6E-409C-BE32-E72D297353CC}">
              <c16:uniqueId val="{00000002-2C25-4409-92C9-601BFF9144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C25-4409-92C9-601BFF9144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1572</c:v>
                </c:pt>
                <c:pt idx="3">
                  <c:v>1456</c:v>
                </c:pt>
                <c:pt idx="6">
                  <c:v>2054</c:v>
                </c:pt>
                <c:pt idx="9">
                  <c:v>2252</c:v>
                </c:pt>
                <c:pt idx="12">
                  <c:v>2104</c:v>
                </c:pt>
              </c:numCache>
            </c:numRef>
          </c:val>
          <c:extLst xmlns:c16r2="http://schemas.microsoft.com/office/drawing/2015/06/chart">
            <c:ext xmlns:c16="http://schemas.microsoft.com/office/drawing/2014/chart" uri="{C3380CC4-5D6E-409C-BE32-E72D297353CC}">
              <c16:uniqueId val="{00000004-2C25-4409-92C9-601BFF9144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67</c:v>
                </c:pt>
                <c:pt idx="3">
                  <c:v>67</c:v>
                </c:pt>
                <c:pt idx="6">
                  <c:v>67</c:v>
                </c:pt>
                <c:pt idx="9">
                  <c:v>0</c:v>
                </c:pt>
                <c:pt idx="12">
                  <c:v>0</c:v>
                </c:pt>
              </c:numCache>
            </c:numRef>
          </c:val>
          <c:extLst xmlns:c16r2="http://schemas.microsoft.com/office/drawing/2015/06/chart">
            <c:ext xmlns:c16="http://schemas.microsoft.com/office/drawing/2014/chart" uri="{C3380CC4-5D6E-409C-BE32-E72D297353CC}">
              <c16:uniqueId val="{00000005-2C25-4409-92C9-601BFF9144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C25-4409-92C9-601BFF9144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4733</c:v>
                </c:pt>
                <c:pt idx="3">
                  <c:v>4781</c:v>
                </c:pt>
                <c:pt idx="6">
                  <c:v>4255</c:v>
                </c:pt>
                <c:pt idx="9">
                  <c:v>4329</c:v>
                </c:pt>
                <c:pt idx="12">
                  <c:v>4268</c:v>
                </c:pt>
              </c:numCache>
            </c:numRef>
          </c:val>
          <c:extLst xmlns:c16r2="http://schemas.microsoft.com/office/drawing/2015/06/chart">
            <c:ext xmlns:c16="http://schemas.microsoft.com/office/drawing/2014/chart" uri="{C3380CC4-5D6E-409C-BE32-E72D297353CC}">
              <c16:uniqueId val="{00000007-2C25-4409-92C9-601BFF914435}"/>
            </c:ext>
          </c:extLst>
        </c:ser>
        <c:dLbls>
          <c:showLegendKey val="0"/>
          <c:showVal val="0"/>
          <c:showCatName val="0"/>
          <c:showSerName val="0"/>
          <c:showPercent val="0"/>
          <c:showBubbleSize val="0"/>
        </c:dLbls>
        <c:gapWidth val="100"/>
        <c:overlap val="100"/>
        <c:axId val="478567832"/>
        <c:axId val="478507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-333</c:v>
                </c:pt>
                <c:pt idx="2">
                  <c:v>#N/A</c:v>
                </c:pt>
                <c:pt idx="3">
                  <c:v>#N/A</c:v>
                </c:pt>
                <c:pt idx="4">
                  <c:v>-285</c:v>
                </c:pt>
                <c:pt idx="5">
                  <c:v>#N/A</c:v>
                </c:pt>
                <c:pt idx="6">
                  <c:v>#N/A</c:v>
                </c:pt>
                <c:pt idx="7">
                  <c:v>-36</c:v>
                </c:pt>
                <c:pt idx="8">
                  <c:v>#N/A</c:v>
                </c:pt>
                <c:pt idx="9">
                  <c:v>#N/A</c:v>
                </c:pt>
                <c:pt idx="10">
                  <c:v>329</c:v>
                </c:pt>
                <c:pt idx="11">
                  <c:v>#N/A</c:v>
                </c:pt>
                <c:pt idx="12">
                  <c:v>#N/A</c:v>
                </c:pt>
                <c:pt idx="13">
                  <c:v>104</c:v>
                </c:pt>
                <c:pt idx="14">
                  <c:v>#N/A</c:v>
                </c:pt>
              </c:numCache>
            </c:numRef>
          </c:val>
          <c:smooth val="0"/>
          <c:extLst xmlns:c16r2="http://schemas.microsoft.com/office/drawing/2015/06/chart">
            <c:ext xmlns:c16="http://schemas.microsoft.com/office/drawing/2014/chart" uri="{C3380CC4-5D6E-409C-BE32-E72D297353CC}">
              <c16:uniqueId val="{00000008-2C25-4409-92C9-601BFF914435}"/>
            </c:ext>
          </c:extLst>
        </c:ser>
        <c:dLbls>
          <c:showLegendKey val="0"/>
          <c:showVal val="0"/>
          <c:showCatName val="0"/>
          <c:showSerName val="0"/>
          <c:showPercent val="0"/>
          <c:showBubbleSize val="0"/>
        </c:dLbls>
        <c:marker val="1"/>
        <c:smooth val="0"/>
        <c:axId val="478567832"/>
        <c:axId val="478507552"/>
      </c:lineChart>
      <c:catAx>
        <c:axId val="478567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507552"/>
        <c:crosses val="autoZero"/>
        <c:auto val="1"/>
        <c:lblAlgn val="ctr"/>
        <c:lblOffset val="100"/>
        <c:tickLblSkip val="1"/>
        <c:tickMarkSkip val="1"/>
        <c:noMultiLvlLbl val="0"/>
      </c:catAx>
      <c:valAx>
        <c:axId val="47850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567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42026</c:v>
                </c:pt>
                <c:pt idx="5">
                  <c:v>40861</c:v>
                </c:pt>
                <c:pt idx="8">
                  <c:v>39741</c:v>
                </c:pt>
                <c:pt idx="11">
                  <c:v>37851</c:v>
                </c:pt>
                <c:pt idx="14">
                  <c:v>35554</c:v>
                </c:pt>
              </c:numCache>
            </c:numRef>
          </c:val>
          <c:extLst xmlns:c16r2="http://schemas.microsoft.com/office/drawing/2015/06/chart">
            <c:ext xmlns:c16="http://schemas.microsoft.com/office/drawing/2014/chart" uri="{C3380CC4-5D6E-409C-BE32-E72D297353CC}">
              <c16:uniqueId val="{00000000-B086-4488-942E-89E23DEFFE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31117</c:v>
                </c:pt>
                <c:pt idx="5">
                  <c:v>35330</c:v>
                </c:pt>
                <c:pt idx="8">
                  <c:v>33102</c:v>
                </c:pt>
                <c:pt idx="11">
                  <c:v>34131</c:v>
                </c:pt>
                <c:pt idx="14">
                  <c:v>35106</c:v>
                </c:pt>
              </c:numCache>
            </c:numRef>
          </c:val>
          <c:extLst xmlns:c16r2="http://schemas.microsoft.com/office/drawing/2015/06/chart">
            <c:ext xmlns:c16="http://schemas.microsoft.com/office/drawing/2014/chart" uri="{C3380CC4-5D6E-409C-BE32-E72D297353CC}">
              <c16:uniqueId val="{00000001-B086-4488-942E-89E23DEFFE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8047</c:v>
                </c:pt>
                <c:pt idx="5">
                  <c:v>8160</c:v>
                </c:pt>
                <c:pt idx="8">
                  <c:v>9382</c:v>
                </c:pt>
                <c:pt idx="11">
                  <c:v>10165</c:v>
                </c:pt>
                <c:pt idx="14">
                  <c:v>11401</c:v>
                </c:pt>
              </c:numCache>
            </c:numRef>
          </c:val>
          <c:extLst xmlns:c16r2="http://schemas.microsoft.com/office/drawing/2015/06/chart">
            <c:ext xmlns:c16="http://schemas.microsoft.com/office/drawing/2014/chart" uri="{C3380CC4-5D6E-409C-BE32-E72D297353CC}">
              <c16:uniqueId val="{00000002-B086-4488-942E-89E23DEFFE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086-4488-942E-89E23DEFFE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086-4488-942E-89E23DEFFE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86-4488-942E-89E23DEFFE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11952</c:v>
                </c:pt>
                <c:pt idx="3">
                  <c:v>10554</c:v>
                </c:pt>
                <c:pt idx="6">
                  <c:v>9774</c:v>
                </c:pt>
                <c:pt idx="9">
                  <c:v>9092</c:v>
                </c:pt>
                <c:pt idx="12">
                  <c:v>9211</c:v>
                </c:pt>
              </c:numCache>
            </c:numRef>
          </c:val>
          <c:extLst xmlns:c16r2="http://schemas.microsoft.com/office/drawing/2015/06/chart">
            <c:ext xmlns:c16="http://schemas.microsoft.com/office/drawing/2014/chart" uri="{C3380CC4-5D6E-409C-BE32-E72D297353CC}">
              <c16:uniqueId val="{00000006-B086-4488-942E-89E23DEFFE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086-4488-942E-89E23DEFFE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28967</c:v>
                </c:pt>
                <c:pt idx="3">
                  <c:v>26094</c:v>
                </c:pt>
                <c:pt idx="6">
                  <c:v>25367</c:v>
                </c:pt>
                <c:pt idx="9">
                  <c:v>25043</c:v>
                </c:pt>
                <c:pt idx="12">
                  <c:v>26382</c:v>
                </c:pt>
              </c:numCache>
            </c:numRef>
          </c:val>
          <c:extLst xmlns:c16r2="http://schemas.microsoft.com/office/drawing/2015/06/chart">
            <c:ext xmlns:c16="http://schemas.microsoft.com/office/drawing/2014/chart" uri="{C3380CC4-5D6E-409C-BE32-E72D297353CC}">
              <c16:uniqueId val="{00000008-B086-4488-942E-89E23DEFFE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6132</c:v>
                </c:pt>
                <c:pt idx="3">
                  <c:v>7125</c:v>
                </c:pt>
                <c:pt idx="6">
                  <c:v>5815</c:v>
                </c:pt>
                <c:pt idx="9">
                  <c:v>5375</c:v>
                </c:pt>
                <c:pt idx="12">
                  <c:v>3856</c:v>
                </c:pt>
              </c:numCache>
            </c:numRef>
          </c:val>
          <c:extLst xmlns:c16r2="http://schemas.microsoft.com/office/drawing/2015/06/chart">
            <c:ext xmlns:c16="http://schemas.microsoft.com/office/drawing/2014/chart" uri="{C3380CC4-5D6E-409C-BE32-E72D297353CC}">
              <c16:uniqueId val="{00000009-B086-4488-942E-89E23DEFFE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41025</c:v>
                </c:pt>
                <c:pt idx="3">
                  <c:v>41038</c:v>
                </c:pt>
                <c:pt idx="6">
                  <c:v>40119</c:v>
                </c:pt>
                <c:pt idx="9">
                  <c:v>39142</c:v>
                </c:pt>
                <c:pt idx="12">
                  <c:v>39734</c:v>
                </c:pt>
              </c:numCache>
            </c:numRef>
          </c:val>
          <c:extLst xmlns:c16r2="http://schemas.microsoft.com/office/drawing/2015/06/chart">
            <c:ext xmlns:c16="http://schemas.microsoft.com/office/drawing/2014/chart" uri="{C3380CC4-5D6E-409C-BE32-E72D297353CC}">
              <c16:uniqueId val="{0000000A-B086-4488-942E-89E23DEFFEA4}"/>
            </c:ext>
          </c:extLst>
        </c:ser>
        <c:dLbls>
          <c:showLegendKey val="0"/>
          <c:showVal val="0"/>
          <c:showCatName val="0"/>
          <c:showSerName val="0"/>
          <c:showPercent val="0"/>
          <c:showBubbleSize val="0"/>
        </c:dLbls>
        <c:gapWidth val="100"/>
        <c:overlap val="100"/>
        <c:axId val="485514816"/>
        <c:axId val="483740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6885</c:v>
                </c:pt>
                <c:pt idx="2">
                  <c:v>#N/A</c:v>
                </c:pt>
                <c:pt idx="3">
                  <c:v>#N/A</c:v>
                </c:pt>
                <c:pt idx="4">
                  <c:v>461</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086-4488-942E-89E23DEFFEA4}"/>
            </c:ext>
          </c:extLst>
        </c:ser>
        <c:dLbls>
          <c:showLegendKey val="0"/>
          <c:showVal val="0"/>
          <c:showCatName val="0"/>
          <c:showSerName val="0"/>
          <c:showPercent val="0"/>
          <c:showBubbleSize val="0"/>
        </c:dLbls>
        <c:marker val="1"/>
        <c:smooth val="0"/>
        <c:axId val="485514816"/>
        <c:axId val="483740552"/>
      </c:lineChart>
      <c:catAx>
        <c:axId val="48551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740552"/>
        <c:crosses val="autoZero"/>
        <c:auto val="1"/>
        <c:lblAlgn val="ctr"/>
        <c:lblOffset val="100"/>
        <c:tickLblSkip val="1"/>
        <c:tickMarkSkip val="1"/>
        <c:noMultiLvlLbl val="0"/>
      </c:catAx>
      <c:valAx>
        <c:axId val="483740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514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4725</c:v>
                </c:pt>
                <c:pt idx="1">
                  <c:v>5354</c:v>
                </c:pt>
                <c:pt idx="2">
                  <c:v>5837</c:v>
                </c:pt>
              </c:numCache>
            </c:numRef>
          </c:val>
          <c:extLst xmlns:c16r2="http://schemas.microsoft.com/office/drawing/2015/06/chart">
            <c:ext xmlns:c16="http://schemas.microsoft.com/office/drawing/2014/chart" uri="{C3380CC4-5D6E-409C-BE32-E72D297353CC}">
              <c16:uniqueId val="{00000000-9102-4AF2-8054-9AD22F2BBF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9102-4AF2-8054-9AD22F2BBF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3925</c:v>
                </c:pt>
                <c:pt idx="1">
                  <c:v>3616</c:v>
                </c:pt>
                <c:pt idx="2">
                  <c:v>4224</c:v>
                </c:pt>
              </c:numCache>
            </c:numRef>
          </c:val>
          <c:extLst xmlns:c16r2="http://schemas.microsoft.com/office/drawing/2015/06/chart">
            <c:ext xmlns:c16="http://schemas.microsoft.com/office/drawing/2014/chart" uri="{C3380CC4-5D6E-409C-BE32-E72D297353CC}">
              <c16:uniqueId val="{00000002-9102-4AF2-8054-9AD22F2BBF02}"/>
            </c:ext>
          </c:extLst>
        </c:ser>
        <c:dLbls>
          <c:showLegendKey val="0"/>
          <c:showVal val="0"/>
          <c:showCatName val="0"/>
          <c:showSerName val="0"/>
          <c:showPercent val="0"/>
          <c:showBubbleSize val="0"/>
        </c:dLbls>
        <c:gapWidth val="120"/>
        <c:overlap val="100"/>
        <c:axId val="483735456"/>
        <c:axId val="483738984"/>
      </c:barChart>
      <c:catAx>
        <c:axId val="48373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738984"/>
        <c:crosses val="autoZero"/>
        <c:auto val="1"/>
        <c:lblAlgn val="ctr"/>
        <c:lblOffset val="100"/>
        <c:tickLblSkip val="1"/>
        <c:tickMarkSkip val="1"/>
        <c:noMultiLvlLbl val="0"/>
      </c:catAx>
      <c:valAx>
        <c:axId val="483738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373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BCB-4621-AD17-C135B3295CE0}"/>
                </c:ext>
                <c:ext xmlns:c15="http://schemas.microsoft.com/office/drawing/2012/chart" uri="{CE6537A1-D6FC-4f65-9D91-7224C49458BB}">
                  <c15:dlblFieldTable>
                    <c15:dlblFTEntry>
                      <c15:txfldGUID>{5A8616D8-C415-4BF8-A6E3-910C8288C3C4}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BCB-4621-AD17-C135B3295CE0}"/>
                </c:ext>
                <c:ext xmlns:c15="http://schemas.microsoft.com/office/drawing/2012/chart" uri="{CE6537A1-D6FC-4f65-9D91-7224C49458BB}">
                  <c15:dlblFieldTable>
                    <c15:dlblFTEntry>
                      <c15:txfldGUID>{5726DB5E-DD10-42CD-AB1C-3D606052BE1F}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BCB-4621-AD17-C135B3295CE0}"/>
                </c:ext>
                <c:ext xmlns:c15="http://schemas.microsoft.com/office/drawing/2012/chart" uri="{CE6537A1-D6FC-4f65-9D91-7224C49458BB}">
                  <c15:dlblFieldTable>
                    <c15:dlblFTEntry>
                      <c15:txfldGUID>{4ADC7559-B033-4078-9F72-7CE46E6059C5}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BCB-4621-AD17-C135B3295CE0}"/>
                </c:ext>
                <c:ext xmlns:c15="http://schemas.microsoft.com/office/drawing/2012/chart" uri="{CE6537A1-D6FC-4f65-9D91-7224C49458BB}">
                  <c15:dlblFieldTable>
                    <c15:dlblFTEntry>
                      <c15:txfldGUID>{5A29BD67-88D0-4AC7-96BC-1F2B1CDB2B50}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BCB-4621-AD17-C135B3295CE0}"/>
                </c:ext>
                <c:ext xmlns:c15="http://schemas.microsoft.com/office/drawing/2012/chart" uri="{CE6537A1-D6FC-4f65-9D91-7224C49458BB}">
                  <c15:dlblFieldTable>
                    <c15:dlblFTEntry>
                      <c15:txfldGUID>{BCF1BE9B-84A9-4752-9420-ACC0E3E940DE}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BCB-4621-AD17-C135B3295CE0}"/>
                </c:ext>
                <c:ext xmlns:c15="http://schemas.microsoft.com/office/drawing/2012/chart" uri="{CE6537A1-D6FC-4f65-9D91-7224C49458BB}">
                  <c15:dlblFieldTable>
                    <c15:dlblFTEntry>
                      <c15:txfldGUID>{9AE7C2F1-7A4C-49FE-97EA-9C5A32A0DD78}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BCB-4621-AD17-C135B3295CE0}"/>
                </c:ext>
                <c:ext xmlns:c15="http://schemas.microsoft.com/office/drawing/2012/chart" uri="{CE6537A1-D6FC-4f65-9D91-7224C49458BB}">
                  <c15:dlblFieldTable>
                    <c15:dlblFTEntry>
                      <c15:txfldGUID>{ABB2F5E1-00A6-4B56-9A9E-C9E188E18F64}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BCB-4621-AD17-C135B3295CE0}"/>
                </c:ext>
                <c:ext xmlns:c15="http://schemas.microsoft.com/office/drawing/2012/chart" uri="{CE6537A1-D6FC-4f65-9D91-7224C49458BB}">
                  <c15:dlblFieldTable>
                    <c15:dlblFTEntry>
                      <c15:txfldGUID>{7D138663-60E1-4C8B-92F3-3A4E1B2C1DEF}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BCB-4621-AD17-C135B3295CE0}"/>
                </c:ext>
                <c:ext xmlns:c15="http://schemas.microsoft.com/office/drawing/2012/chart" uri="{CE6537A1-D6FC-4f65-9D91-7224C49458BB}">
                  <c15:dlblFieldTable>
                    <c15:dlblFTEntry>
                      <c15:txfldGUID>{DEB0A6D0-461C-48B6-AC6B-96080416174A}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30.6</c:v>
                </c:pt>
                <c:pt idx="24">
                  <c:v>57.9</c:v>
                </c:pt>
                <c:pt idx="32">
                  <c:v>59.2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BCB-4621-AD17-C135B3295C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BCB-4621-AD17-C135B3295CE0}"/>
                </c:ext>
                <c:ext xmlns:c15="http://schemas.microsoft.com/office/drawing/2012/chart" uri="{CE6537A1-D6FC-4f65-9D91-7224C49458BB}">
                  <c15:dlblFieldTable>
                    <c15:dlblFTEntry>
                      <c15:txfldGUID>{0349D2B0-C598-4B3F-97AB-8443DEECEEF0}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BCB-4621-AD17-C135B3295CE0}"/>
                </c:ext>
                <c:ext xmlns:c15="http://schemas.microsoft.com/office/drawing/2012/chart" uri="{CE6537A1-D6FC-4f65-9D91-7224C49458BB}">
                  <c15:dlblFieldTable>
                    <c15:dlblFTEntry>
                      <c15:txfldGUID>{CF505B29-5D05-4F73-99A6-A4B7A53F9E8F}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BCB-4621-AD17-C135B3295CE0}"/>
                </c:ext>
                <c:ext xmlns:c15="http://schemas.microsoft.com/office/drawing/2012/chart" uri="{CE6537A1-D6FC-4f65-9D91-7224C49458BB}">
                  <c15:dlblFieldTable>
                    <c15:dlblFTEntry>
                      <c15:txfldGUID>{0EFD6302-0A0A-406B-ADF9-66D17CFE5B08}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BCB-4621-AD17-C135B3295CE0}"/>
                </c:ext>
                <c:ext xmlns:c15="http://schemas.microsoft.com/office/drawing/2012/chart" uri="{CE6537A1-D6FC-4f65-9D91-7224C49458BB}">
                  <c15:dlblFieldTable>
                    <c15:dlblFTEntry>
                      <c15:txfldGUID>{7EB44B8B-1E56-4D88-9859-C174B5DE62EE}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BCB-4621-AD17-C135B3295CE0}"/>
                </c:ext>
                <c:ext xmlns:c15="http://schemas.microsoft.com/office/drawing/2012/chart" uri="{CE6537A1-D6FC-4f65-9D91-7224C49458BB}">
                  <c15:dlblFieldTable>
                    <c15:dlblFTEntry>
                      <c15:txfldGUID>{D1CDAEF4-C912-4938-8748-CA77F77CC13A}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BCB-4621-AD17-C135B3295CE0}"/>
                </c:ext>
                <c:ext xmlns:c15="http://schemas.microsoft.com/office/drawing/2012/chart" uri="{CE6537A1-D6FC-4f65-9D91-7224C49458BB}">
                  <c15:dlblFieldTable>
                    <c15:dlblFTEntry>
                      <c15:txfldGUID>{A042C457-050D-4B5A-88C1-83E544646A5E}</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BCB-4621-AD17-C135B3295CE0}"/>
                </c:ext>
                <c:ext xmlns:c15="http://schemas.microsoft.com/office/drawing/2012/chart" uri="{CE6537A1-D6FC-4f65-9D91-7224C49458BB}">
                  <c15:layout/>
                  <c15:dlblFieldTable>
                    <c15:dlblFTEntry>
                      <c15:txfldGUID>{2276F05C-3D59-4F52-91AC-5DC4372D8104}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BCB-4621-AD17-C135B3295CE0}"/>
                </c:ext>
                <c:ext xmlns:c15="http://schemas.microsoft.com/office/drawing/2012/chart" uri="{CE6537A1-D6FC-4f65-9D91-7224C49458BB}">
                  <c15:layout/>
                  <c15:dlblFieldTable>
                    <c15:dlblFTEntry>
                      <c15:txfldGUID>{8FE7FEF6-B5C6-40AE-870F-BDBCFA50B025}</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BCB-4621-AD17-C135B3295CE0}"/>
                </c:ext>
                <c:ext xmlns:c15="http://schemas.microsoft.com/office/drawing/2012/chart" uri="{CE6537A1-D6FC-4f65-9D91-7224C49458BB}">
                  <c15:layout/>
                  <c15:dlblFieldTable>
                    <c15:dlblFTEntry>
                      <c15:txfldGUID>{2D69AADF-5926-4DFE-B6A2-4D3D0695AB92}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52.6</c:v>
                </c:pt>
                <c:pt idx="24">
                  <c:v>58.6</c:v>
                </c:pt>
                <c:pt idx="32">
                  <c:v>57.9</c:v>
                </c:pt>
              </c:numCache>
            </c:numRef>
          </c:xVal>
          <c:yVal>
            <c:numRef>
              <c:f>公会計指標分析・財政指標組合せ分析表!$BP$55:$DC$55</c:f>
              <c:numCache>
                <c:formatCode>#,##0.0;"▲ "#,##0.0</c:formatCode>
                <c:ptCount val="40"/>
                <c:pt idx="16">
                  <c:v>25.4</c:v>
                </c:pt>
                <c:pt idx="24">
                  <c:v>16.600000000000001</c:v>
                </c:pt>
                <c:pt idx="32">
                  <c:v>17.399999999999999</c:v>
                </c:pt>
              </c:numCache>
            </c:numRef>
          </c:yVal>
          <c:smooth val="0"/>
          <c:extLst xmlns:c16r2="http://schemas.microsoft.com/office/drawing/2015/06/chart">
            <c:ext xmlns:c16="http://schemas.microsoft.com/office/drawing/2014/chart" uri="{C3380CC4-5D6E-409C-BE32-E72D297353CC}">
              <c16:uniqueId val="{00000013-4BCB-4621-AD17-C135B3295CE0}"/>
            </c:ext>
          </c:extLst>
        </c:ser>
        <c:dLbls>
          <c:showLegendKey val="0"/>
          <c:showVal val="1"/>
          <c:showCatName val="0"/>
          <c:showSerName val="0"/>
          <c:showPercent val="0"/>
          <c:showBubbleSize val="0"/>
        </c:dLbls>
        <c:axId val="483733104"/>
        <c:axId val="483733888"/>
      </c:scatterChart>
      <c:valAx>
        <c:axId val="483733104"/>
        <c:scaling>
          <c:orientation val="minMax"/>
          <c:max val="59.1"/>
          <c:min val="52.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3733888"/>
        <c:crosses val="autoZero"/>
        <c:crossBetween val="midCat"/>
      </c:valAx>
      <c:valAx>
        <c:axId val="483733888"/>
        <c:scaling>
          <c:orientation val="minMax"/>
          <c:max val="26.900000000000002"/>
          <c:min val="15.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3733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63-4B5D-A4B0-47FE5CF4F3EE}"/>
                </c:ext>
                <c:ext xmlns:c15="http://schemas.microsoft.com/office/drawing/2012/chart" uri="{CE6537A1-D6FC-4f65-9D91-7224C49458BB}">
                  <c15:layout/>
                  <c15:dlblFieldTable>
                    <c15:dlblFTEntry>
                      <c15:txfldGUID>{3E04E6AE-1FB3-4580-8FC9-54FCE61DC6B7}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63-4B5D-A4B0-47FE5CF4F3EE}"/>
                </c:ext>
                <c:ext xmlns:c15="http://schemas.microsoft.com/office/drawing/2012/chart" uri="{CE6537A1-D6FC-4f65-9D91-7224C49458BB}">
                  <c15:dlblFieldTable>
                    <c15:dlblFTEntry>
                      <c15:txfldGUID>{F42F0207-B8B6-4216-941A-FE23B119CC62}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63-4B5D-A4B0-47FE5CF4F3EE}"/>
                </c:ext>
                <c:ext xmlns:c15="http://schemas.microsoft.com/office/drawing/2012/chart" uri="{CE6537A1-D6FC-4f65-9D91-7224C49458BB}">
                  <c15:dlblFieldTable>
                    <c15:dlblFTEntry>
                      <c15:txfldGUID>{D4EADB02-4957-4703-84D8-FBBCCE3FA760}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63-4B5D-A4B0-47FE5CF4F3EE}"/>
                </c:ext>
                <c:ext xmlns:c15="http://schemas.microsoft.com/office/drawing/2012/chart" uri="{CE6537A1-D6FC-4f65-9D91-7224C49458BB}">
                  <c15:dlblFieldTable>
                    <c15:dlblFTEntry>
                      <c15:txfldGUID>{54FC12CD-A28D-49B8-B8EE-97FC84E67DE0}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63-4B5D-A4B0-47FE5CF4F3EE}"/>
                </c:ext>
                <c:ext xmlns:c15="http://schemas.microsoft.com/office/drawing/2012/chart" uri="{CE6537A1-D6FC-4f65-9D91-7224C49458BB}">
                  <c15:dlblFieldTable>
                    <c15:dlblFTEntry>
                      <c15:txfldGUID>{5A1F0CFC-BE37-4751-B4BC-7B18814C160A}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063-4B5D-A4B0-47FE5CF4F3EE}"/>
                </c:ext>
                <c:ext xmlns:c15="http://schemas.microsoft.com/office/drawing/2012/chart" uri="{CE6537A1-D6FC-4f65-9D91-7224C49458BB}">
                  <c15:layout/>
                  <c15:dlblFieldTable>
                    <c15:dlblFTEntry>
                      <c15:txfldGUID>{85DA5525-232D-43C9-BF59-F6F751E2563D}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063-4B5D-A4B0-47FE5CF4F3EE}"/>
                </c:ext>
                <c:ext xmlns:c15="http://schemas.microsoft.com/office/drawing/2012/chart" uri="{CE6537A1-D6FC-4f65-9D91-7224C49458BB}">
                  <c15:dlblFieldTable>
                    <c15:dlblFTEntry>
                      <c15:txfldGUID>{D2CD8F3D-4A44-416C-A99C-A5327B4BE183}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063-4B5D-A4B0-47FE5CF4F3EE}"/>
                </c:ext>
                <c:ext xmlns:c15="http://schemas.microsoft.com/office/drawing/2012/chart" uri="{CE6537A1-D6FC-4f65-9D91-7224C49458BB}">
                  <c15:dlblFieldTable>
                    <c15:dlblFTEntry>
                      <c15:txfldGUID>{9D56BF23-D3C5-4517-B12B-E1DE03CF62E2}</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063-4B5D-A4B0-47FE5CF4F3EE}"/>
                </c:ext>
                <c:ext xmlns:c15="http://schemas.microsoft.com/office/drawing/2012/chart" uri="{CE6537A1-D6FC-4f65-9D91-7224C49458BB}">
                  <c15:dlblFieldTable>
                    <c15:dlblFTEntry>
                      <c15:txfldGUID>{C155C695-BAAC-4C02-BB1F-1AD1467CF969}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-0.6</c:v>
                </c:pt>
                <c:pt idx="16">
                  <c:v>-0.7</c:v>
                </c:pt>
                <c:pt idx="24">
                  <c:v>-0.1</c:v>
                </c:pt>
                <c:pt idx="32">
                  <c:v>0.3</c:v>
                </c:pt>
              </c:numCache>
            </c:numRef>
          </c:xVal>
          <c:yVal>
            <c:numRef>
              <c:f>公会計指標分析・財政指標組合せ分析表!$BP$73:$DC$73</c:f>
              <c:numCache>
                <c:formatCode>#,##0.0;"▲ "#,##0.0</c:formatCode>
                <c:ptCount val="40"/>
                <c:pt idx="0">
                  <c:v>22.9</c:v>
                </c:pt>
                <c:pt idx="8">
                  <c:v>1.5</c:v>
                </c:pt>
              </c:numCache>
            </c:numRef>
          </c:yVal>
          <c:smooth val="0"/>
          <c:extLst xmlns:c16r2="http://schemas.microsoft.com/office/drawing/2015/06/chart">
            <c:ext xmlns:c16="http://schemas.microsoft.com/office/drawing/2014/chart" uri="{C3380CC4-5D6E-409C-BE32-E72D297353CC}">
              <c16:uniqueId val="{00000009-7063-4B5D-A4B0-47FE5CF4F3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63-4B5D-A4B0-47FE5CF4F3EE}"/>
                </c:ext>
                <c:ext xmlns:c15="http://schemas.microsoft.com/office/drawing/2012/chart" uri="{CE6537A1-D6FC-4f65-9D91-7224C49458BB}">
                  <c15:layout/>
                  <c15:dlblFieldTable>
                    <c15:dlblFTEntry>
                      <c15:txfldGUID>{595EDCF5-1B46-433A-AFB0-731F05D891B9}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063-4B5D-A4B0-47FE5CF4F3EE}"/>
                </c:ext>
                <c:ext xmlns:c15="http://schemas.microsoft.com/office/drawing/2012/chart" uri="{CE6537A1-D6FC-4f65-9D91-7224C49458BB}">
                  <c15:dlblFieldTable>
                    <c15:dlblFTEntry>
                      <c15:txfldGUID>{B909CC79-9B9D-41C0-AC7E-1447298492EB}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063-4B5D-A4B0-47FE5CF4F3EE}"/>
                </c:ext>
                <c:ext xmlns:c15="http://schemas.microsoft.com/office/drawing/2012/chart" uri="{CE6537A1-D6FC-4f65-9D91-7224C49458BB}">
                  <c15:dlblFieldTable>
                    <c15:dlblFTEntry>
                      <c15:txfldGUID>{91307442-1FA9-439C-91D7-12B2901EBFFD}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063-4B5D-A4B0-47FE5CF4F3EE}"/>
                </c:ext>
                <c:ext xmlns:c15="http://schemas.microsoft.com/office/drawing/2012/chart" uri="{CE6537A1-D6FC-4f65-9D91-7224C49458BB}">
                  <c15:dlblFieldTable>
                    <c15:dlblFTEntry>
                      <c15:txfldGUID>{002B1E95-5522-4F80-BFEB-9DE1D644427A}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063-4B5D-A4B0-47FE5CF4F3EE}"/>
                </c:ext>
                <c:ext xmlns:c15="http://schemas.microsoft.com/office/drawing/2012/chart" uri="{CE6537A1-D6FC-4f65-9D91-7224C49458BB}">
                  <c15:dlblFieldTable>
                    <c15:dlblFTEntry>
                      <c15:txfldGUID>{0A464D6D-A434-43F1-8000-CC8CFCA091AD}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063-4B5D-A4B0-47FE5CF4F3EE}"/>
                </c:ext>
                <c:ext xmlns:c15="http://schemas.microsoft.com/office/drawing/2012/chart" uri="{CE6537A1-D6FC-4f65-9D91-7224C49458BB}">
                  <c15:layout/>
                  <c15:dlblFieldTable>
                    <c15:dlblFTEntry>
                      <c15:txfldGUID>{541301B6-E3E7-4353-BE39-F1313C7884F6}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063-4B5D-A4B0-47FE5CF4F3EE}"/>
                </c:ext>
                <c:ext xmlns:c15="http://schemas.microsoft.com/office/drawing/2012/chart" uri="{CE6537A1-D6FC-4f65-9D91-7224C49458BB}">
                  <c15:layout/>
                  <c15:dlblFieldTable>
                    <c15:dlblFTEntry>
                      <c15:txfldGUID>{5214446F-57D3-4668-9097-6529879CFE3B}</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1.586522292173397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063-4B5D-A4B0-47FE5CF4F3EE}"/>
                </c:ext>
                <c:ext xmlns:c15="http://schemas.microsoft.com/office/drawing/2012/chart" uri="{CE6537A1-D6FC-4f65-9D91-7224C49458BB}">
                  <c15:layout/>
                  <c15:dlblFieldTable>
                    <c15:dlblFTEntry>
                      <c15:txfldGUID>{EC25D54B-68B5-4A2D-99E8-2F76354744DA}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0"/>
                  <c:y val="-1.586522292173405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063-4B5D-A4B0-47FE5CF4F3EE}"/>
                </c:ext>
                <c:ext xmlns:c15="http://schemas.microsoft.com/office/drawing/2012/chart" uri="{CE6537A1-D6FC-4f65-9D91-7224C49458BB}">
                  <c15:layout/>
                  <c15:dlblFieldTable>
                    <c15:dlblFTEntry>
                      <c15:txfldGUID>{119ED4A9-1A1A-4520-9C8F-265A232788E3}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5.0999999999999996</c:v>
                </c:pt>
                <c:pt idx="16">
                  <c:v>4.8</c:v>
                </c:pt>
                <c:pt idx="24">
                  <c:v>3.6</c:v>
                </c:pt>
                <c:pt idx="32">
                  <c:v>3.6</c:v>
                </c:pt>
              </c:numCache>
            </c:numRef>
          </c:xVal>
          <c:yVal>
            <c:numRef>
              <c:f>公会計指標分析・財政指標組合せ分析表!$BP$77:$DC$77</c:f>
              <c:numCache>
                <c:formatCode>#,##0.0;"▲ "#,##0.0</c:formatCode>
                <c:ptCount val="40"/>
                <c:pt idx="0">
                  <c:v>80</c:v>
                </c:pt>
                <c:pt idx="8">
                  <c:v>61.4</c:v>
                </c:pt>
                <c:pt idx="16">
                  <c:v>25.4</c:v>
                </c:pt>
                <c:pt idx="24">
                  <c:v>16.600000000000001</c:v>
                </c:pt>
                <c:pt idx="32">
                  <c:v>17.399999999999999</c:v>
                </c:pt>
              </c:numCache>
            </c:numRef>
          </c:yVal>
          <c:smooth val="0"/>
          <c:extLst xmlns:c16r2="http://schemas.microsoft.com/office/drawing/2015/06/chart">
            <c:ext xmlns:c16="http://schemas.microsoft.com/office/drawing/2014/chart" uri="{C3380CC4-5D6E-409C-BE32-E72D297353CC}">
              <c16:uniqueId val="{00000013-7063-4B5D-A4B0-47FE5CF4F3EE}"/>
            </c:ext>
          </c:extLst>
        </c:ser>
        <c:dLbls>
          <c:showLegendKey val="0"/>
          <c:showVal val="1"/>
          <c:showCatName val="0"/>
          <c:showSerName val="0"/>
          <c:showPercent val="0"/>
          <c:showBubbleSize val="0"/>
        </c:dLbls>
        <c:axId val="483739376"/>
        <c:axId val="483736240"/>
      </c:scatterChart>
      <c:valAx>
        <c:axId val="483739376"/>
        <c:scaling>
          <c:orientation val="minMax"/>
          <c:max val="5.8"/>
          <c:min val="-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3736240"/>
        <c:crosses val="autoZero"/>
        <c:crossBetween val="midCat"/>
      </c:valAx>
      <c:valAx>
        <c:axId val="483736240"/>
        <c:scaling>
          <c:orientation val="minMax"/>
          <c:max val="94"/>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37393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実質公債費比率は類似団体と比較して低い水準にあり、近年横ばいとなっている。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年度は、公営企業債の元利償還金に対する繰入金が減少したが、元利償還金及び債務負担行為に基づく支出額がそれ以上に減額したことから、前年度と比較して好転した。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後年度負担を考慮した事業執行及び起債管理を行い、適正な水準の維持に努める。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将来負担比率は類似団体と比較して低い水準にあり、近年下落傾向にある。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年度においては、充当可能財源は減少し、将来負担額は増額したが、前年度に続き０となった。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今後も後年度への負担がかかる事業については慎重を期すとともに、新たな職員数適正化計画の策定を進めることにより、さらなる財政の健全化を図りたい。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神奈川県鎌倉市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歳入の増により取崩しが抑えられたことによる財政調整基金の増や、その他特定目的基金のうち本庁舎整備基金の新規創設などにより、全体として増となった。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年度に新規創設した本庁舎整備基金が増となることが考えられるが、引き続き、財政調整基金とその他特定目的基金のバランスを考慮しつつ、適正な基金の運用に努める。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年度は、歳入において、地方消費税交付金の増などから、取崩しが抑えられたため、増となった。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災害など不足の事態に備えるため、財政調整基金の残高は、標準財政規模の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％程度は維持する必要があると考えている。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また、今後予定する大規模な事業を実施するためにも、計画的な基金の運用に努め、適正な基金の残高を保つよう努めることとしている。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176,242
174,945
39.67
61,724,290
59,644,157
1,541,450
35,728,036
39,710,596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鎌倉市では、老朽化した施設の改築更新や除却を進めている。その取組みの効果により、有形固定資産減価償却率については、類似団体平均と比較して低水準にあると考えられる。 </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に比べ資産の更新による固定資産の計上は増え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年度の減価償却費の方が大きかったため、資産老朽化比率は高まっ</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今後も、公共施設再編計画等に基づき、施設の維持管理を適切に進めていくことが必要である。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80010</xdr:rowOff>
    </xdr:from>
    <xdr:to>
      <xdr:col>23</xdr:col>
      <xdr:colOff>85090</xdr:colOff>
      <xdr:row>31</xdr:row>
      <xdr:rowOff>107950</xdr:rowOff>
    </xdr:to>
    <xdr:cxnSp macro="">
      <xdr:nvCxnSpPr>
        <xdr:cNvPr id="70" name="直線コネクタ 69"/>
        <xdr:cNvCxnSpPr/>
      </xdr:nvCxnSpPr>
      <xdr:spPr>
        <a:xfrm flipV="1">
          <a:off x="4760595" y="5309235"/>
          <a:ext cx="1270" cy="885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111777</xdr:rowOff>
    </xdr:from>
    <xdr:ext cx="405111" cy="259045"/>
    <xdr:sp macro="" textlink="">
      <xdr:nvSpPr>
        <xdr:cNvPr id="71" name="有形固定資産減価償却率最小値テキスト"/>
        <xdr:cNvSpPr txBox="1"/>
      </xdr:nvSpPr>
      <xdr:spPr>
        <a:xfrm>
          <a:off x="4813300" y="619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31</xdr:row>
      <xdr:rowOff>107950</xdr:rowOff>
    </xdr:from>
    <xdr:to>
      <xdr:col>23</xdr:col>
      <xdr:colOff>174625</xdr:colOff>
      <xdr:row>31</xdr:row>
      <xdr:rowOff>107950</xdr:rowOff>
    </xdr:to>
    <xdr:cxnSp macro="">
      <xdr:nvCxnSpPr>
        <xdr:cNvPr id="72" name="直線コネクタ 71"/>
        <xdr:cNvCxnSpPr/>
      </xdr:nvCxnSpPr>
      <xdr:spPr>
        <a:xfrm>
          <a:off x="4673600" y="619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26687</xdr:rowOff>
    </xdr:from>
    <xdr:ext cx="405111" cy="259045"/>
    <xdr:sp macro="" textlink="">
      <xdr:nvSpPr>
        <xdr:cNvPr id="73" name="有形固定資産減価償却率最大値テキスト"/>
        <xdr:cNvSpPr txBox="1"/>
      </xdr:nvSpPr>
      <xdr:spPr>
        <a:xfrm>
          <a:off x="4813300" y="508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80010</xdr:rowOff>
    </xdr:from>
    <xdr:to>
      <xdr:col>23</xdr:col>
      <xdr:colOff>174625</xdr:colOff>
      <xdr:row>26</xdr:row>
      <xdr:rowOff>80010</xdr:rowOff>
    </xdr:to>
    <xdr:cxnSp macro="">
      <xdr:nvCxnSpPr>
        <xdr:cNvPr id="74" name="直線コネクタ 73"/>
        <xdr:cNvCxnSpPr/>
      </xdr:nvCxnSpPr>
      <xdr:spPr>
        <a:xfrm>
          <a:off x="4673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103734</xdr:rowOff>
    </xdr:from>
    <xdr:ext cx="405111" cy="259045"/>
    <xdr:sp macro="" textlink="">
      <xdr:nvSpPr>
        <xdr:cNvPr id="75" name="有形固定資産減価償却率平均値テキスト"/>
        <xdr:cNvSpPr txBox="1"/>
      </xdr:nvSpPr>
      <xdr:spPr>
        <a:xfrm>
          <a:off x="4813300" y="5675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125307</xdr:rowOff>
    </xdr:from>
    <xdr:to>
      <xdr:col>23</xdr:col>
      <xdr:colOff>136525</xdr:colOff>
      <xdr:row>29</xdr:row>
      <xdr:rowOff>55457</xdr:rowOff>
    </xdr:to>
    <xdr:sp macro="" textlink="">
      <xdr:nvSpPr>
        <xdr:cNvPr id="76" name="フローチャート: 判断 75"/>
        <xdr:cNvSpPr/>
      </xdr:nvSpPr>
      <xdr:spPr>
        <a:xfrm>
          <a:off x="4711700" y="569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100118</xdr:rowOff>
    </xdr:from>
    <xdr:to>
      <xdr:col>19</xdr:col>
      <xdr:colOff>187325</xdr:colOff>
      <xdr:row>29</xdr:row>
      <xdr:rowOff>30268</xdr:rowOff>
    </xdr:to>
    <xdr:sp macro="" textlink="">
      <xdr:nvSpPr>
        <xdr:cNvPr id="77" name="フローチャート: 判断 76"/>
        <xdr:cNvSpPr/>
      </xdr:nvSpPr>
      <xdr:spPr>
        <a:xfrm>
          <a:off x="4000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144568</xdr:rowOff>
    </xdr:from>
    <xdr:to>
      <xdr:col>15</xdr:col>
      <xdr:colOff>187325</xdr:colOff>
      <xdr:row>30</xdr:row>
      <xdr:rowOff>74718</xdr:rowOff>
    </xdr:to>
    <xdr:sp macro="" textlink="">
      <xdr:nvSpPr>
        <xdr:cNvPr id="78" name="フローチャート: 判断 77"/>
        <xdr:cNvSpPr/>
      </xdr:nvSpPr>
      <xdr:spPr>
        <a:xfrm>
          <a:off x="3238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78528</xdr:rowOff>
    </xdr:from>
    <xdr:to>
      <xdr:col>23</xdr:col>
      <xdr:colOff>136525</xdr:colOff>
      <xdr:row>29</xdr:row>
      <xdr:rowOff>8678</xdr:rowOff>
    </xdr:to>
    <xdr:sp macro="" textlink="">
      <xdr:nvSpPr>
        <xdr:cNvPr id="84" name="楕円 83"/>
        <xdr:cNvSpPr/>
      </xdr:nvSpPr>
      <xdr:spPr>
        <a:xfrm>
          <a:off x="47117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101405</xdr:rowOff>
    </xdr:from>
    <xdr:ext cx="405111" cy="259045"/>
    <xdr:sp macro="" textlink="">
      <xdr:nvSpPr>
        <xdr:cNvPr id="85" name="有形固定資産減価償却率該当値テキスト"/>
        <xdr:cNvSpPr txBox="1"/>
      </xdr:nvSpPr>
      <xdr:spPr>
        <a:xfrm>
          <a:off x="4813300" y="550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125307</xdr:rowOff>
    </xdr:from>
    <xdr:to>
      <xdr:col>19</xdr:col>
      <xdr:colOff>187325</xdr:colOff>
      <xdr:row>29</xdr:row>
      <xdr:rowOff>55457</xdr:rowOff>
    </xdr:to>
    <xdr:sp macro="" textlink="">
      <xdr:nvSpPr>
        <xdr:cNvPr id="86" name="楕円 85"/>
        <xdr:cNvSpPr/>
      </xdr:nvSpPr>
      <xdr:spPr>
        <a:xfrm>
          <a:off x="4000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129328</xdr:rowOff>
    </xdr:from>
    <xdr:to>
      <xdr:col>23</xdr:col>
      <xdr:colOff>85725</xdr:colOff>
      <xdr:row>29</xdr:row>
      <xdr:rowOff>4657</xdr:rowOff>
    </xdr:to>
    <xdr:cxnSp macro="">
      <xdr:nvCxnSpPr>
        <xdr:cNvPr id="87" name="直線コネクタ 86"/>
        <xdr:cNvCxnSpPr/>
      </xdr:nvCxnSpPr>
      <xdr:spPr>
        <a:xfrm flipV="1">
          <a:off x="4051300" y="570145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78952</xdr:rowOff>
    </xdr:from>
    <xdr:to>
      <xdr:col>15</xdr:col>
      <xdr:colOff>187325</xdr:colOff>
      <xdr:row>35</xdr:row>
      <xdr:rowOff>9102</xdr:rowOff>
    </xdr:to>
    <xdr:sp macro="" textlink="">
      <xdr:nvSpPr>
        <xdr:cNvPr id="88" name="楕円 87"/>
        <xdr:cNvSpPr/>
      </xdr:nvSpPr>
      <xdr:spPr>
        <a:xfrm>
          <a:off x="3238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4657</xdr:rowOff>
    </xdr:from>
    <xdr:to>
      <xdr:col>19</xdr:col>
      <xdr:colOff>136525</xdr:colOff>
      <xdr:row>34</xdr:row>
      <xdr:rowOff>129752</xdr:rowOff>
    </xdr:to>
    <xdr:cxnSp macro="">
      <xdr:nvCxnSpPr>
        <xdr:cNvPr id="89" name="直線コネクタ 88"/>
        <xdr:cNvCxnSpPr/>
      </xdr:nvCxnSpPr>
      <xdr:spPr>
        <a:xfrm flipV="1">
          <a:off x="3289300" y="5748232"/>
          <a:ext cx="762000" cy="98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46795</xdr:rowOff>
    </xdr:from>
    <xdr:ext cx="405111" cy="259045"/>
    <xdr:sp macro="" textlink="">
      <xdr:nvSpPr>
        <xdr:cNvPr id="90" name="n_1aveValue有形固定資産減価償却率"/>
        <xdr:cNvSpPr txBox="1"/>
      </xdr:nvSpPr>
      <xdr:spPr>
        <a:xfrm>
          <a:off x="38360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91245</xdr:rowOff>
    </xdr:from>
    <xdr:ext cx="405111" cy="259045"/>
    <xdr:sp macro="" textlink="">
      <xdr:nvSpPr>
        <xdr:cNvPr id="91" name="n_2aveValue有形固定資産減価償却率"/>
        <xdr:cNvSpPr txBox="1"/>
      </xdr:nvSpPr>
      <xdr:spPr>
        <a:xfrm>
          <a:off x="3086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46584</xdr:rowOff>
    </xdr:from>
    <xdr:ext cx="405111" cy="259045"/>
    <xdr:sp macro="" textlink="">
      <xdr:nvSpPr>
        <xdr:cNvPr id="92" name="n_1mainValue有形固定資産減価償却率"/>
        <xdr:cNvSpPr txBox="1"/>
      </xdr:nvSpPr>
      <xdr:spPr>
        <a:xfrm>
          <a:off x="3836044" y="57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229</xdr:rowOff>
    </xdr:from>
    <xdr:ext cx="405111" cy="259045"/>
    <xdr:sp macro="" textlink="">
      <xdr:nvSpPr>
        <xdr:cNvPr id="93" name="n_2mainValue有形固定資産減価償却率"/>
        <xdr:cNvSpPr txBox="1"/>
      </xdr:nvSpPr>
      <xdr:spPr>
        <a:xfrm>
          <a:off x="3086744" y="677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将来負担額となる地方債などの償還に充てる、業務活動収支の黒字は増加したものの、鎌倉芸術館の設備改修事業などの多額な事業を実施したことにより、将来世代が負担する割合が増加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年度決算での値は、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近隣市の数値と同程度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の値となってい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が、引き続き、大規模な事業を実施する際には、将来への負担バランスを注視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していく。</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2" name="テキスト ボックス 11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4" name="テキスト ボックス 11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6" name="テキスト ボックス 11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8" name="テキスト ボックス 117"/>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0" name="テキスト ボックス 11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24" name="直線コネクタ 123"/>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6" name="直線コネクタ 12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27" name="債務償還可能年数最大値テキスト"/>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28" name="直線コネクタ 127"/>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168474</xdr:rowOff>
    </xdr:from>
    <xdr:ext cx="340478" cy="259045"/>
    <xdr:sp macro="" textlink="">
      <xdr:nvSpPr>
        <xdr:cNvPr id="129" name="債務償還可能年数平均値テキスト"/>
        <xdr:cNvSpPr txBox="1"/>
      </xdr:nvSpPr>
      <xdr:spPr>
        <a:xfrm>
          <a:off x="14846300" y="5740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30" name="フローチャート: 判断 129"/>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97518</xdr:rowOff>
    </xdr:from>
    <xdr:to>
      <xdr:col>76</xdr:col>
      <xdr:colOff>73025</xdr:colOff>
      <xdr:row>31</xdr:row>
      <xdr:rowOff>27668</xdr:rowOff>
    </xdr:to>
    <xdr:sp macro="" textlink="">
      <xdr:nvSpPr>
        <xdr:cNvPr id="136" name="楕円 135"/>
        <xdr:cNvSpPr/>
      </xdr:nvSpPr>
      <xdr:spPr>
        <a:xfrm>
          <a:off x="14744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75945</xdr:rowOff>
    </xdr:from>
    <xdr:ext cx="340478" cy="259045"/>
    <xdr:sp macro="" textlink="">
      <xdr:nvSpPr>
        <xdr:cNvPr id="137" name="債務償還可能年数該当値テキスト"/>
        <xdr:cNvSpPr txBox="1"/>
      </xdr:nvSpPr>
      <xdr:spPr>
        <a:xfrm>
          <a:off x="14846300" y="5990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176,242
174,945
39.67
61,724,290
59,644,157
1,541,450
35,728,036
39,710,596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道路】&#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4" name="フローチャート: 判断 63"/>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86360</xdr:rowOff>
    </xdr:from>
    <xdr:to>
      <xdr:col>24</xdr:col>
      <xdr:colOff>114300</xdr:colOff>
      <xdr:row>39</xdr:row>
      <xdr:rowOff>16510</xdr:rowOff>
    </xdr:to>
    <xdr:sp macro="" textlink="">
      <xdr:nvSpPr>
        <xdr:cNvPr id="70" name="楕円 69"/>
        <xdr:cNvSpPr/>
      </xdr:nvSpPr>
      <xdr:spPr>
        <a:xfrm>
          <a:off x="4584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64787</xdr:rowOff>
    </xdr:from>
    <xdr:ext cx="405111" cy="259045"/>
    <xdr:sp macro="" textlink="">
      <xdr:nvSpPr>
        <xdr:cNvPr id="71" name="【道路】&#10;有形固定資産減価償却率該当値テキスト"/>
        <xdr:cNvSpPr txBox="1"/>
      </xdr:nvSpPr>
      <xdr:spPr>
        <a:xfrm>
          <a:off x="4673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120650</xdr:rowOff>
    </xdr:from>
    <xdr:to>
      <xdr:col>20</xdr:col>
      <xdr:colOff>38100</xdr:colOff>
      <xdr:row>39</xdr:row>
      <xdr:rowOff>50800</xdr:rowOff>
    </xdr:to>
    <xdr:sp macro="" textlink="">
      <xdr:nvSpPr>
        <xdr:cNvPr id="72" name="楕円 71"/>
        <xdr:cNvSpPr/>
      </xdr:nvSpPr>
      <xdr:spPr>
        <a:xfrm>
          <a:off x="3746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39</xdr:row>
      <xdr:rowOff>0</xdr:rowOff>
    </xdr:to>
    <xdr:cxnSp macro="">
      <xdr:nvCxnSpPr>
        <xdr:cNvPr id="73" name="直線コネクタ 72"/>
        <xdr:cNvCxnSpPr/>
      </xdr:nvCxnSpPr>
      <xdr:spPr>
        <a:xfrm flipV="1">
          <a:off x="3797300" y="66522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27305</xdr:rowOff>
    </xdr:from>
    <xdr:to>
      <xdr:col>15</xdr:col>
      <xdr:colOff>101600</xdr:colOff>
      <xdr:row>39</xdr:row>
      <xdr:rowOff>128905</xdr:rowOff>
    </xdr:to>
    <xdr:sp macro="" textlink="">
      <xdr:nvSpPr>
        <xdr:cNvPr id="74" name="楕円 73"/>
        <xdr:cNvSpPr/>
      </xdr:nvSpPr>
      <xdr:spPr>
        <a:xfrm>
          <a:off x="2857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0</xdr:rowOff>
    </xdr:from>
    <xdr:to>
      <xdr:col>19</xdr:col>
      <xdr:colOff>177800</xdr:colOff>
      <xdr:row>39</xdr:row>
      <xdr:rowOff>78105</xdr:rowOff>
    </xdr:to>
    <xdr:cxnSp macro="">
      <xdr:nvCxnSpPr>
        <xdr:cNvPr id="75" name="直線コネクタ 74"/>
        <xdr:cNvCxnSpPr/>
      </xdr:nvCxnSpPr>
      <xdr:spPr>
        <a:xfrm flipV="1">
          <a:off x="2908300" y="66865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105427</xdr:rowOff>
    </xdr:from>
    <xdr:ext cx="405111" cy="259045"/>
    <xdr:sp macro="" textlink="">
      <xdr:nvSpPr>
        <xdr:cNvPr id="76" name="n_1aveValue【道路】&#10;有形固定資産減価償却率"/>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77" name="n_2aveValue【道路】&#10;有形固定資産減価償却率"/>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41927</xdr:rowOff>
    </xdr:from>
    <xdr:ext cx="405111" cy="259045"/>
    <xdr:sp macro="" textlink="">
      <xdr:nvSpPr>
        <xdr:cNvPr id="78" name="n_1mainValue【道路】&#10;有形固定資産減価償却率"/>
        <xdr:cNvSpPr txBox="1"/>
      </xdr:nvSpPr>
      <xdr:spPr>
        <a:xfrm>
          <a:off x="3582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120032</xdr:rowOff>
    </xdr:from>
    <xdr:ext cx="405111" cy="259045"/>
    <xdr:sp macro="" textlink="">
      <xdr:nvSpPr>
        <xdr:cNvPr id="79" name="n_2mainValue【道路】&#10;有形固定資産減価償却率"/>
        <xdr:cNvSpPr txBox="1"/>
      </xdr:nvSpPr>
      <xdr:spPr>
        <a:xfrm>
          <a:off x="2705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101" name="直線コネクタ 100"/>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102" name="【道路】&#10;一人当たり延長最小値テキスト"/>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103" name="直線コネクタ 102"/>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104" name="【道路】&#10;一人当たり延長最大値テキスト"/>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105" name="直線コネクタ 104"/>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81561</xdr:rowOff>
    </xdr:from>
    <xdr:ext cx="469744" cy="259045"/>
    <xdr:sp macro="" textlink="">
      <xdr:nvSpPr>
        <xdr:cNvPr id="106" name="【道路】&#10;一人当たり延長平均値テキスト"/>
        <xdr:cNvSpPr txBox="1"/>
      </xdr:nvSpPr>
      <xdr:spPr>
        <a:xfrm>
          <a:off x="10515600" y="676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7" name="フローチャート: 判断 106"/>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8" name="フローチャート: 判断 107"/>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86025</xdr:rowOff>
    </xdr:from>
    <xdr:to>
      <xdr:col>46</xdr:col>
      <xdr:colOff>38100</xdr:colOff>
      <xdr:row>41</xdr:row>
      <xdr:rowOff>16175</xdr:rowOff>
    </xdr:to>
    <xdr:sp macro="" textlink="">
      <xdr:nvSpPr>
        <xdr:cNvPr id="109" name="フローチャート: 判断 108"/>
        <xdr:cNvSpPr/>
      </xdr:nvSpPr>
      <xdr:spPr>
        <a:xfrm>
          <a:off x="8699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92746</xdr:rowOff>
    </xdr:from>
    <xdr:to>
      <xdr:col>55</xdr:col>
      <xdr:colOff>50800</xdr:colOff>
      <xdr:row>41</xdr:row>
      <xdr:rowOff>22896</xdr:rowOff>
    </xdr:to>
    <xdr:sp macro="" textlink="">
      <xdr:nvSpPr>
        <xdr:cNvPr id="115" name="楕円 114"/>
        <xdr:cNvSpPr/>
      </xdr:nvSpPr>
      <xdr:spPr>
        <a:xfrm>
          <a:off x="10426700" y="69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71173</xdr:rowOff>
    </xdr:from>
    <xdr:ext cx="469744" cy="259045"/>
    <xdr:sp macro="" textlink="">
      <xdr:nvSpPr>
        <xdr:cNvPr id="116" name="【道路】&#10;一人当たり延長該当値テキスト"/>
        <xdr:cNvSpPr txBox="1"/>
      </xdr:nvSpPr>
      <xdr:spPr>
        <a:xfrm>
          <a:off x="10515600" y="692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92883</xdr:rowOff>
    </xdr:from>
    <xdr:to>
      <xdr:col>50</xdr:col>
      <xdr:colOff>165100</xdr:colOff>
      <xdr:row>41</xdr:row>
      <xdr:rowOff>23033</xdr:rowOff>
    </xdr:to>
    <xdr:sp macro="" textlink="">
      <xdr:nvSpPr>
        <xdr:cNvPr id="117" name="楕円 116"/>
        <xdr:cNvSpPr/>
      </xdr:nvSpPr>
      <xdr:spPr>
        <a:xfrm>
          <a:off x="9588500" y="69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143546</xdr:rowOff>
    </xdr:from>
    <xdr:to>
      <xdr:col>55</xdr:col>
      <xdr:colOff>0</xdr:colOff>
      <xdr:row>40</xdr:row>
      <xdr:rowOff>143683</xdr:rowOff>
    </xdr:to>
    <xdr:cxnSp macro="">
      <xdr:nvCxnSpPr>
        <xdr:cNvPr id="118" name="直線コネクタ 117"/>
        <xdr:cNvCxnSpPr/>
      </xdr:nvCxnSpPr>
      <xdr:spPr>
        <a:xfrm flipV="1">
          <a:off x="9639300" y="700154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93386</xdr:rowOff>
    </xdr:from>
    <xdr:to>
      <xdr:col>46</xdr:col>
      <xdr:colOff>38100</xdr:colOff>
      <xdr:row>41</xdr:row>
      <xdr:rowOff>23536</xdr:rowOff>
    </xdr:to>
    <xdr:sp macro="" textlink="">
      <xdr:nvSpPr>
        <xdr:cNvPr id="119" name="楕円 118"/>
        <xdr:cNvSpPr/>
      </xdr:nvSpPr>
      <xdr:spPr>
        <a:xfrm>
          <a:off x="8699500" y="69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143683</xdr:rowOff>
    </xdr:from>
    <xdr:to>
      <xdr:col>50</xdr:col>
      <xdr:colOff>114300</xdr:colOff>
      <xdr:row>40</xdr:row>
      <xdr:rowOff>144186</xdr:rowOff>
    </xdr:to>
    <xdr:cxnSp macro="">
      <xdr:nvCxnSpPr>
        <xdr:cNvPr id="120" name="直線コネクタ 119"/>
        <xdr:cNvCxnSpPr/>
      </xdr:nvCxnSpPr>
      <xdr:spPr>
        <a:xfrm flipV="1">
          <a:off x="8750300" y="700168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155368</xdr:rowOff>
    </xdr:from>
    <xdr:ext cx="469744" cy="259045"/>
    <xdr:sp macro="" textlink="">
      <xdr:nvSpPr>
        <xdr:cNvPr id="121" name="n_1aveValue【道路】&#10;一人当たり延長"/>
        <xdr:cNvSpPr txBox="1"/>
      </xdr:nvSpPr>
      <xdr:spPr>
        <a:xfrm>
          <a:off x="93917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32702</xdr:rowOff>
    </xdr:from>
    <xdr:ext cx="469744" cy="259045"/>
    <xdr:sp macro="" textlink="">
      <xdr:nvSpPr>
        <xdr:cNvPr id="122" name="n_2aveValue【道路】&#10;一人当たり延長"/>
        <xdr:cNvSpPr txBox="1"/>
      </xdr:nvSpPr>
      <xdr:spPr>
        <a:xfrm>
          <a:off x="8515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14160</xdr:rowOff>
    </xdr:from>
    <xdr:ext cx="469744" cy="259045"/>
    <xdr:sp macro="" textlink="">
      <xdr:nvSpPr>
        <xdr:cNvPr id="123" name="n_1mainValue【道路】&#10;一人当たり延長"/>
        <xdr:cNvSpPr txBox="1"/>
      </xdr:nvSpPr>
      <xdr:spPr>
        <a:xfrm>
          <a:off x="9391727" y="704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14663</xdr:rowOff>
    </xdr:from>
    <xdr:ext cx="469744" cy="259045"/>
    <xdr:sp macro="" textlink="">
      <xdr:nvSpPr>
        <xdr:cNvPr id="124" name="n_2mainValue【道路】&#10;一人当たり延長"/>
        <xdr:cNvSpPr txBox="1"/>
      </xdr:nvSpPr>
      <xdr:spPr>
        <a:xfrm>
          <a:off x="8515427" y="704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48" name="直線コネクタ 147"/>
        <xdr:cNvCxnSpPr/>
      </xdr:nvCxnSpPr>
      <xdr:spPr>
        <a:xfrm flipV="1">
          <a:off x="46348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49" name="【橋りょう・トンネル】&#10;有形固定資産減価償却率最小値テキスト"/>
        <xdr:cNvSpPr txBox="1"/>
      </xdr:nvSpPr>
      <xdr:spPr>
        <a:xfrm>
          <a:off x="46736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50" name="直線コネクタ 149"/>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51" name="【橋りょう・トンネル】&#10;有形固定資産減価償却率最大値テキスト"/>
        <xdr:cNvSpPr txBox="1"/>
      </xdr:nvSpPr>
      <xdr:spPr>
        <a:xfrm>
          <a:off x="46736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52" name="直線コネクタ 151"/>
        <xdr:cNvCxnSpPr/>
      </xdr:nvCxnSpPr>
      <xdr:spPr>
        <a:xfrm>
          <a:off x="4546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156227</xdr:rowOff>
    </xdr:from>
    <xdr:ext cx="405111" cy="259045"/>
    <xdr:sp macro="" textlink="">
      <xdr:nvSpPr>
        <xdr:cNvPr id="153" name="【橋りょう・トンネル】&#10;有形固定資産減価償却率平均値テキスト"/>
        <xdr:cNvSpPr txBox="1"/>
      </xdr:nvSpPr>
      <xdr:spPr>
        <a:xfrm>
          <a:off x="467360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54" name="フローチャート: 判断 153"/>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55" name="フローチャート: 判断 154"/>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19685</xdr:rowOff>
    </xdr:from>
    <xdr:to>
      <xdr:col>15</xdr:col>
      <xdr:colOff>101600</xdr:colOff>
      <xdr:row>58</xdr:row>
      <xdr:rowOff>121285</xdr:rowOff>
    </xdr:to>
    <xdr:sp macro="" textlink="">
      <xdr:nvSpPr>
        <xdr:cNvPr id="156" name="フローチャート: 判断 155"/>
        <xdr:cNvSpPr/>
      </xdr:nvSpPr>
      <xdr:spPr>
        <a:xfrm>
          <a:off x="2857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27305</xdr:rowOff>
    </xdr:from>
    <xdr:to>
      <xdr:col>24</xdr:col>
      <xdr:colOff>114300</xdr:colOff>
      <xdr:row>56</xdr:row>
      <xdr:rowOff>128905</xdr:rowOff>
    </xdr:to>
    <xdr:sp macro="" textlink="">
      <xdr:nvSpPr>
        <xdr:cNvPr id="162" name="楕円 161"/>
        <xdr:cNvSpPr/>
      </xdr:nvSpPr>
      <xdr:spPr>
        <a:xfrm>
          <a:off x="45847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151782</xdr:rowOff>
    </xdr:from>
    <xdr:ext cx="405111" cy="259045"/>
    <xdr:sp macro="" textlink="">
      <xdr:nvSpPr>
        <xdr:cNvPr id="163" name="【橋りょう・トンネル】&#10;有形固定資産減価償却率該当値テキスト"/>
        <xdr:cNvSpPr txBox="1"/>
      </xdr:nvSpPr>
      <xdr:spPr>
        <a:xfrm>
          <a:off x="4673600" y="958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53975</xdr:rowOff>
    </xdr:from>
    <xdr:to>
      <xdr:col>20</xdr:col>
      <xdr:colOff>38100</xdr:colOff>
      <xdr:row>56</xdr:row>
      <xdr:rowOff>155575</xdr:rowOff>
    </xdr:to>
    <xdr:sp macro="" textlink="">
      <xdr:nvSpPr>
        <xdr:cNvPr id="164" name="楕円 163"/>
        <xdr:cNvSpPr/>
      </xdr:nvSpPr>
      <xdr:spPr>
        <a:xfrm>
          <a:off x="3746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78105</xdr:rowOff>
    </xdr:from>
    <xdr:to>
      <xdr:col>24</xdr:col>
      <xdr:colOff>63500</xdr:colOff>
      <xdr:row>56</xdr:row>
      <xdr:rowOff>104775</xdr:rowOff>
    </xdr:to>
    <xdr:cxnSp macro="">
      <xdr:nvCxnSpPr>
        <xdr:cNvPr id="165" name="直線コネクタ 164"/>
        <xdr:cNvCxnSpPr/>
      </xdr:nvCxnSpPr>
      <xdr:spPr>
        <a:xfrm flipV="1">
          <a:off x="3797300" y="96793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133985</xdr:rowOff>
    </xdr:from>
    <xdr:to>
      <xdr:col>15</xdr:col>
      <xdr:colOff>101600</xdr:colOff>
      <xdr:row>57</xdr:row>
      <xdr:rowOff>64135</xdr:rowOff>
    </xdr:to>
    <xdr:sp macro="" textlink="">
      <xdr:nvSpPr>
        <xdr:cNvPr id="166" name="楕円 165"/>
        <xdr:cNvSpPr/>
      </xdr:nvSpPr>
      <xdr:spPr>
        <a:xfrm>
          <a:off x="2857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104775</xdr:rowOff>
    </xdr:from>
    <xdr:to>
      <xdr:col>19</xdr:col>
      <xdr:colOff>177800</xdr:colOff>
      <xdr:row>57</xdr:row>
      <xdr:rowOff>13335</xdr:rowOff>
    </xdr:to>
    <xdr:cxnSp macro="">
      <xdr:nvCxnSpPr>
        <xdr:cNvPr id="167" name="直線コネクタ 166"/>
        <xdr:cNvCxnSpPr/>
      </xdr:nvCxnSpPr>
      <xdr:spPr>
        <a:xfrm flipV="1">
          <a:off x="2908300" y="97059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131462</xdr:rowOff>
    </xdr:from>
    <xdr:ext cx="405111" cy="259045"/>
    <xdr:sp macro="" textlink="">
      <xdr:nvSpPr>
        <xdr:cNvPr id="168" name="n_1aveValue【橋りょう・トンネル】&#10;有形固定資産減価償却率"/>
        <xdr:cNvSpPr txBox="1"/>
      </xdr:nvSpPr>
      <xdr:spPr>
        <a:xfrm>
          <a:off x="3582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112412</xdr:rowOff>
    </xdr:from>
    <xdr:ext cx="405111" cy="259045"/>
    <xdr:sp macro="" textlink="">
      <xdr:nvSpPr>
        <xdr:cNvPr id="169" name="n_2aveValue【橋りょう・トンネル】&#10;有形固定資産減価償却率"/>
        <xdr:cNvSpPr txBox="1"/>
      </xdr:nvSpPr>
      <xdr:spPr>
        <a:xfrm>
          <a:off x="27057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652</xdr:rowOff>
    </xdr:from>
    <xdr:ext cx="405111" cy="259045"/>
    <xdr:sp macro="" textlink="">
      <xdr:nvSpPr>
        <xdr:cNvPr id="170" name="n_1mainValue【橋りょう・トンネル】&#10;有形固定資産減価償却率"/>
        <xdr:cNvSpPr txBox="1"/>
      </xdr:nvSpPr>
      <xdr:spPr>
        <a:xfrm>
          <a:off x="358204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80662</xdr:rowOff>
    </xdr:from>
    <xdr:ext cx="405111" cy="259045"/>
    <xdr:sp macro="" textlink="">
      <xdr:nvSpPr>
        <xdr:cNvPr id="171" name="n_2mainValue【橋りょう・トンネル】&#10;有形固定資産減価償却率"/>
        <xdr:cNvSpPr txBox="1"/>
      </xdr:nvSpPr>
      <xdr:spPr>
        <a:xfrm>
          <a:off x="270574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85" name="テキスト ボックス 184"/>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95" name="直線コネクタ 194"/>
        <xdr:cNvCxnSpPr/>
      </xdr:nvCxnSpPr>
      <xdr:spPr>
        <a:xfrm flipV="1">
          <a:off x="10476865"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96" name="【橋りょう・トンネル】&#10;一人当たり有形固定資産（償却資産）額最小値テキスト"/>
        <xdr:cNvSpPr txBox="1"/>
      </xdr:nvSpPr>
      <xdr:spPr>
        <a:xfrm>
          <a:off x="10515600"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97" name="直線コネクタ 196"/>
        <xdr:cNvCxnSpPr/>
      </xdr:nvCxnSpPr>
      <xdr:spPr>
        <a:xfrm>
          <a:off x="10388600" y="1104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98" name="【橋りょう・トンネル】&#10;一人当たり有形固定資産（償却資産）額最大値テキスト"/>
        <xdr:cNvSpPr txBox="1"/>
      </xdr:nvSpPr>
      <xdr:spPr>
        <a:xfrm>
          <a:off x="10515600"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99" name="直線コネクタ 198"/>
        <xdr:cNvCxnSpPr/>
      </xdr:nvCxnSpPr>
      <xdr:spPr>
        <a:xfrm>
          <a:off x="10388600" y="95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131983</xdr:rowOff>
    </xdr:from>
    <xdr:ext cx="534377" cy="259045"/>
    <xdr:sp macro="" textlink="">
      <xdr:nvSpPr>
        <xdr:cNvPr id="200" name="【橋りょう・トンネル】&#10;一人当たり有形固定資産（償却資産）額平均値テキスト"/>
        <xdr:cNvSpPr txBox="1"/>
      </xdr:nvSpPr>
      <xdr:spPr>
        <a:xfrm>
          <a:off x="10515600" y="10247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201" name="フローチャート: 判断 200"/>
        <xdr:cNvSpPr/>
      </xdr:nvSpPr>
      <xdr:spPr>
        <a:xfrm>
          <a:off x="10426700" y="1039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202" name="フローチャート: 判断 201"/>
        <xdr:cNvSpPr/>
      </xdr:nvSpPr>
      <xdr:spPr>
        <a:xfrm>
          <a:off x="958850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125092</xdr:rowOff>
    </xdr:from>
    <xdr:to>
      <xdr:col>46</xdr:col>
      <xdr:colOff>38100</xdr:colOff>
      <xdr:row>61</xdr:row>
      <xdr:rowOff>55242</xdr:rowOff>
    </xdr:to>
    <xdr:sp macro="" textlink="">
      <xdr:nvSpPr>
        <xdr:cNvPr id="203" name="フローチャート: 判断 202"/>
        <xdr:cNvSpPr/>
      </xdr:nvSpPr>
      <xdr:spPr>
        <a:xfrm>
          <a:off x="8699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17025</xdr:rowOff>
    </xdr:from>
    <xdr:to>
      <xdr:col>55</xdr:col>
      <xdr:colOff>50800</xdr:colOff>
      <xdr:row>63</xdr:row>
      <xdr:rowOff>118625</xdr:rowOff>
    </xdr:to>
    <xdr:sp macro="" textlink="">
      <xdr:nvSpPr>
        <xdr:cNvPr id="209" name="楕円 208"/>
        <xdr:cNvSpPr/>
      </xdr:nvSpPr>
      <xdr:spPr>
        <a:xfrm>
          <a:off x="10426700" y="1081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166902</xdr:rowOff>
    </xdr:from>
    <xdr:ext cx="534377" cy="259045"/>
    <xdr:sp macro="" textlink="">
      <xdr:nvSpPr>
        <xdr:cNvPr id="210" name="【橋りょう・トンネル】&#10;一人当たり有形固定資産（償却資産）額該当値テキスト"/>
        <xdr:cNvSpPr txBox="1"/>
      </xdr:nvSpPr>
      <xdr:spPr>
        <a:xfrm>
          <a:off x="10515600" y="1079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17178</xdr:rowOff>
    </xdr:from>
    <xdr:to>
      <xdr:col>50</xdr:col>
      <xdr:colOff>165100</xdr:colOff>
      <xdr:row>63</xdr:row>
      <xdr:rowOff>118778</xdr:rowOff>
    </xdr:to>
    <xdr:sp macro="" textlink="">
      <xdr:nvSpPr>
        <xdr:cNvPr id="211" name="楕円 210"/>
        <xdr:cNvSpPr/>
      </xdr:nvSpPr>
      <xdr:spPr>
        <a:xfrm>
          <a:off x="9588500" y="108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67825</xdr:rowOff>
    </xdr:from>
    <xdr:to>
      <xdr:col>55</xdr:col>
      <xdr:colOff>0</xdr:colOff>
      <xdr:row>63</xdr:row>
      <xdr:rowOff>67978</xdr:rowOff>
    </xdr:to>
    <xdr:cxnSp macro="">
      <xdr:nvCxnSpPr>
        <xdr:cNvPr id="212" name="直線コネクタ 211"/>
        <xdr:cNvCxnSpPr/>
      </xdr:nvCxnSpPr>
      <xdr:spPr>
        <a:xfrm flipV="1">
          <a:off x="9639300" y="10869175"/>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12164</xdr:rowOff>
    </xdr:from>
    <xdr:to>
      <xdr:col>46</xdr:col>
      <xdr:colOff>38100</xdr:colOff>
      <xdr:row>63</xdr:row>
      <xdr:rowOff>113764</xdr:rowOff>
    </xdr:to>
    <xdr:sp macro="" textlink="">
      <xdr:nvSpPr>
        <xdr:cNvPr id="213" name="楕円 212"/>
        <xdr:cNvSpPr/>
      </xdr:nvSpPr>
      <xdr:spPr>
        <a:xfrm>
          <a:off x="8699500" y="108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62964</xdr:rowOff>
    </xdr:from>
    <xdr:to>
      <xdr:col>50</xdr:col>
      <xdr:colOff>114300</xdr:colOff>
      <xdr:row>63</xdr:row>
      <xdr:rowOff>67978</xdr:rowOff>
    </xdr:to>
    <xdr:cxnSp macro="">
      <xdr:nvCxnSpPr>
        <xdr:cNvPr id="214" name="直線コネクタ 213"/>
        <xdr:cNvCxnSpPr/>
      </xdr:nvCxnSpPr>
      <xdr:spPr>
        <a:xfrm>
          <a:off x="8750300" y="10864314"/>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90431</xdr:rowOff>
    </xdr:from>
    <xdr:ext cx="534377" cy="259045"/>
    <xdr:sp macro="" textlink="">
      <xdr:nvSpPr>
        <xdr:cNvPr id="215" name="n_1aveValue【橋りょう・トンネル】&#10;一人当たり有形固定資産（償却資産）額"/>
        <xdr:cNvSpPr txBox="1"/>
      </xdr:nvSpPr>
      <xdr:spPr>
        <a:xfrm>
          <a:off x="9359411" y="10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71769</xdr:rowOff>
    </xdr:from>
    <xdr:ext cx="534377" cy="259045"/>
    <xdr:sp macro="" textlink="">
      <xdr:nvSpPr>
        <xdr:cNvPr id="216" name="n_2aveValue【橋りょう・トンネル】&#10;一人当たり有形固定資産（償却資産）額"/>
        <xdr:cNvSpPr txBox="1"/>
      </xdr:nvSpPr>
      <xdr:spPr>
        <a:xfrm>
          <a:off x="84831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109905</xdr:rowOff>
    </xdr:from>
    <xdr:ext cx="534377" cy="259045"/>
    <xdr:sp macro="" textlink="">
      <xdr:nvSpPr>
        <xdr:cNvPr id="217" name="n_1mainValue【橋りょう・トンネル】&#10;一人当たり有形固定資産（償却資産）額"/>
        <xdr:cNvSpPr txBox="1"/>
      </xdr:nvSpPr>
      <xdr:spPr>
        <a:xfrm>
          <a:off x="9359411" y="109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104891</xdr:rowOff>
    </xdr:from>
    <xdr:ext cx="534377" cy="259045"/>
    <xdr:sp macro="" textlink="">
      <xdr:nvSpPr>
        <xdr:cNvPr id="218" name="n_2mainValue【橋りょう・トンネル】&#10;一人当たり有形固定資産（償却資産）額"/>
        <xdr:cNvSpPr txBox="1"/>
      </xdr:nvSpPr>
      <xdr:spPr>
        <a:xfrm>
          <a:off x="8483111" y="1090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241" name="直線コネクタ 240"/>
        <xdr:cNvCxnSpPr/>
      </xdr:nvCxnSpPr>
      <xdr:spPr>
        <a:xfrm flipV="1">
          <a:off x="46348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242" name="【公営住宅】&#10;有形固定資産減価償却率最小値テキスト"/>
        <xdr:cNvSpPr txBox="1"/>
      </xdr:nvSpPr>
      <xdr:spPr>
        <a:xfrm>
          <a:off x="4673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243" name="直線コネクタ 242"/>
        <xdr:cNvCxnSpPr/>
      </xdr:nvCxnSpPr>
      <xdr:spPr>
        <a:xfrm>
          <a:off x="4546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84599</xdr:rowOff>
    </xdr:from>
    <xdr:ext cx="405111" cy="259045"/>
    <xdr:sp macro="" textlink="">
      <xdr:nvSpPr>
        <xdr:cNvPr id="246" name="【公営住宅】&#10;有形固定資産減価償却率平均値テキスト"/>
        <xdr:cNvSpPr txBox="1"/>
      </xdr:nvSpPr>
      <xdr:spPr>
        <a:xfrm>
          <a:off x="4673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47" name="フローチャート: 判断 246"/>
        <xdr:cNvSpPr/>
      </xdr:nvSpPr>
      <xdr:spPr>
        <a:xfrm>
          <a:off x="4584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248" name="フローチャート: 判断 247"/>
        <xdr:cNvSpPr/>
      </xdr:nvSpPr>
      <xdr:spPr>
        <a:xfrm>
          <a:off x="3746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83313</xdr:rowOff>
    </xdr:from>
    <xdr:to>
      <xdr:col>15</xdr:col>
      <xdr:colOff>101600</xdr:colOff>
      <xdr:row>84</xdr:row>
      <xdr:rowOff>13463</xdr:rowOff>
    </xdr:to>
    <xdr:sp macro="" textlink="">
      <xdr:nvSpPr>
        <xdr:cNvPr id="249" name="フローチャート: 判断 248"/>
        <xdr:cNvSpPr/>
      </xdr:nvSpPr>
      <xdr:spPr>
        <a:xfrm>
          <a:off x="2857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163322</xdr:rowOff>
    </xdr:from>
    <xdr:to>
      <xdr:col>24</xdr:col>
      <xdr:colOff>114300</xdr:colOff>
      <xdr:row>80</xdr:row>
      <xdr:rowOff>93472</xdr:rowOff>
    </xdr:to>
    <xdr:sp macro="" textlink="">
      <xdr:nvSpPr>
        <xdr:cNvPr id="255" name="楕円 254"/>
        <xdr:cNvSpPr/>
      </xdr:nvSpPr>
      <xdr:spPr>
        <a:xfrm>
          <a:off x="45847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14749</xdr:rowOff>
    </xdr:from>
    <xdr:ext cx="405111" cy="259045"/>
    <xdr:sp macro="" textlink="">
      <xdr:nvSpPr>
        <xdr:cNvPr id="256" name="【公営住宅】&#10;有形固定資産減価償却率該当値テキスト"/>
        <xdr:cNvSpPr txBox="1"/>
      </xdr:nvSpPr>
      <xdr:spPr>
        <a:xfrm>
          <a:off x="4673600" y="1355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23876</xdr:rowOff>
    </xdr:from>
    <xdr:to>
      <xdr:col>20</xdr:col>
      <xdr:colOff>38100</xdr:colOff>
      <xdr:row>80</xdr:row>
      <xdr:rowOff>125476</xdr:rowOff>
    </xdr:to>
    <xdr:sp macro="" textlink="">
      <xdr:nvSpPr>
        <xdr:cNvPr id="257" name="楕円 256"/>
        <xdr:cNvSpPr/>
      </xdr:nvSpPr>
      <xdr:spPr>
        <a:xfrm>
          <a:off x="3746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42672</xdr:rowOff>
    </xdr:from>
    <xdr:to>
      <xdr:col>24</xdr:col>
      <xdr:colOff>63500</xdr:colOff>
      <xdr:row>80</xdr:row>
      <xdr:rowOff>74676</xdr:rowOff>
    </xdr:to>
    <xdr:cxnSp macro="">
      <xdr:nvCxnSpPr>
        <xdr:cNvPr id="258" name="直線コネクタ 257"/>
        <xdr:cNvCxnSpPr/>
      </xdr:nvCxnSpPr>
      <xdr:spPr>
        <a:xfrm flipV="1">
          <a:off x="3797300" y="137586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259" name="楕円 258"/>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74676</xdr:rowOff>
    </xdr:from>
    <xdr:to>
      <xdr:col>19</xdr:col>
      <xdr:colOff>177800</xdr:colOff>
      <xdr:row>80</xdr:row>
      <xdr:rowOff>163830</xdr:rowOff>
    </xdr:to>
    <xdr:cxnSp macro="">
      <xdr:nvCxnSpPr>
        <xdr:cNvPr id="260" name="直線コネクタ 259"/>
        <xdr:cNvCxnSpPr/>
      </xdr:nvCxnSpPr>
      <xdr:spPr>
        <a:xfrm flipV="1">
          <a:off x="2908300" y="1379067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134890</xdr:rowOff>
    </xdr:from>
    <xdr:ext cx="405111" cy="259045"/>
    <xdr:sp macro="" textlink="">
      <xdr:nvSpPr>
        <xdr:cNvPr id="261" name="n_1aveValue【公営住宅】&#10;有形固定資産減価償却率"/>
        <xdr:cNvSpPr txBox="1"/>
      </xdr:nvSpPr>
      <xdr:spPr>
        <a:xfrm>
          <a:off x="3582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4590</xdr:rowOff>
    </xdr:from>
    <xdr:ext cx="405111" cy="259045"/>
    <xdr:sp macro="" textlink="">
      <xdr:nvSpPr>
        <xdr:cNvPr id="262" name="n_2aveValue【公営住宅】&#10;有形固定資産減価償却率"/>
        <xdr:cNvSpPr txBox="1"/>
      </xdr:nvSpPr>
      <xdr:spPr>
        <a:xfrm>
          <a:off x="2705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142003</xdr:rowOff>
    </xdr:from>
    <xdr:ext cx="405111" cy="259045"/>
    <xdr:sp macro="" textlink="">
      <xdr:nvSpPr>
        <xdr:cNvPr id="263" name="n_1mainValue【公営住宅】&#10;有形固定資産減価償却率"/>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264" name="n_2mainValue【公営住宅】&#10;有形固定資産減価償却率"/>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286" name="直線コネクタ 285"/>
        <xdr:cNvCxnSpPr/>
      </xdr:nvCxnSpPr>
      <xdr:spPr>
        <a:xfrm flipV="1">
          <a:off x="10476865"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7"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8" name="直線コネクタ 287"/>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289" name="【公営住宅】&#10;一人当たり面積最大値テキスト"/>
        <xdr:cNvSpPr txBox="1"/>
      </xdr:nvSpPr>
      <xdr:spPr>
        <a:xfrm>
          <a:off x="10515600"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290" name="直線コネクタ 289"/>
        <xdr:cNvCxnSpPr/>
      </xdr:nvCxnSpPr>
      <xdr:spPr>
        <a:xfrm>
          <a:off x="10388600" y="1340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2404</xdr:rowOff>
    </xdr:from>
    <xdr:ext cx="469744" cy="259045"/>
    <xdr:sp macro="" textlink="">
      <xdr:nvSpPr>
        <xdr:cNvPr id="291" name="【公営住宅】&#10;一人当たり面積平均値テキスト"/>
        <xdr:cNvSpPr txBox="1"/>
      </xdr:nvSpPr>
      <xdr:spPr>
        <a:xfrm>
          <a:off x="10515600" y="14404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292" name="フローチャート: 判断 291"/>
        <xdr:cNvSpPr/>
      </xdr:nvSpPr>
      <xdr:spPr>
        <a:xfrm>
          <a:off x="10426700" y="1455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293" name="フローチャート: 判断 292"/>
        <xdr:cNvSpPr/>
      </xdr:nvSpPr>
      <xdr:spPr>
        <a:xfrm>
          <a:off x="9588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45822</xdr:rowOff>
    </xdr:from>
    <xdr:to>
      <xdr:col>46</xdr:col>
      <xdr:colOff>38100</xdr:colOff>
      <xdr:row>84</xdr:row>
      <xdr:rowOff>147422</xdr:rowOff>
    </xdr:to>
    <xdr:sp macro="" textlink="">
      <xdr:nvSpPr>
        <xdr:cNvPr id="294" name="フローチャート: 判断 293"/>
        <xdr:cNvSpPr/>
      </xdr:nvSpPr>
      <xdr:spPr>
        <a:xfrm>
          <a:off x="8699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87885</xdr:rowOff>
    </xdr:from>
    <xdr:to>
      <xdr:col>55</xdr:col>
      <xdr:colOff>50800</xdr:colOff>
      <xdr:row>86</xdr:row>
      <xdr:rowOff>18035</xdr:rowOff>
    </xdr:to>
    <xdr:sp macro="" textlink="">
      <xdr:nvSpPr>
        <xdr:cNvPr id="300" name="楕円 299"/>
        <xdr:cNvSpPr/>
      </xdr:nvSpPr>
      <xdr:spPr>
        <a:xfrm>
          <a:off x="104267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2812</xdr:rowOff>
    </xdr:from>
    <xdr:ext cx="469744" cy="259045"/>
    <xdr:sp macro="" textlink="">
      <xdr:nvSpPr>
        <xdr:cNvPr id="301" name="【公営住宅】&#10;一人当たり面積該当値テキスト"/>
        <xdr:cNvSpPr txBox="1"/>
      </xdr:nvSpPr>
      <xdr:spPr>
        <a:xfrm>
          <a:off x="10515600"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02" name="楕円 301"/>
        <xdr:cNvSpPr/>
      </xdr:nvSpPr>
      <xdr:spPr>
        <a:xfrm>
          <a:off x="9588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138685</xdr:rowOff>
    </xdr:from>
    <xdr:to>
      <xdr:col>55</xdr:col>
      <xdr:colOff>0</xdr:colOff>
      <xdr:row>85</xdr:row>
      <xdr:rowOff>138685</xdr:rowOff>
    </xdr:to>
    <xdr:cxnSp macro="">
      <xdr:nvCxnSpPr>
        <xdr:cNvPr id="303" name="直線コネクタ 302"/>
        <xdr:cNvCxnSpPr/>
      </xdr:nvCxnSpPr>
      <xdr:spPr>
        <a:xfrm>
          <a:off x="9639300" y="147119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88342</xdr:rowOff>
    </xdr:from>
    <xdr:to>
      <xdr:col>46</xdr:col>
      <xdr:colOff>38100</xdr:colOff>
      <xdr:row>86</xdr:row>
      <xdr:rowOff>18492</xdr:rowOff>
    </xdr:to>
    <xdr:sp macro="" textlink="">
      <xdr:nvSpPr>
        <xdr:cNvPr id="304" name="楕円 303"/>
        <xdr:cNvSpPr/>
      </xdr:nvSpPr>
      <xdr:spPr>
        <a:xfrm>
          <a:off x="8699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139142</xdr:rowOff>
    </xdr:to>
    <xdr:cxnSp macro="">
      <xdr:nvCxnSpPr>
        <xdr:cNvPr id="305" name="直線コネクタ 304"/>
        <xdr:cNvCxnSpPr/>
      </xdr:nvCxnSpPr>
      <xdr:spPr>
        <a:xfrm flipV="1">
          <a:off x="8750300" y="1471193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60165</xdr:rowOff>
    </xdr:from>
    <xdr:ext cx="469744" cy="259045"/>
    <xdr:sp macro="" textlink="">
      <xdr:nvSpPr>
        <xdr:cNvPr id="306" name="n_1aveValue【公営住宅】&#10;一人当たり面積"/>
        <xdr:cNvSpPr txBox="1"/>
      </xdr:nvSpPr>
      <xdr:spPr>
        <a:xfrm>
          <a:off x="93917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163949</xdr:rowOff>
    </xdr:from>
    <xdr:ext cx="469744" cy="259045"/>
    <xdr:sp macro="" textlink="">
      <xdr:nvSpPr>
        <xdr:cNvPr id="307" name="n_2aveValue【公営住宅】&#10;一人当たり面積"/>
        <xdr:cNvSpPr txBox="1"/>
      </xdr:nvSpPr>
      <xdr:spPr>
        <a:xfrm>
          <a:off x="8515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308" name="n_1mainValue【公営住宅】&#10;一人当たり面積"/>
        <xdr:cNvSpPr txBox="1"/>
      </xdr:nvSpPr>
      <xdr:spPr>
        <a:xfrm>
          <a:off x="93917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9619</xdr:rowOff>
    </xdr:from>
    <xdr:ext cx="469744" cy="259045"/>
    <xdr:sp macro="" textlink="">
      <xdr:nvSpPr>
        <xdr:cNvPr id="309" name="n_2mainValue【公営住宅】&#10;一人当たり面積"/>
        <xdr:cNvSpPr txBox="1"/>
      </xdr:nvSpPr>
      <xdr:spPr>
        <a:xfrm>
          <a:off x="8515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0" name="直線コネクタ 31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1" name="テキスト ボックス 32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2" name="直線コネクタ 32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3" name="テキスト ボックス 32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4" name="直線コネクタ 32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5" name="テキスト ボックス 32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6" name="直線コネクタ 32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7" name="テキスト ボックス 32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8" name="直線コネクタ 32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9" name="テキスト ボックス 32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1" name="テキスト ボックス 33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81914</xdr:rowOff>
    </xdr:from>
    <xdr:to>
      <xdr:col>24</xdr:col>
      <xdr:colOff>62865</xdr:colOff>
      <xdr:row>108</xdr:row>
      <xdr:rowOff>15239</xdr:rowOff>
    </xdr:to>
    <xdr:cxnSp macro="">
      <xdr:nvCxnSpPr>
        <xdr:cNvPr id="333" name="直線コネクタ 332"/>
        <xdr:cNvCxnSpPr/>
      </xdr:nvCxnSpPr>
      <xdr:spPr>
        <a:xfrm flipV="1">
          <a:off x="4634865" y="17055464"/>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19066</xdr:rowOff>
    </xdr:from>
    <xdr:ext cx="340478" cy="259045"/>
    <xdr:sp macro="" textlink="">
      <xdr:nvSpPr>
        <xdr:cNvPr id="334" name="【港湾・漁港】&#10;有形固定資産減価償却率最小値テキスト"/>
        <xdr:cNvSpPr txBox="1"/>
      </xdr:nvSpPr>
      <xdr:spPr>
        <a:xfrm>
          <a:off x="4673600" y="1853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15239</xdr:rowOff>
    </xdr:from>
    <xdr:to>
      <xdr:col>24</xdr:col>
      <xdr:colOff>152400</xdr:colOff>
      <xdr:row>108</xdr:row>
      <xdr:rowOff>15239</xdr:rowOff>
    </xdr:to>
    <xdr:cxnSp macro="">
      <xdr:nvCxnSpPr>
        <xdr:cNvPr id="335" name="直線コネクタ 334"/>
        <xdr:cNvCxnSpPr/>
      </xdr:nvCxnSpPr>
      <xdr:spPr>
        <a:xfrm>
          <a:off x="4546600" y="1853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28591</xdr:rowOff>
    </xdr:from>
    <xdr:ext cx="405111" cy="259045"/>
    <xdr:sp macro="" textlink="">
      <xdr:nvSpPr>
        <xdr:cNvPr id="336" name="【港湾・漁港】&#10;有形固定資産減価償却率最大値テキスト"/>
        <xdr:cNvSpPr txBox="1"/>
      </xdr:nvSpPr>
      <xdr:spPr>
        <a:xfrm>
          <a:off x="4673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81914</xdr:rowOff>
    </xdr:from>
    <xdr:to>
      <xdr:col>24</xdr:col>
      <xdr:colOff>152400</xdr:colOff>
      <xdr:row>99</xdr:row>
      <xdr:rowOff>81914</xdr:rowOff>
    </xdr:to>
    <xdr:cxnSp macro="">
      <xdr:nvCxnSpPr>
        <xdr:cNvPr id="337" name="直線コネクタ 336"/>
        <xdr:cNvCxnSpPr/>
      </xdr:nvCxnSpPr>
      <xdr:spPr>
        <a:xfrm>
          <a:off x="4546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160672</xdr:rowOff>
    </xdr:from>
    <xdr:ext cx="405111" cy="259045"/>
    <xdr:sp macro="" textlink="">
      <xdr:nvSpPr>
        <xdr:cNvPr id="338" name="【港湾・漁港】&#10;有形固定資産減価償却率平均値テキスト"/>
        <xdr:cNvSpPr txBox="1"/>
      </xdr:nvSpPr>
      <xdr:spPr>
        <a:xfrm>
          <a:off x="4673600" y="17305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137795</xdr:rowOff>
    </xdr:from>
    <xdr:to>
      <xdr:col>24</xdr:col>
      <xdr:colOff>114300</xdr:colOff>
      <xdr:row>102</xdr:row>
      <xdr:rowOff>67945</xdr:rowOff>
    </xdr:to>
    <xdr:sp macro="" textlink="">
      <xdr:nvSpPr>
        <xdr:cNvPr id="339" name="フローチャート: 判断 338"/>
        <xdr:cNvSpPr/>
      </xdr:nvSpPr>
      <xdr:spPr>
        <a:xfrm>
          <a:off x="45847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2539</xdr:rowOff>
    </xdr:from>
    <xdr:to>
      <xdr:col>20</xdr:col>
      <xdr:colOff>38100</xdr:colOff>
      <xdr:row>102</xdr:row>
      <xdr:rowOff>104139</xdr:rowOff>
    </xdr:to>
    <xdr:sp macro="" textlink="">
      <xdr:nvSpPr>
        <xdr:cNvPr id="340" name="フローチャート: 判断 339"/>
        <xdr:cNvSpPr/>
      </xdr:nvSpPr>
      <xdr:spPr>
        <a:xfrm>
          <a:off x="37465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341" name="フローチャート: 判断 340"/>
        <xdr:cNvSpPr/>
      </xdr:nvSpPr>
      <xdr:spPr>
        <a:xfrm>
          <a:off x="2857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2" name="テキスト ボックス 34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3" name="テキスト ボックス 34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4" name="テキスト ボックス 34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5" name="テキスト ボックス 34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6" name="テキスト ボックス 34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135889</xdr:rowOff>
    </xdr:from>
    <xdr:to>
      <xdr:col>24</xdr:col>
      <xdr:colOff>114300</xdr:colOff>
      <xdr:row>108</xdr:row>
      <xdr:rowOff>66039</xdr:rowOff>
    </xdr:to>
    <xdr:sp macro="" textlink="">
      <xdr:nvSpPr>
        <xdr:cNvPr id="347" name="楕円 346"/>
        <xdr:cNvSpPr/>
      </xdr:nvSpPr>
      <xdr:spPr>
        <a:xfrm>
          <a:off x="45847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50816</xdr:rowOff>
    </xdr:from>
    <xdr:ext cx="340478" cy="259045"/>
    <xdr:sp macro="" textlink="">
      <xdr:nvSpPr>
        <xdr:cNvPr id="348" name="【港湾・漁港】&#10;有形固定資産減価償却率該当値テキスト"/>
        <xdr:cNvSpPr txBox="1"/>
      </xdr:nvSpPr>
      <xdr:spPr>
        <a:xfrm>
          <a:off x="4673600" y="18395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2539</xdr:rowOff>
    </xdr:from>
    <xdr:to>
      <xdr:col>20</xdr:col>
      <xdr:colOff>38100</xdr:colOff>
      <xdr:row>108</xdr:row>
      <xdr:rowOff>104139</xdr:rowOff>
    </xdr:to>
    <xdr:sp macro="" textlink="">
      <xdr:nvSpPr>
        <xdr:cNvPr id="349" name="楕円 348"/>
        <xdr:cNvSpPr/>
      </xdr:nvSpPr>
      <xdr:spPr>
        <a:xfrm>
          <a:off x="3746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15239</xdr:rowOff>
    </xdr:from>
    <xdr:to>
      <xdr:col>24</xdr:col>
      <xdr:colOff>63500</xdr:colOff>
      <xdr:row>108</xdr:row>
      <xdr:rowOff>53339</xdr:rowOff>
    </xdr:to>
    <xdr:cxnSp macro="">
      <xdr:nvCxnSpPr>
        <xdr:cNvPr id="350" name="直線コネクタ 349"/>
        <xdr:cNvCxnSpPr/>
      </xdr:nvCxnSpPr>
      <xdr:spPr>
        <a:xfrm flipV="1">
          <a:off x="3797300" y="185318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120666</xdr:rowOff>
    </xdr:from>
    <xdr:ext cx="405111" cy="259045"/>
    <xdr:sp macro="" textlink="">
      <xdr:nvSpPr>
        <xdr:cNvPr id="351" name="n_1aveValue【港湾・漁港】&#10;有形固定資産減価償却率"/>
        <xdr:cNvSpPr txBox="1"/>
      </xdr:nvSpPr>
      <xdr:spPr>
        <a:xfrm>
          <a:off x="3582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352" name="n_2aveValue【港湾・漁港】&#10;有形固定資産減価償却率"/>
        <xdr:cNvSpPr txBox="1"/>
      </xdr:nvSpPr>
      <xdr:spPr>
        <a:xfrm>
          <a:off x="2705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95266</xdr:rowOff>
    </xdr:from>
    <xdr:ext cx="340478" cy="259045"/>
    <xdr:sp macro="" textlink="">
      <xdr:nvSpPr>
        <xdr:cNvPr id="353" name="n_1mainValue【港湾・漁港】&#10;有形固定資産減価償却率"/>
        <xdr:cNvSpPr txBox="1"/>
      </xdr:nvSpPr>
      <xdr:spPr>
        <a:xfrm>
          <a:off x="3614361" y="18611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2" name="テキスト ボックス 3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3" name="直線コネクタ 3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76200</xdr:rowOff>
    </xdr:from>
    <xdr:to>
      <xdr:col>59</xdr:col>
      <xdr:colOff>50800</xdr:colOff>
      <xdr:row>109</xdr:row>
      <xdr:rowOff>76200</xdr:rowOff>
    </xdr:to>
    <xdr:cxnSp macro="">
      <xdr:nvCxnSpPr>
        <xdr:cNvPr id="364" name="直線コネクタ 363"/>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105427</xdr:rowOff>
    </xdr:from>
    <xdr:ext cx="248786" cy="259045"/>
    <xdr:sp macro="" textlink="">
      <xdr:nvSpPr>
        <xdr:cNvPr id="365" name="テキスト ボックス 364"/>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366" name="直線コネクタ 36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162577</xdr:rowOff>
    </xdr:from>
    <xdr:ext cx="531299" cy="259045"/>
    <xdr:sp macro="" textlink="">
      <xdr:nvSpPr>
        <xdr:cNvPr id="367" name="テキスト ボックス 366"/>
        <xdr:cNvSpPr txBox="1"/>
      </xdr:nvSpPr>
      <xdr:spPr>
        <a:xfrm>
          <a:off x="6072701" y="183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368" name="直線コネクタ 367"/>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48277</xdr:rowOff>
    </xdr:from>
    <xdr:ext cx="531299" cy="259045"/>
    <xdr:sp macro="" textlink="">
      <xdr:nvSpPr>
        <xdr:cNvPr id="369" name="テキスト ボックス 368"/>
        <xdr:cNvSpPr txBox="1"/>
      </xdr:nvSpPr>
      <xdr:spPr>
        <a:xfrm>
          <a:off x="6072701" y="180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71" name="テキスト ボックス 370"/>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372" name="直線コネクタ 371"/>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162577</xdr:rowOff>
    </xdr:from>
    <xdr:ext cx="531299" cy="259045"/>
    <xdr:sp macro="" textlink="">
      <xdr:nvSpPr>
        <xdr:cNvPr id="373" name="テキスト ボックス 372"/>
        <xdr:cNvSpPr txBox="1"/>
      </xdr:nvSpPr>
      <xdr:spPr>
        <a:xfrm>
          <a:off x="6072701" y="1747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74" name="直線コネクタ 37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48277</xdr:rowOff>
    </xdr:from>
    <xdr:ext cx="531299" cy="259045"/>
    <xdr:sp macro="" textlink="">
      <xdr:nvSpPr>
        <xdr:cNvPr id="375" name="テキスト ボックス 374"/>
        <xdr:cNvSpPr txBox="1"/>
      </xdr:nvSpPr>
      <xdr:spPr>
        <a:xfrm>
          <a:off x="607270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376" name="直線コネクタ 375"/>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105427</xdr:rowOff>
    </xdr:from>
    <xdr:ext cx="531299" cy="259045"/>
    <xdr:sp macro="" textlink="">
      <xdr:nvSpPr>
        <xdr:cNvPr id="377" name="テキスト ボックス 376"/>
        <xdr:cNvSpPr txBox="1"/>
      </xdr:nvSpPr>
      <xdr:spPr>
        <a:xfrm>
          <a:off x="6072701" y="1690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8" name="直線コネクタ 37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379" name="テキスト ボックス 378"/>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53054</xdr:rowOff>
    </xdr:from>
    <xdr:to>
      <xdr:col>54</xdr:col>
      <xdr:colOff>189865</xdr:colOff>
      <xdr:row>108</xdr:row>
      <xdr:rowOff>80229</xdr:rowOff>
    </xdr:to>
    <xdr:cxnSp macro="">
      <xdr:nvCxnSpPr>
        <xdr:cNvPr id="381" name="直線コネクタ 380"/>
        <xdr:cNvCxnSpPr/>
      </xdr:nvCxnSpPr>
      <xdr:spPr>
        <a:xfrm flipV="1">
          <a:off x="10476865" y="17198054"/>
          <a:ext cx="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84056</xdr:rowOff>
    </xdr:from>
    <xdr:ext cx="469744" cy="259045"/>
    <xdr:sp macro="" textlink="">
      <xdr:nvSpPr>
        <xdr:cNvPr id="382" name="【港湾・漁港】&#10;一人当たり有形固定資産（償却資産）額最小値テキスト"/>
        <xdr:cNvSpPr txBox="1"/>
      </xdr:nvSpPr>
      <xdr:spPr>
        <a:xfrm>
          <a:off x="10515600" y="1860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80229</xdr:rowOff>
    </xdr:from>
    <xdr:to>
      <xdr:col>55</xdr:col>
      <xdr:colOff>88900</xdr:colOff>
      <xdr:row>108</xdr:row>
      <xdr:rowOff>80229</xdr:rowOff>
    </xdr:to>
    <xdr:cxnSp macro="">
      <xdr:nvCxnSpPr>
        <xdr:cNvPr id="383" name="直線コネクタ 382"/>
        <xdr:cNvCxnSpPr/>
      </xdr:nvCxnSpPr>
      <xdr:spPr>
        <a:xfrm>
          <a:off x="10388600" y="1859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171181</xdr:rowOff>
    </xdr:from>
    <xdr:ext cx="534377" cy="259045"/>
    <xdr:sp macro="" textlink="">
      <xdr:nvSpPr>
        <xdr:cNvPr id="384" name="【港湾・漁港】&#10;一人当たり有形固定資産（償却資産）額最大値テキスト"/>
        <xdr:cNvSpPr txBox="1"/>
      </xdr:nvSpPr>
      <xdr:spPr>
        <a:xfrm>
          <a:off x="10515600" y="169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53054</xdr:rowOff>
    </xdr:from>
    <xdr:to>
      <xdr:col>55</xdr:col>
      <xdr:colOff>88900</xdr:colOff>
      <xdr:row>100</xdr:row>
      <xdr:rowOff>53054</xdr:rowOff>
    </xdr:to>
    <xdr:cxnSp macro="">
      <xdr:nvCxnSpPr>
        <xdr:cNvPr id="385" name="直線コネクタ 384"/>
        <xdr:cNvCxnSpPr/>
      </xdr:nvCxnSpPr>
      <xdr:spPr>
        <a:xfrm>
          <a:off x="10388600" y="171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8044</xdr:rowOff>
    </xdr:from>
    <xdr:ext cx="534377" cy="259045"/>
    <xdr:sp macro="" textlink="">
      <xdr:nvSpPr>
        <xdr:cNvPr id="386" name="【港湾・漁港】&#10;一人当たり有形固定資産（償却資産）額平均値テキスト"/>
        <xdr:cNvSpPr txBox="1"/>
      </xdr:nvSpPr>
      <xdr:spPr>
        <a:xfrm>
          <a:off x="10515600" y="1801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156617</xdr:rowOff>
    </xdr:from>
    <xdr:to>
      <xdr:col>55</xdr:col>
      <xdr:colOff>50800</xdr:colOff>
      <xdr:row>106</xdr:row>
      <xdr:rowOff>86767</xdr:rowOff>
    </xdr:to>
    <xdr:sp macro="" textlink="">
      <xdr:nvSpPr>
        <xdr:cNvPr id="387" name="フローチャート: 判断 386"/>
        <xdr:cNvSpPr/>
      </xdr:nvSpPr>
      <xdr:spPr>
        <a:xfrm>
          <a:off x="10426700" y="181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71806</xdr:rowOff>
    </xdr:from>
    <xdr:to>
      <xdr:col>50</xdr:col>
      <xdr:colOff>165100</xdr:colOff>
      <xdr:row>103</xdr:row>
      <xdr:rowOff>1956</xdr:rowOff>
    </xdr:to>
    <xdr:sp macro="" textlink="">
      <xdr:nvSpPr>
        <xdr:cNvPr id="388" name="フローチャート: 判断 387"/>
        <xdr:cNvSpPr/>
      </xdr:nvSpPr>
      <xdr:spPr>
        <a:xfrm>
          <a:off x="9588500" y="1755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30944</xdr:rowOff>
    </xdr:from>
    <xdr:to>
      <xdr:col>46</xdr:col>
      <xdr:colOff>38100</xdr:colOff>
      <xdr:row>104</xdr:row>
      <xdr:rowOff>132544</xdr:rowOff>
    </xdr:to>
    <xdr:sp macro="" textlink="">
      <xdr:nvSpPr>
        <xdr:cNvPr id="389" name="フローチャート: 判断 388"/>
        <xdr:cNvSpPr/>
      </xdr:nvSpPr>
      <xdr:spPr>
        <a:xfrm>
          <a:off x="8699500" y="1786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0" name="テキスト ボックス 3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9427</xdr:rowOff>
    </xdr:from>
    <xdr:to>
      <xdr:col>55</xdr:col>
      <xdr:colOff>50800</xdr:colOff>
      <xdr:row>107</xdr:row>
      <xdr:rowOff>111027</xdr:rowOff>
    </xdr:to>
    <xdr:sp macro="" textlink="">
      <xdr:nvSpPr>
        <xdr:cNvPr id="395" name="楕円 394"/>
        <xdr:cNvSpPr/>
      </xdr:nvSpPr>
      <xdr:spPr>
        <a:xfrm>
          <a:off x="10426700" y="183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159304</xdr:rowOff>
    </xdr:from>
    <xdr:ext cx="534377" cy="259045"/>
    <xdr:sp macro="" textlink="">
      <xdr:nvSpPr>
        <xdr:cNvPr id="396" name="【港湾・漁港】&#10;一人当たり有形固定資産（償却資産）額該当値テキスト"/>
        <xdr:cNvSpPr txBox="1"/>
      </xdr:nvSpPr>
      <xdr:spPr>
        <a:xfrm>
          <a:off x="10515600" y="1833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9740</xdr:rowOff>
    </xdr:from>
    <xdr:to>
      <xdr:col>50</xdr:col>
      <xdr:colOff>165100</xdr:colOff>
      <xdr:row>107</xdr:row>
      <xdr:rowOff>111340</xdr:rowOff>
    </xdr:to>
    <xdr:sp macro="" textlink="">
      <xdr:nvSpPr>
        <xdr:cNvPr id="397" name="楕円 396"/>
        <xdr:cNvSpPr/>
      </xdr:nvSpPr>
      <xdr:spPr>
        <a:xfrm>
          <a:off x="9588500" y="183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60227</xdr:rowOff>
    </xdr:from>
    <xdr:to>
      <xdr:col>55</xdr:col>
      <xdr:colOff>0</xdr:colOff>
      <xdr:row>107</xdr:row>
      <xdr:rowOff>60540</xdr:rowOff>
    </xdr:to>
    <xdr:cxnSp macro="">
      <xdr:nvCxnSpPr>
        <xdr:cNvPr id="398" name="直線コネクタ 397"/>
        <xdr:cNvCxnSpPr/>
      </xdr:nvCxnSpPr>
      <xdr:spPr>
        <a:xfrm flipV="1">
          <a:off x="9639300" y="18405377"/>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101</xdr:row>
      <xdr:rowOff>18483</xdr:rowOff>
    </xdr:from>
    <xdr:ext cx="534377" cy="259045"/>
    <xdr:sp macro="" textlink="">
      <xdr:nvSpPr>
        <xdr:cNvPr id="399" name="n_1aveValue【港湾・漁港】&#10;一人当たり有形固定資産（償却資産）額"/>
        <xdr:cNvSpPr txBox="1"/>
      </xdr:nvSpPr>
      <xdr:spPr>
        <a:xfrm>
          <a:off x="9359411" y="1733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149071</xdr:rowOff>
    </xdr:from>
    <xdr:ext cx="534377" cy="259045"/>
    <xdr:sp macro="" textlink="">
      <xdr:nvSpPr>
        <xdr:cNvPr id="400" name="n_2aveValue【港湾・漁港】&#10;一人当たり有形固定資産（償却資産）額"/>
        <xdr:cNvSpPr txBox="1"/>
      </xdr:nvSpPr>
      <xdr:spPr>
        <a:xfrm>
          <a:off x="8483111" y="1763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102467</xdr:rowOff>
    </xdr:from>
    <xdr:ext cx="534377" cy="259045"/>
    <xdr:sp macro="" textlink="">
      <xdr:nvSpPr>
        <xdr:cNvPr id="401" name="n_1mainValue【港湾・漁港】&#10;一人当たり有形固定資産（償却資産）額"/>
        <xdr:cNvSpPr txBox="1"/>
      </xdr:nvSpPr>
      <xdr:spPr>
        <a:xfrm>
          <a:off x="9359411" y="184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2" name="テキスト ボックス 41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3" name="直線コネクタ 41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4" name="テキスト ボックス 41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5" name="直線コネクタ 41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6" name="テキスト ボックス 41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9" name="直線コネクタ 41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0" name="テキスト ボックス 41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1" name="直線コネクタ 42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2" name="テキスト ボックス 42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4" name="テキスト ボックス 42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426" name="直線コネクタ 425"/>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427" name="【認定こども園・幼稚園・保育所】&#10;有形固定資産減価償却率最小値テキスト"/>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428" name="直線コネクタ 427"/>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429" name="【認定こども園・幼稚園・保育所】&#10;有形固定資産減価償却率最大値テキスト"/>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430" name="直線コネクタ 429"/>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431" name="【認定こども園・幼稚園・保育所】&#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2" name="フローチャート: 判断 431"/>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33" name="フローチャート: 判断 432"/>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97790</xdr:rowOff>
    </xdr:from>
    <xdr:to>
      <xdr:col>76</xdr:col>
      <xdr:colOff>165100</xdr:colOff>
      <xdr:row>37</xdr:row>
      <xdr:rowOff>27940</xdr:rowOff>
    </xdr:to>
    <xdr:sp macro="" textlink="">
      <xdr:nvSpPr>
        <xdr:cNvPr id="434" name="フローチャート: 判断 433"/>
        <xdr:cNvSpPr/>
      </xdr:nvSpPr>
      <xdr:spPr>
        <a:xfrm>
          <a:off x="14541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95885</xdr:rowOff>
    </xdr:from>
    <xdr:to>
      <xdr:col>85</xdr:col>
      <xdr:colOff>177800</xdr:colOff>
      <xdr:row>42</xdr:row>
      <xdr:rowOff>26035</xdr:rowOff>
    </xdr:to>
    <xdr:sp macro="" textlink="">
      <xdr:nvSpPr>
        <xdr:cNvPr id="440" name="楕円 439"/>
        <xdr:cNvSpPr/>
      </xdr:nvSpPr>
      <xdr:spPr>
        <a:xfrm>
          <a:off x="162687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10812</xdr:rowOff>
    </xdr:from>
    <xdr:ext cx="405111" cy="259045"/>
    <xdr:sp macro="" textlink="">
      <xdr:nvSpPr>
        <xdr:cNvPr id="441" name="【認定こども園・幼稚園・保育所】&#10;有形固定資産減価償却率該当値テキスト"/>
        <xdr:cNvSpPr txBox="1"/>
      </xdr:nvSpPr>
      <xdr:spPr>
        <a:xfrm>
          <a:off x="16357600" y="704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442" name="楕円 441"/>
        <xdr:cNvSpPr/>
      </xdr:nvSpPr>
      <xdr:spPr>
        <a:xfrm>
          <a:off x="1543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41</xdr:row>
      <xdr:rowOff>146685</xdr:rowOff>
    </xdr:to>
    <xdr:cxnSp macro="">
      <xdr:nvCxnSpPr>
        <xdr:cNvPr id="443" name="直線コネクタ 442"/>
        <xdr:cNvCxnSpPr/>
      </xdr:nvCxnSpPr>
      <xdr:spPr>
        <a:xfrm>
          <a:off x="15481300" y="6610350"/>
          <a:ext cx="8382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444" name="楕円 443"/>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39</xdr:row>
      <xdr:rowOff>30480</xdr:rowOff>
    </xdr:to>
    <xdr:cxnSp macro="">
      <xdr:nvCxnSpPr>
        <xdr:cNvPr id="445" name="直線コネクタ 444"/>
        <xdr:cNvCxnSpPr/>
      </xdr:nvCxnSpPr>
      <xdr:spPr>
        <a:xfrm flipV="1">
          <a:off x="14592300" y="66103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446" name="n_1aveValue【認定こども園・幼稚園・保育所】&#10;有形固定資産減価償却率"/>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447" name="n_2aveValue【認定こども園・幼稚園・保育所】&#10;有形固定資産減価償却率"/>
        <xdr:cNvSpPr txBox="1"/>
      </xdr:nvSpPr>
      <xdr:spPr>
        <a:xfrm>
          <a:off x="14389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448" name="n_1mainValue【認定こども園・幼稚園・保育所】&#10;有形固定資産減価償却率"/>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72407</xdr:rowOff>
    </xdr:from>
    <xdr:ext cx="405111" cy="259045"/>
    <xdr:sp macro="" textlink="">
      <xdr:nvSpPr>
        <xdr:cNvPr id="449" name="n_2mainValue【認定こども園・幼稚園・保育所】&#10;有形固定資産減価償却率"/>
        <xdr:cNvSpPr txBox="1"/>
      </xdr:nvSpPr>
      <xdr:spPr>
        <a:xfrm>
          <a:off x="14389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471" name="直線コネクタ 470"/>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2"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3" name="直線コネクタ 472"/>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4"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5" name="直線コネクタ 474"/>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7129</xdr:rowOff>
    </xdr:from>
    <xdr:ext cx="469744" cy="259045"/>
    <xdr:sp macro="" textlink="">
      <xdr:nvSpPr>
        <xdr:cNvPr id="476" name="【認定こども園・幼稚園・保育所】&#10;一人当たり面積平均値テキスト"/>
        <xdr:cNvSpPr txBox="1"/>
      </xdr:nvSpPr>
      <xdr:spPr>
        <a:xfrm>
          <a:off x="22199600" y="669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77" name="フローチャート: 判断 476"/>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478" name="フローチャート: 判断 477"/>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155702</xdr:rowOff>
    </xdr:from>
    <xdr:to>
      <xdr:col>107</xdr:col>
      <xdr:colOff>101600</xdr:colOff>
      <xdr:row>40</xdr:row>
      <xdr:rowOff>85852</xdr:rowOff>
    </xdr:to>
    <xdr:sp macro="" textlink="">
      <xdr:nvSpPr>
        <xdr:cNvPr id="479" name="フローチャート: 判断 478"/>
        <xdr:cNvSpPr/>
      </xdr:nvSpPr>
      <xdr:spPr>
        <a:xfrm>
          <a:off x="20383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80264</xdr:rowOff>
    </xdr:from>
    <xdr:to>
      <xdr:col>116</xdr:col>
      <xdr:colOff>114300</xdr:colOff>
      <xdr:row>41</xdr:row>
      <xdr:rowOff>10414</xdr:rowOff>
    </xdr:to>
    <xdr:sp macro="" textlink="">
      <xdr:nvSpPr>
        <xdr:cNvPr id="485" name="楕円 484"/>
        <xdr:cNvSpPr/>
      </xdr:nvSpPr>
      <xdr:spPr>
        <a:xfrm>
          <a:off x="22110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166641</xdr:rowOff>
    </xdr:from>
    <xdr:ext cx="469744" cy="259045"/>
    <xdr:sp macro="" textlink="">
      <xdr:nvSpPr>
        <xdr:cNvPr id="486" name="【認定こども園・幼稚園・保育所】&#10;一人当たり面積該当値テキスト"/>
        <xdr:cNvSpPr txBox="1"/>
      </xdr:nvSpPr>
      <xdr:spPr>
        <a:xfrm>
          <a:off x="22199600" y="68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87" name="楕円 486"/>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131064</xdr:rowOff>
    </xdr:from>
    <xdr:to>
      <xdr:col>116</xdr:col>
      <xdr:colOff>63500</xdr:colOff>
      <xdr:row>41</xdr:row>
      <xdr:rowOff>9906</xdr:rowOff>
    </xdr:to>
    <xdr:cxnSp macro="">
      <xdr:nvCxnSpPr>
        <xdr:cNvPr id="488" name="直線コネクタ 487"/>
        <xdr:cNvCxnSpPr/>
      </xdr:nvCxnSpPr>
      <xdr:spPr>
        <a:xfrm flipV="1">
          <a:off x="21323300" y="69890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130556</xdr:rowOff>
    </xdr:from>
    <xdr:to>
      <xdr:col>107</xdr:col>
      <xdr:colOff>101600</xdr:colOff>
      <xdr:row>41</xdr:row>
      <xdr:rowOff>60706</xdr:rowOff>
    </xdr:to>
    <xdr:sp macro="" textlink="">
      <xdr:nvSpPr>
        <xdr:cNvPr id="489" name="楕円 488"/>
        <xdr:cNvSpPr/>
      </xdr:nvSpPr>
      <xdr:spPr>
        <a:xfrm>
          <a:off x="20383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9906</xdr:rowOff>
    </xdr:to>
    <xdr:cxnSp macro="">
      <xdr:nvCxnSpPr>
        <xdr:cNvPr id="490" name="直線コネクタ 489"/>
        <xdr:cNvCxnSpPr/>
      </xdr:nvCxnSpPr>
      <xdr:spPr>
        <a:xfrm>
          <a:off x="20434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70375</xdr:rowOff>
    </xdr:from>
    <xdr:ext cx="469744" cy="259045"/>
    <xdr:sp macro="" textlink="">
      <xdr:nvSpPr>
        <xdr:cNvPr id="491" name="n_1aveValue【認定こども園・幼稚園・保育所】&#10;一人当たり面積"/>
        <xdr:cNvSpPr txBox="1"/>
      </xdr:nvSpPr>
      <xdr:spPr>
        <a:xfrm>
          <a:off x="210757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102379</xdr:rowOff>
    </xdr:from>
    <xdr:ext cx="469744" cy="259045"/>
    <xdr:sp macro="" textlink="">
      <xdr:nvSpPr>
        <xdr:cNvPr id="492" name="n_2aveValue【認定こども園・幼稚園・保育所】&#10;一人当たり面積"/>
        <xdr:cNvSpPr txBox="1"/>
      </xdr:nvSpPr>
      <xdr:spPr>
        <a:xfrm>
          <a:off x="20199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493" name="n_1mainValue【認定こども園・幼稚園・保育所】&#10;一人当たり面積"/>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51833</xdr:rowOff>
    </xdr:from>
    <xdr:ext cx="469744" cy="259045"/>
    <xdr:sp macro="" textlink="">
      <xdr:nvSpPr>
        <xdr:cNvPr id="494" name="n_2mainValue【認定こども園・幼稚園・保育所】&#10;一人当たり面積"/>
        <xdr:cNvSpPr txBox="1"/>
      </xdr:nvSpPr>
      <xdr:spPr>
        <a:xfrm>
          <a:off x="20199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5" name="テキスト ボックス 5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6" name="直線コネクタ 5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7" name="テキスト ボックス 5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8" name="直線コネクタ 5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9" name="テキスト ボックス 5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0" name="直線コネクタ 5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1" name="テキスト ボックス 5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2" name="直線コネクタ 5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3" name="テキスト ボックス 5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4" name="直線コネクタ 5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5" name="テキスト ボックス 5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519" name="直線コネクタ 518"/>
        <xdr:cNvCxnSpPr/>
      </xdr:nvCxnSpPr>
      <xdr:spPr>
        <a:xfrm flipV="1">
          <a:off x="16318864"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520" name="【学校施設】&#10;有形固定資産減価償却率最小値テキスト"/>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521" name="直線コネクタ 520"/>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522" name="【学校施設】&#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523" name="直線コネクタ 522"/>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147337</xdr:rowOff>
    </xdr:from>
    <xdr:ext cx="405111" cy="259045"/>
    <xdr:sp macro="" textlink="">
      <xdr:nvSpPr>
        <xdr:cNvPr id="524" name="【学校施設】&#10;有形固定資産減価償却率平均値テキスト"/>
        <xdr:cNvSpPr txBox="1"/>
      </xdr:nvSpPr>
      <xdr:spPr>
        <a:xfrm>
          <a:off x="1635760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525" name="フローチャート: 判断 524"/>
        <xdr:cNvSpPr/>
      </xdr:nvSpPr>
      <xdr:spPr>
        <a:xfrm>
          <a:off x="16268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526" name="フローチャート: 判断 525"/>
        <xdr:cNvSpPr/>
      </xdr:nvSpPr>
      <xdr:spPr>
        <a:xfrm>
          <a:off x="15430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27" name="フローチャート: 判断 526"/>
        <xdr:cNvSpPr/>
      </xdr:nvSpPr>
      <xdr:spPr>
        <a:xfrm>
          <a:off x="14541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8" name="テキスト ボックス 5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21590</xdr:rowOff>
    </xdr:from>
    <xdr:to>
      <xdr:col>85</xdr:col>
      <xdr:colOff>177800</xdr:colOff>
      <xdr:row>59</xdr:row>
      <xdr:rowOff>123190</xdr:rowOff>
    </xdr:to>
    <xdr:sp macro="" textlink="">
      <xdr:nvSpPr>
        <xdr:cNvPr id="533" name="楕円 532"/>
        <xdr:cNvSpPr/>
      </xdr:nvSpPr>
      <xdr:spPr>
        <a:xfrm>
          <a:off x="16268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xdr:rowOff>
    </xdr:from>
    <xdr:ext cx="405111" cy="259045"/>
    <xdr:sp macro="" textlink="">
      <xdr:nvSpPr>
        <xdr:cNvPr id="534" name="【学校施設】&#10;有形固定資産減価償却率該当値テキスト"/>
        <xdr:cNvSpPr txBox="1"/>
      </xdr:nvSpPr>
      <xdr:spPr>
        <a:xfrm>
          <a:off x="16357600"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535" name="楕円 534"/>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121920</xdr:rowOff>
    </xdr:to>
    <xdr:cxnSp macro="">
      <xdr:nvCxnSpPr>
        <xdr:cNvPr id="536" name="直線コネクタ 535"/>
        <xdr:cNvCxnSpPr/>
      </xdr:nvCxnSpPr>
      <xdr:spPr>
        <a:xfrm flipV="1">
          <a:off x="15481300" y="101879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135890</xdr:rowOff>
    </xdr:from>
    <xdr:to>
      <xdr:col>76</xdr:col>
      <xdr:colOff>165100</xdr:colOff>
      <xdr:row>62</xdr:row>
      <xdr:rowOff>66040</xdr:rowOff>
    </xdr:to>
    <xdr:sp macro="" textlink="">
      <xdr:nvSpPr>
        <xdr:cNvPr id="537" name="楕円 536"/>
        <xdr:cNvSpPr/>
      </xdr:nvSpPr>
      <xdr:spPr>
        <a:xfrm>
          <a:off x="1454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62</xdr:row>
      <xdr:rowOff>15240</xdr:rowOff>
    </xdr:to>
    <xdr:cxnSp macro="">
      <xdr:nvCxnSpPr>
        <xdr:cNvPr id="538" name="直線コネクタ 537"/>
        <xdr:cNvCxnSpPr/>
      </xdr:nvCxnSpPr>
      <xdr:spPr>
        <a:xfrm flipV="1">
          <a:off x="14592300" y="10237470"/>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59707</xdr:rowOff>
    </xdr:from>
    <xdr:ext cx="405111" cy="259045"/>
    <xdr:sp macro="" textlink="">
      <xdr:nvSpPr>
        <xdr:cNvPr id="539" name="n_1aveValue【学校施設】&#10;有形固定資産減価償却率"/>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540" name="n_2ave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163847</xdr:rowOff>
    </xdr:from>
    <xdr:ext cx="405111" cy="259045"/>
    <xdr:sp macro="" textlink="">
      <xdr:nvSpPr>
        <xdr:cNvPr id="541" name="n_1mainValue【学校施設】&#10;有形固定資産減価償却率"/>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57167</xdr:rowOff>
    </xdr:from>
    <xdr:ext cx="405111" cy="259045"/>
    <xdr:sp macro="" textlink="">
      <xdr:nvSpPr>
        <xdr:cNvPr id="542" name="n_2mainValue【学校施設】&#10;有形固定資産減価償却率"/>
        <xdr:cNvSpPr txBox="1"/>
      </xdr:nvSpPr>
      <xdr:spPr>
        <a:xfrm>
          <a:off x="14389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3" name="テキスト ボックス 5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4" name="直線コネクタ 5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5" name="テキスト ボックス 5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6" name="直線コネクタ 5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7" name="テキスト ボックス 5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8" name="直線コネクタ 5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9" name="テキスト ボックス 5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0" name="直線コネクタ 5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1" name="テキスト ボックス 5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565" name="直線コネクタ 564"/>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566" name="【学校施設】&#10;一人当たり面積最小値テキスト"/>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567" name="直線コネクタ 566"/>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568" name="【学校施設】&#10;一人当たり面積最大値テキスト"/>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569" name="直線コネクタ 568"/>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1338</xdr:rowOff>
    </xdr:from>
    <xdr:ext cx="469744" cy="259045"/>
    <xdr:sp macro="" textlink="">
      <xdr:nvSpPr>
        <xdr:cNvPr id="570" name="【学校施設】&#10;一人当たり面積平均値テキスト"/>
        <xdr:cNvSpPr txBox="1"/>
      </xdr:nvSpPr>
      <xdr:spPr>
        <a:xfrm>
          <a:off x="22199600" y="10631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571" name="フローチャート: 判断 570"/>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572" name="フローチャート: 判断 571"/>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52527</xdr:rowOff>
    </xdr:from>
    <xdr:to>
      <xdr:col>107</xdr:col>
      <xdr:colOff>101600</xdr:colOff>
      <xdr:row>63</xdr:row>
      <xdr:rowOff>154127</xdr:rowOff>
    </xdr:to>
    <xdr:sp macro="" textlink="">
      <xdr:nvSpPr>
        <xdr:cNvPr id="573" name="フローチャート: 判断 572"/>
        <xdr:cNvSpPr/>
      </xdr:nvSpPr>
      <xdr:spPr>
        <a:xfrm>
          <a:off x="20383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124764</xdr:rowOff>
    </xdr:from>
    <xdr:to>
      <xdr:col>116</xdr:col>
      <xdr:colOff>114300</xdr:colOff>
      <xdr:row>64</xdr:row>
      <xdr:rowOff>54914</xdr:rowOff>
    </xdr:to>
    <xdr:sp macro="" textlink="">
      <xdr:nvSpPr>
        <xdr:cNvPr id="579" name="楕円 578"/>
        <xdr:cNvSpPr/>
      </xdr:nvSpPr>
      <xdr:spPr>
        <a:xfrm>
          <a:off x="22110700" y="10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39691</xdr:rowOff>
    </xdr:from>
    <xdr:ext cx="469744" cy="259045"/>
    <xdr:sp macro="" textlink="">
      <xdr:nvSpPr>
        <xdr:cNvPr id="580" name="【学校施設】&#10;一人当たり面積該当値テキスト"/>
        <xdr:cNvSpPr txBox="1"/>
      </xdr:nvSpPr>
      <xdr:spPr>
        <a:xfrm>
          <a:off x="22199600" y="1084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124764</xdr:rowOff>
    </xdr:from>
    <xdr:to>
      <xdr:col>112</xdr:col>
      <xdr:colOff>38100</xdr:colOff>
      <xdr:row>64</xdr:row>
      <xdr:rowOff>54914</xdr:rowOff>
    </xdr:to>
    <xdr:sp macro="" textlink="">
      <xdr:nvSpPr>
        <xdr:cNvPr id="581" name="楕円 580"/>
        <xdr:cNvSpPr/>
      </xdr:nvSpPr>
      <xdr:spPr>
        <a:xfrm>
          <a:off x="21272500" y="10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4114</xdr:rowOff>
    </xdr:from>
    <xdr:to>
      <xdr:col>116</xdr:col>
      <xdr:colOff>63500</xdr:colOff>
      <xdr:row>64</xdr:row>
      <xdr:rowOff>4114</xdr:rowOff>
    </xdr:to>
    <xdr:cxnSp macro="">
      <xdr:nvCxnSpPr>
        <xdr:cNvPr id="582" name="直線コネクタ 581"/>
        <xdr:cNvCxnSpPr/>
      </xdr:nvCxnSpPr>
      <xdr:spPr>
        <a:xfrm>
          <a:off x="21323300" y="10976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120193</xdr:rowOff>
    </xdr:from>
    <xdr:to>
      <xdr:col>107</xdr:col>
      <xdr:colOff>101600</xdr:colOff>
      <xdr:row>64</xdr:row>
      <xdr:rowOff>50343</xdr:rowOff>
    </xdr:to>
    <xdr:sp macro="" textlink="">
      <xdr:nvSpPr>
        <xdr:cNvPr id="583" name="楕円 582"/>
        <xdr:cNvSpPr/>
      </xdr:nvSpPr>
      <xdr:spPr>
        <a:xfrm>
          <a:off x="20383500" y="1092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170993</xdr:rowOff>
    </xdr:from>
    <xdr:to>
      <xdr:col>111</xdr:col>
      <xdr:colOff>177800</xdr:colOff>
      <xdr:row>64</xdr:row>
      <xdr:rowOff>4114</xdr:rowOff>
    </xdr:to>
    <xdr:cxnSp macro="">
      <xdr:nvCxnSpPr>
        <xdr:cNvPr id="584" name="直線コネクタ 583"/>
        <xdr:cNvCxnSpPr/>
      </xdr:nvCxnSpPr>
      <xdr:spPr>
        <a:xfrm>
          <a:off x="20434300" y="109723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123562</xdr:rowOff>
    </xdr:from>
    <xdr:ext cx="469744" cy="259045"/>
    <xdr:sp macro="" textlink="">
      <xdr:nvSpPr>
        <xdr:cNvPr id="585" name="n_1aveValue【学校施設】&#10;一人当たり面積"/>
        <xdr:cNvSpPr txBox="1"/>
      </xdr:nvSpPr>
      <xdr:spPr>
        <a:xfrm>
          <a:off x="210757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170654</xdr:rowOff>
    </xdr:from>
    <xdr:ext cx="469744" cy="259045"/>
    <xdr:sp macro="" textlink="">
      <xdr:nvSpPr>
        <xdr:cNvPr id="586" name="n_2aveValue【学校施設】&#10;一人当たり面積"/>
        <xdr:cNvSpPr txBox="1"/>
      </xdr:nvSpPr>
      <xdr:spPr>
        <a:xfrm>
          <a:off x="20199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46041</xdr:rowOff>
    </xdr:from>
    <xdr:ext cx="469744" cy="259045"/>
    <xdr:sp macro="" textlink="">
      <xdr:nvSpPr>
        <xdr:cNvPr id="587" name="n_1mainValue【学校施設】&#10;一人当たり面積"/>
        <xdr:cNvSpPr txBox="1"/>
      </xdr:nvSpPr>
      <xdr:spPr>
        <a:xfrm>
          <a:off x="21075727" y="110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41470</xdr:rowOff>
    </xdr:from>
    <xdr:ext cx="469744" cy="259045"/>
    <xdr:sp macro="" textlink="">
      <xdr:nvSpPr>
        <xdr:cNvPr id="588" name="n_2mainValue【学校施設】&#10;一人当たり面積"/>
        <xdr:cNvSpPr txBox="1"/>
      </xdr:nvSpPr>
      <xdr:spPr>
        <a:xfrm>
          <a:off x="20199427" y="110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7" name="正方形/長方形 5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8" name="正方形/長方形 5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9" name="正方形/長方形 5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0" name="正方形/長方形 5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1" name="正方形/長方形 6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2" name="正方形/長方形 6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3" name="正方形/長方形 6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4" name="正方形/長方形 6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3" name="正方形/長方形 6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4" name="正方形/長方形 6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5" name="正方形/長方形 6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6" name="正方形/長方形 6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7" name="正方形/長方形 6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8" name="正方形/長方形 6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9" name="正方形/長方形 6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0" name="正方形/長方形 61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年度の数値を類似団体と比較し、特に有形固定資産減価償却率が高くなっている施設は、橋りょう・トンネル、公営住宅である。一方低くなっている施設は、道路、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漁港、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保育所及び学校施設である。 </a:t>
          </a:r>
          <a:endParaRPr lang="ja-JP" altLang="ja-JP" sz="1400">
            <a:effectLst/>
            <a:latin typeface="ＭＳ Ｐゴシック" panose="020B0600070205080204" pitchFamily="50" charset="-128"/>
            <a:ea typeface="ＭＳ Ｐゴシック" panose="020B0600070205080204" pitchFamily="50" charset="-128"/>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どの施設についても、増加傾向であるが、個別の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計画を基に順次老朽化対策に取り組んで行くこととして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おり、保育所については、民間委託により所有施設の縮小を図って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176,242
174,945
39.67
61,724,290
59,644,157
1,541,450
35,728,036
39,710,596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66692</xdr:rowOff>
    </xdr:from>
    <xdr:ext cx="405111" cy="259045"/>
    <xdr:sp macro="" textlink="">
      <xdr:nvSpPr>
        <xdr:cNvPr id="64" name="n_1aveValue【図書館】&#10;有形固定資産減価償却率"/>
        <xdr:cNvSpPr txBox="1"/>
      </xdr:nvSpPr>
      <xdr:spPr>
        <a:xfrm>
          <a:off x="3582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57785</xdr:rowOff>
    </xdr:from>
    <xdr:to>
      <xdr:col>15</xdr:col>
      <xdr:colOff>101600</xdr:colOff>
      <xdr:row>39</xdr:row>
      <xdr:rowOff>159385</xdr:rowOff>
    </xdr:to>
    <xdr:sp macro="" textlink="">
      <xdr:nvSpPr>
        <xdr:cNvPr id="65" name="フローチャート: 判断 64"/>
        <xdr:cNvSpPr/>
      </xdr:nvSpPr>
      <xdr:spPr>
        <a:xfrm>
          <a:off x="2857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150512</xdr:rowOff>
    </xdr:from>
    <xdr:ext cx="405111" cy="259045"/>
    <xdr:sp macro="" textlink="">
      <xdr:nvSpPr>
        <xdr:cNvPr id="66" name="n_2aveValue【図書館】&#10;有形固定資産減価償却率"/>
        <xdr:cNvSpPr txBox="1"/>
      </xdr:nvSpPr>
      <xdr:spPr>
        <a:xfrm>
          <a:off x="27057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84455</xdr:rowOff>
    </xdr:from>
    <xdr:to>
      <xdr:col>24</xdr:col>
      <xdr:colOff>114300</xdr:colOff>
      <xdr:row>34</xdr:row>
      <xdr:rowOff>14605</xdr:rowOff>
    </xdr:to>
    <xdr:sp macro="" textlink="">
      <xdr:nvSpPr>
        <xdr:cNvPr id="72" name="楕円 71"/>
        <xdr:cNvSpPr/>
      </xdr:nvSpPr>
      <xdr:spPr>
        <a:xfrm>
          <a:off x="45847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37482</xdr:rowOff>
    </xdr:from>
    <xdr:ext cx="405111" cy="259045"/>
    <xdr:sp macro="" textlink="">
      <xdr:nvSpPr>
        <xdr:cNvPr id="73" name="【図書館】&#10;有形固定資産減価償却率該当値テキスト"/>
        <xdr:cNvSpPr txBox="1"/>
      </xdr:nvSpPr>
      <xdr:spPr>
        <a:xfrm>
          <a:off x="4673600" y="569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126365</xdr:rowOff>
    </xdr:from>
    <xdr:to>
      <xdr:col>20</xdr:col>
      <xdr:colOff>38100</xdr:colOff>
      <xdr:row>34</xdr:row>
      <xdr:rowOff>56515</xdr:rowOff>
    </xdr:to>
    <xdr:sp macro="" textlink="">
      <xdr:nvSpPr>
        <xdr:cNvPr id="74" name="楕円 73"/>
        <xdr:cNvSpPr/>
      </xdr:nvSpPr>
      <xdr:spPr>
        <a:xfrm>
          <a:off x="3746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135255</xdr:rowOff>
    </xdr:from>
    <xdr:to>
      <xdr:col>24</xdr:col>
      <xdr:colOff>63500</xdr:colOff>
      <xdr:row>34</xdr:row>
      <xdr:rowOff>5715</xdr:rowOff>
    </xdr:to>
    <xdr:cxnSp macro="">
      <xdr:nvCxnSpPr>
        <xdr:cNvPr id="75" name="直線コネクタ 74"/>
        <xdr:cNvCxnSpPr/>
      </xdr:nvCxnSpPr>
      <xdr:spPr>
        <a:xfrm flipV="1">
          <a:off x="3797300" y="57931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84455</xdr:rowOff>
    </xdr:from>
    <xdr:to>
      <xdr:col>15</xdr:col>
      <xdr:colOff>101600</xdr:colOff>
      <xdr:row>35</xdr:row>
      <xdr:rowOff>14605</xdr:rowOff>
    </xdr:to>
    <xdr:sp macro="" textlink="">
      <xdr:nvSpPr>
        <xdr:cNvPr id="76" name="楕円 75"/>
        <xdr:cNvSpPr/>
      </xdr:nvSpPr>
      <xdr:spPr>
        <a:xfrm>
          <a:off x="2857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5715</xdr:rowOff>
    </xdr:from>
    <xdr:to>
      <xdr:col>19</xdr:col>
      <xdr:colOff>177800</xdr:colOff>
      <xdr:row>34</xdr:row>
      <xdr:rowOff>135255</xdr:rowOff>
    </xdr:to>
    <xdr:cxnSp macro="">
      <xdr:nvCxnSpPr>
        <xdr:cNvPr id="77" name="直線コネクタ 76"/>
        <xdr:cNvCxnSpPr/>
      </xdr:nvCxnSpPr>
      <xdr:spPr>
        <a:xfrm flipV="1">
          <a:off x="2908300" y="583501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73042</xdr:rowOff>
    </xdr:from>
    <xdr:ext cx="405111" cy="259045"/>
    <xdr:sp macro="" textlink="">
      <xdr:nvSpPr>
        <xdr:cNvPr id="78" name="n_1mainValue【図書館】&#10;有形固定資産減価償却率"/>
        <xdr:cNvSpPr txBox="1"/>
      </xdr:nvSpPr>
      <xdr:spPr>
        <a:xfrm>
          <a:off x="35820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31132</xdr:rowOff>
    </xdr:from>
    <xdr:ext cx="405111" cy="259045"/>
    <xdr:sp macro="" textlink="">
      <xdr:nvSpPr>
        <xdr:cNvPr id="79" name="n_2mainValue【図書館】&#10;有形固定資産減価償却率"/>
        <xdr:cNvSpPr txBox="1"/>
      </xdr:nvSpPr>
      <xdr:spPr>
        <a:xfrm>
          <a:off x="2705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101" name="直線コネクタ 100"/>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2"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3" name="直線コネクタ 10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4"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5" name="直線コネクタ 104"/>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06" name="【図書館】&#10;一人当たり面積平均値テキスト"/>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7" name="フローチャート: 判断 106"/>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8" name="フローチャート: 判断 107"/>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74947</xdr:rowOff>
    </xdr:from>
    <xdr:ext cx="469744" cy="259045"/>
    <xdr:sp macro="" textlink="">
      <xdr:nvSpPr>
        <xdr:cNvPr id="10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116840</xdr:rowOff>
    </xdr:from>
    <xdr:to>
      <xdr:col>46</xdr:col>
      <xdr:colOff>38100</xdr:colOff>
      <xdr:row>39</xdr:row>
      <xdr:rowOff>46990</xdr:rowOff>
    </xdr:to>
    <xdr:sp macro="" textlink="">
      <xdr:nvSpPr>
        <xdr:cNvPr id="110" name="フローチャート: 判断 109"/>
        <xdr:cNvSpPr/>
      </xdr:nvSpPr>
      <xdr:spPr>
        <a:xfrm>
          <a:off x="869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63517</xdr:rowOff>
    </xdr:from>
    <xdr:ext cx="469744" cy="259045"/>
    <xdr:sp macro="" textlink="">
      <xdr:nvSpPr>
        <xdr:cNvPr id="111" name="n_2aveValue【図書館】&#10;一人当たり面積"/>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7" name="楕円 116"/>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18" name="【図書館】&#10;一人当たり面積該当値テキスト"/>
        <xdr:cNvSpPr txBox="1"/>
      </xdr:nvSpPr>
      <xdr:spPr>
        <a:xfrm>
          <a:off x="10515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19" name="楕円 118"/>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20" name="直線コネクタ 119"/>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1" name="楕円 120"/>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22" name="直線コネクタ 121"/>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26687</xdr:rowOff>
    </xdr:from>
    <xdr:ext cx="469744" cy="259045"/>
    <xdr:sp macro="" textlink="">
      <xdr:nvSpPr>
        <xdr:cNvPr id="123"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24"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50" name="直線コネクタ 149"/>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51" name="【体育館・プー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52" name="直線コネクタ 151"/>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53" name="【体育館・プール】&#10;有形固定資産減価償却率最大値テキスト"/>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54" name="直線コネクタ 153"/>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55" name="【体育館・プー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6" name="フローチャート: 判断 155"/>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57" name="フローチャート: 判断 156"/>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117039</xdr:rowOff>
    </xdr:from>
    <xdr:ext cx="405111" cy="259045"/>
    <xdr:sp macro="" textlink="">
      <xdr:nvSpPr>
        <xdr:cNvPr id="158" name="n_1aveValue【体育館・プール】&#10;有形固定資産減価償却率"/>
        <xdr:cNvSpPr txBox="1"/>
      </xdr:nvSpPr>
      <xdr:spPr>
        <a:xfrm>
          <a:off x="35820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17780</xdr:rowOff>
    </xdr:from>
    <xdr:to>
      <xdr:col>15</xdr:col>
      <xdr:colOff>101600</xdr:colOff>
      <xdr:row>59</xdr:row>
      <xdr:rowOff>119380</xdr:rowOff>
    </xdr:to>
    <xdr:sp macro="" textlink="">
      <xdr:nvSpPr>
        <xdr:cNvPr id="159" name="フローチャート: 判断 158"/>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135907</xdr:rowOff>
    </xdr:from>
    <xdr:ext cx="405111" cy="259045"/>
    <xdr:sp macro="" textlink="">
      <xdr:nvSpPr>
        <xdr:cNvPr id="160" name="n_2aveValue【体育館・プー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81462</xdr:rowOff>
    </xdr:from>
    <xdr:to>
      <xdr:col>24</xdr:col>
      <xdr:colOff>114300</xdr:colOff>
      <xdr:row>59</xdr:row>
      <xdr:rowOff>11612</xdr:rowOff>
    </xdr:to>
    <xdr:sp macro="" textlink="">
      <xdr:nvSpPr>
        <xdr:cNvPr id="166" name="楕円 165"/>
        <xdr:cNvSpPr/>
      </xdr:nvSpPr>
      <xdr:spPr>
        <a:xfrm>
          <a:off x="45847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104339</xdr:rowOff>
    </xdr:from>
    <xdr:ext cx="405111" cy="259045"/>
    <xdr:sp macro="" textlink="">
      <xdr:nvSpPr>
        <xdr:cNvPr id="167" name="【体育館・プール】&#10;有形固定資産減価償却率該当値テキスト"/>
        <xdr:cNvSpPr txBox="1"/>
      </xdr:nvSpPr>
      <xdr:spPr>
        <a:xfrm>
          <a:off x="4673600" y="987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110853</xdr:rowOff>
    </xdr:from>
    <xdr:to>
      <xdr:col>20</xdr:col>
      <xdr:colOff>38100</xdr:colOff>
      <xdr:row>59</xdr:row>
      <xdr:rowOff>41003</xdr:rowOff>
    </xdr:to>
    <xdr:sp macro="" textlink="">
      <xdr:nvSpPr>
        <xdr:cNvPr id="168" name="楕円 167"/>
        <xdr:cNvSpPr/>
      </xdr:nvSpPr>
      <xdr:spPr>
        <a:xfrm>
          <a:off x="3746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132262</xdr:rowOff>
    </xdr:from>
    <xdr:to>
      <xdr:col>24</xdr:col>
      <xdr:colOff>63500</xdr:colOff>
      <xdr:row>58</xdr:row>
      <xdr:rowOff>161653</xdr:rowOff>
    </xdr:to>
    <xdr:cxnSp macro="">
      <xdr:nvCxnSpPr>
        <xdr:cNvPr id="169" name="直線コネクタ 168"/>
        <xdr:cNvCxnSpPr/>
      </xdr:nvCxnSpPr>
      <xdr:spPr>
        <a:xfrm flipV="1">
          <a:off x="3797300" y="1007636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70" name="楕円 169"/>
        <xdr:cNvSpPr/>
      </xdr:nvSpPr>
      <xdr:spPr>
        <a:xfrm>
          <a:off x="2857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161653</xdr:rowOff>
    </xdr:from>
    <xdr:to>
      <xdr:col>19</xdr:col>
      <xdr:colOff>177800</xdr:colOff>
      <xdr:row>59</xdr:row>
      <xdr:rowOff>73478</xdr:rowOff>
    </xdr:to>
    <xdr:cxnSp macro="">
      <xdr:nvCxnSpPr>
        <xdr:cNvPr id="171" name="直線コネクタ 170"/>
        <xdr:cNvCxnSpPr/>
      </xdr:nvCxnSpPr>
      <xdr:spPr>
        <a:xfrm flipV="1">
          <a:off x="2908300" y="10105753"/>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57530</xdr:rowOff>
    </xdr:from>
    <xdr:ext cx="405111" cy="259045"/>
    <xdr:sp macro="" textlink="">
      <xdr:nvSpPr>
        <xdr:cNvPr id="172" name="n_1mainValue【体育館・プール】&#10;有形固定資産減価償却率"/>
        <xdr:cNvSpPr txBox="1"/>
      </xdr:nvSpPr>
      <xdr:spPr>
        <a:xfrm>
          <a:off x="35820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115405</xdr:rowOff>
    </xdr:from>
    <xdr:ext cx="405111" cy="259045"/>
    <xdr:sp macro="" textlink="">
      <xdr:nvSpPr>
        <xdr:cNvPr id="173" name="n_2mainValue【体育館・プール】&#10;有形固定資産減価償却率"/>
        <xdr:cNvSpPr txBox="1"/>
      </xdr:nvSpPr>
      <xdr:spPr>
        <a:xfrm>
          <a:off x="2705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95" name="直線コネクタ 194"/>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98" name="【体育館・プール】&#10;一人当たり面積最大値テキスト"/>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99" name="直線コネクタ 198"/>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70375</xdr:rowOff>
    </xdr:from>
    <xdr:ext cx="469744" cy="259045"/>
    <xdr:sp macro="" textlink="">
      <xdr:nvSpPr>
        <xdr:cNvPr id="200" name="【体育館・プール】&#10;一人当たり面積平均値テキスト"/>
        <xdr:cNvSpPr txBox="1"/>
      </xdr:nvSpPr>
      <xdr:spPr>
        <a:xfrm>
          <a:off x="10515600" y="1035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201" name="フローチャート: 判断 200"/>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202" name="フローチャート: 判断 201"/>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17035</xdr:rowOff>
    </xdr:from>
    <xdr:ext cx="469744" cy="259045"/>
    <xdr:sp macro="" textlink="">
      <xdr:nvSpPr>
        <xdr:cNvPr id="203"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148082</xdr:rowOff>
    </xdr:from>
    <xdr:to>
      <xdr:col>46</xdr:col>
      <xdr:colOff>38100</xdr:colOff>
      <xdr:row>62</xdr:row>
      <xdr:rowOff>78232</xdr:rowOff>
    </xdr:to>
    <xdr:sp macro="" textlink="">
      <xdr:nvSpPr>
        <xdr:cNvPr id="204" name="フローチャート: 判断 203"/>
        <xdr:cNvSpPr/>
      </xdr:nvSpPr>
      <xdr:spPr>
        <a:xfrm>
          <a:off x="8699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94759</xdr:rowOff>
    </xdr:from>
    <xdr:ext cx="469744" cy="259045"/>
    <xdr:sp macro="" textlink="">
      <xdr:nvSpPr>
        <xdr:cNvPr id="205" name="n_2aveValue【体育館・プール】&#10;一人当たり面積"/>
        <xdr:cNvSpPr txBox="1"/>
      </xdr:nvSpPr>
      <xdr:spPr>
        <a:xfrm>
          <a:off x="8515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11" name="楕円 210"/>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144797</xdr:rowOff>
    </xdr:from>
    <xdr:ext cx="469744" cy="259045"/>
    <xdr:sp macro="" textlink="">
      <xdr:nvSpPr>
        <xdr:cNvPr id="212" name="【体育館・プール】&#10;一人当たり面積該当値テキスト"/>
        <xdr:cNvSpPr txBox="1"/>
      </xdr:nvSpPr>
      <xdr:spPr>
        <a:xfrm>
          <a:off x="10515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13" name="楕円 212"/>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45720</xdr:rowOff>
    </xdr:from>
    <xdr:to>
      <xdr:col>55</xdr:col>
      <xdr:colOff>0</xdr:colOff>
      <xdr:row>62</xdr:row>
      <xdr:rowOff>45720</xdr:rowOff>
    </xdr:to>
    <xdr:cxnSp macro="">
      <xdr:nvCxnSpPr>
        <xdr:cNvPr id="214" name="直線コネクタ 213"/>
        <xdr:cNvCxnSpPr/>
      </xdr:nvCxnSpPr>
      <xdr:spPr>
        <a:xfrm>
          <a:off x="9639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15" name="楕円 214"/>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45720</xdr:rowOff>
    </xdr:to>
    <xdr:cxnSp macro="">
      <xdr:nvCxnSpPr>
        <xdr:cNvPr id="216" name="直線コネクタ 215"/>
        <xdr:cNvCxnSpPr/>
      </xdr:nvCxnSpPr>
      <xdr:spPr>
        <a:xfrm>
          <a:off x="8750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87647</xdr:rowOff>
    </xdr:from>
    <xdr:ext cx="469744" cy="259045"/>
    <xdr:sp macro="" textlink="">
      <xdr:nvSpPr>
        <xdr:cNvPr id="217" name="n_1main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18" name="n_2mainValue【体育館・プール】&#10;一人当たり面積"/>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0" name="テキスト ボックス 229"/>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42" name="直線コネクタ 241"/>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43" name="【福祉施設】&#10;有形固定資産減価償却率最小値テキスト"/>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44" name="直線コネクタ 243"/>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45"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46" name="直線コネクタ 245"/>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247"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48" name="フローチャート: 判断 247"/>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49" name="フローチャート: 判断 248"/>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74947</xdr:rowOff>
    </xdr:from>
    <xdr:ext cx="405111" cy="259045"/>
    <xdr:sp macro="" textlink="">
      <xdr:nvSpPr>
        <xdr:cNvPr id="250" name="n_1aveValue【福祉施設】&#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15875</xdr:rowOff>
    </xdr:from>
    <xdr:to>
      <xdr:col>15</xdr:col>
      <xdr:colOff>101600</xdr:colOff>
      <xdr:row>81</xdr:row>
      <xdr:rowOff>117475</xdr:rowOff>
    </xdr:to>
    <xdr:sp macro="" textlink="">
      <xdr:nvSpPr>
        <xdr:cNvPr id="251" name="フローチャート: 判断 250"/>
        <xdr:cNvSpPr/>
      </xdr:nvSpPr>
      <xdr:spPr>
        <a:xfrm>
          <a:off x="2857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108602</xdr:rowOff>
    </xdr:from>
    <xdr:ext cx="405111" cy="259045"/>
    <xdr:sp macro="" textlink="">
      <xdr:nvSpPr>
        <xdr:cNvPr id="252" name="n_2aveValue【福祉施設】&#10;有形固定資産減価償却率"/>
        <xdr:cNvSpPr txBox="1"/>
      </xdr:nvSpPr>
      <xdr:spPr>
        <a:xfrm>
          <a:off x="27057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58" name="楕円 257"/>
        <xdr:cNvSpPr/>
      </xdr:nvSpPr>
      <xdr:spPr>
        <a:xfrm>
          <a:off x="4584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114316</xdr:rowOff>
    </xdr:from>
    <xdr:ext cx="405111" cy="259045"/>
    <xdr:sp macro="" textlink="">
      <xdr:nvSpPr>
        <xdr:cNvPr id="259" name="【福祉施設】&#10;有形固定資産減価償却率該当値テキスト"/>
        <xdr:cNvSpPr txBox="1"/>
      </xdr:nvSpPr>
      <xdr:spPr>
        <a:xfrm>
          <a:off x="4673600"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145414</xdr:rowOff>
    </xdr:from>
    <xdr:to>
      <xdr:col>20</xdr:col>
      <xdr:colOff>38100</xdr:colOff>
      <xdr:row>81</xdr:row>
      <xdr:rowOff>75564</xdr:rowOff>
    </xdr:to>
    <xdr:sp macro="" textlink="">
      <xdr:nvSpPr>
        <xdr:cNvPr id="260" name="楕円 259"/>
        <xdr:cNvSpPr/>
      </xdr:nvSpPr>
      <xdr:spPr>
        <a:xfrm>
          <a:off x="3746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24764</xdr:rowOff>
    </xdr:to>
    <xdr:cxnSp macro="">
      <xdr:nvCxnSpPr>
        <xdr:cNvPr id="261" name="直線コネクタ 260"/>
        <xdr:cNvCxnSpPr/>
      </xdr:nvCxnSpPr>
      <xdr:spPr>
        <a:xfrm flipV="1">
          <a:off x="3797300" y="139026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74930</xdr:rowOff>
    </xdr:from>
    <xdr:to>
      <xdr:col>15</xdr:col>
      <xdr:colOff>101600</xdr:colOff>
      <xdr:row>81</xdr:row>
      <xdr:rowOff>5080</xdr:rowOff>
    </xdr:to>
    <xdr:sp macro="" textlink="">
      <xdr:nvSpPr>
        <xdr:cNvPr id="262" name="楕円 261"/>
        <xdr:cNvSpPr/>
      </xdr:nvSpPr>
      <xdr:spPr>
        <a:xfrm>
          <a:off x="2857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125730</xdr:rowOff>
    </xdr:from>
    <xdr:to>
      <xdr:col>19</xdr:col>
      <xdr:colOff>177800</xdr:colOff>
      <xdr:row>81</xdr:row>
      <xdr:rowOff>24764</xdr:rowOff>
    </xdr:to>
    <xdr:cxnSp macro="">
      <xdr:nvCxnSpPr>
        <xdr:cNvPr id="263" name="直線コネクタ 262"/>
        <xdr:cNvCxnSpPr/>
      </xdr:nvCxnSpPr>
      <xdr:spPr>
        <a:xfrm>
          <a:off x="2908300" y="1384173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66691</xdr:rowOff>
    </xdr:from>
    <xdr:ext cx="405111" cy="259045"/>
    <xdr:sp macro="" textlink="">
      <xdr:nvSpPr>
        <xdr:cNvPr id="264" name="n_1mainValue【福祉施設】&#10;有形固定資産減価償却率"/>
        <xdr:cNvSpPr txBox="1"/>
      </xdr:nvSpPr>
      <xdr:spPr>
        <a:xfrm>
          <a:off x="3582044"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65" name="n_2mainValue【福祉施設】&#10;有形固定資産減価償却率"/>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91" name="直線コネクタ 290"/>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92" name="【福祉施設】&#10;一人当たり面積最小値テキスト"/>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93" name="直線コネクタ 292"/>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4" name="【福祉施設】&#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5" name="直線コネクタ 294"/>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96"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97" name="フローチャート: 判断 29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98" name="フローチャート: 判断 297"/>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145341</xdr:rowOff>
    </xdr:from>
    <xdr:ext cx="469744" cy="259045"/>
    <xdr:sp macro="" textlink="">
      <xdr:nvSpPr>
        <xdr:cNvPr id="299" name="n_1aveValue【福祉施設】&#10;一人当たり面積"/>
        <xdr:cNvSpPr txBox="1"/>
      </xdr:nvSpPr>
      <xdr:spPr>
        <a:xfrm>
          <a:off x="9391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44450</xdr:rowOff>
    </xdr:from>
    <xdr:to>
      <xdr:col>46</xdr:col>
      <xdr:colOff>38100</xdr:colOff>
      <xdr:row>83</xdr:row>
      <xdr:rowOff>146050</xdr:rowOff>
    </xdr:to>
    <xdr:sp macro="" textlink="">
      <xdr:nvSpPr>
        <xdr:cNvPr id="300" name="フローチャート: 判断 299"/>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137177</xdr:rowOff>
    </xdr:from>
    <xdr:ext cx="469744" cy="259045"/>
    <xdr:sp macro="" textlink="">
      <xdr:nvSpPr>
        <xdr:cNvPr id="301"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158750</xdr:rowOff>
    </xdr:from>
    <xdr:to>
      <xdr:col>55</xdr:col>
      <xdr:colOff>50800</xdr:colOff>
      <xdr:row>80</xdr:row>
      <xdr:rowOff>88900</xdr:rowOff>
    </xdr:to>
    <xdr:sp macro="" textlink="">
      <xdr:nvSpPr>
        <xdr:cNvPr id="307" name="楕円 306"/>
        <xdr:cNvSpPr/>
      </xdr:nvSpPr>
      <xdr:spPr>
        <a:xfrm>
          <a:off x="10426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10177</xdr:rowOff>
    </xdr:from>
    <xdr:ext cx="469744" cy="259045"/>
    <xdr:sp macro="" textlink="">
      <xdr:nvSpPr>
        <xdr:cNvPr id="308" name="【福祉施設】&#10;一人当たり面積該当値テキスト"/>
        <xdr:cNvSpPr txBox="1"/>
      </xdr:nvSpPr>
      <xdr:spPr>
        <a:xfrm>
          <a:off x="105156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11793</xdr:rowOff>
    </xdr:from>
    <xdr:to>
      <xdr:col>50</xdr:col>
      <xdr:colOff>165100</xdr:colOff>
      <xdr:row>81</xdr:row>
      <xdr:rowOff>113393</xdr:rowOff>
    </xdr:to>
    <xdr:sp macro="" textlink="">
      <xdr:nvSpPr>
        <xdr:cNvPr id="309" name="楕円 308"/>
        <xdr:cNvSpPr/>
      </xdr:nvSpPr>
      <xdr:spPr>
        <a:xfrm>
          <a:off x="9588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38100</xdr:rowOff>
    </xdr:from>
    <xdr:to>
      <xdr:col>55</xdr:col>
      <xdr:colOff>0</xdr:colOff>
      <xdr:row>81</xdr:row>
      <xdr:rowOff>62593</xdr:rowOff>
    </xdr:to>
    <xdr:cxnSp macro="">
      <xdr:nvCxnSpPr>
        <xdr:cNvPr id="310" name="直線コネクタ 309"/>
        <xdr:cNvCxnSpPr/>
      </xdr:nvCxnSpPr>
      <xdr:spPr>
        <a:xfrm flipV="1">
          <a:off x="9639300" y="137541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36286</xdr:rowOff>
    </xdr:from>
    <xdr:to>
      <xdr:col>46</xdr:col>
      <xdr:colOff>38100</xdr:colOff>
      <xdr:row>80</xdr:row>
      <xdr:rowOff>137886</xdr:rowOff>
    </xdr:to>
    <xdr:sp macro="" textlink="">
      <xdr:nvSpPr>
        <xdr:cNvPr id="311" name="楕円 310"/>
        <xdr:cNvSpPr/>
      </xdr:nvSpPr>
      <xdr:spPr>
        <a:xfrm>
          <a:off x="8699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87086</xdr:rowOff>
    </xdr:from>
    <xdr:to>
      <xdr:col>50</xdr:col>
      <xdr:colOff>114300</xdr:colOff>
      <xdr:row>81</xdr:row>
      <xdr:rowOff>62593</xdr:rowOff>
    </xdr:to>
    <xdr:cxnSp macro="">
      <xdr:nvCxnSpPr>
        <xdr:cNvPr id="312" name="直線コネクタ 311"/>
        <xdr:cNvCxnSpPr/>
      </xdr:nvCxnSpPr>
      <xdr:spPr>
        <a:xfrm>
          <a:off x="8750300" y="138030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129920</xdr:rowOff>
    </xdr:from>
    <xdr:ext cx="469744" cy="259045"/>
    <xdr:sp macro="" textlink="">
      <xdr:nvSpPr>
        <xdr:cNvPr id="313" name="n_1mainValue【福祉施設】&#10;一人当たり面積"/>
        <xdr:cNvSpPr txBox="1"/>
      </xdr:nvSpPr>
      <xdr:spPr>
        <a:xfrm>
          <a:off x="93917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154413</xdr:rowOff>
    </xdr:from>
    <xdr:ext cx="469744" cy="259045"/>
    <xdr:sp macro="" textlink="">
      <xdr:nvSpPr>
        <xdr:cNvPr id="314" name="n_2mainValue【福祉施設】&#10;一人当たり面積"/>
        <xdr:cNvSpPr txBox="1"/>
      </xdr:nvSpPr>
      <xdr:spPr>
        <a:xfrm>
          <a:off x="8515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5" name="テキスト ボックス 33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39" name="直線コネクタ 338"/>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40" name="【市民会館】&#10;有形固定資産減価償却率最小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41" name="直線コネクタ 340"/>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3" name="直線コネクタ 34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44" name="【市民会館】&#10;有形固定資産減価償却率平均値テキスト"/>
        <xdr:cNvSpPr txBox="1"/>
      </xdr:nvSpPr>
      <xdr:spPr>
        <a:xfrm>
          <a:off x="46736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45" name="フローチャート: 判断 344"/>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46" name="フローチャート: 判断 345"/>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5732</xdr:rowOff>
    </xdr:from>
    <xdr:ext cx="405111" cy="259045"/>
    <xdr:sp macro="" textlink="">
      <xdr:nvSpPr>
        <xdr:cNvPr id="347" name="n_1ave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29211</xdr:rowOff>
    </xdr:from>
    <xdr:to>
      <xdr:col>15</xdr:col>
      <xdr:colOff>101600</xdr:colOff>
      <xdr:row>105</xdr:row>
      <xdr:rowOff>130811</xdr:rowOff>
    </xdr:to>
    <xdr:sp macro="" textlink="">
      <xdr:nvSpPr>
        <xdr:cNvPr id="348" name="フローチャート: 判断 347"/>
        <xdr:cNvSpPr/>
      </xdr:nvSpPr>
      <xdr:spPr>
        <a:xfrm>
          <a:off x="2857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147338</xdr:rowOff>
    </xdr:from>
    <xdr:ext cx="405111" cy="259045"/>
    <xdr:sp macro="" textlink="">
      <xdr:nvSpPr>
        <xdr:cNvPr id="349" name="n_2aveValue【市民会館】&#10;有形固定資産減価償却率"/>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355" name="楕円 354"/>
        <xdr:cNvSpPr/>
      </xdr:nvSpPr>
      <xdr:spPr>
        <a:xfrm>
          <a:off x="4584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168291</xdr:rowOff>
    </xdr:from>
    <xdr:ext cx="405111" cy="259045"/>
    <xdr:sp macro="" textlink="">
      <xdr:nvSpPr>
        <xdr:cNvPr id="356" name="【市民会館】&#10;有形固定資産減価償却率該当値テキスト"/>
        <xdr:cNvSpPr txBox="1"/>
      </xdr:nvSpPr>
      <xdr:spPr>
        <a:xfrm>
          <a:off x="4673600"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12064</xdr:rowOff>
    </xdr:from>
    <xdr:to>
      <xdr:col>20</xdr:col>
      <xdr:colOff>38100</xdr:colOff>
      <xdr:row>103</xdr:row>
      <xdr:rowOff>113664</xdr:rowOff>
    </xdr:to>
    <xdr:sp macro="" textlink="">
      <xdr:nvSpPr>
        <xdr:cNvPr id="357" name="楕円 356"/>
        <xdr:cNvSpPr/>
      </xdr:nvSpPr>
      <xdr:spPr>
        <a:xfrm>
          <a:off x="3746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24764</xdr:rowOff>
    </xdr:from>
    <xdr:to>
      <xdr:col>24</xdr:col>
      <xdr:colOff>63500</xdr:colOff>
      <xdr:row>103</xdr:row>
      <xdr:rowOff>62864</xdr:rowOff>
    </xdr:to>
    <xdr:cxnSp macro="">
      <xdr:nvCxnSpPr>
        <xdr:cNvPr id="358" name="直線コネクタ 357"/>
        <xdr:cNvCxnSpPr/>
      </xdr:nvCxnSpPr>
      <xdr:spPr>
        <a:xfrm flipV="1">
          <a:off x="3797300" y="176841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130191</xdr:rowOff>
    </xdr:from>
    <xdr:ext cx="405111" cy="259045"/>
    <xdr:sp macro="" textlink="">
      <xdr:nvSpPr>
        <xdr:cNvPr id="359" name="n_1mainValue【市民会館】&#10;有形固定資産減価償却率"/>
        <xdr:cNvSpPr txBox="1"/>
      </xdr:nvSpPr>
      <xdr:spPr>
        <a:xfrm>
          <a:off x="35820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83" name="直線コネクタ 382"/>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4"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5" name="直線コネクタ 384"/>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86"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87" name="直線コネクタ 386"/>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88"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89" name="フローチャート: 判断 388"/>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90" name="フローチャート: 判断 389"/>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97807</xdr:rowOff>
    </xdr:from>
    <xdr:ext cx="469744" cy="259045"/>
    <xdr:sp macro="" textlink="">
      <xdr:nvSpPr>
        <xdr:cNvPr id="391" name="n_1aveValue【市民会館】&#10;一人当たり面積"/>
        <xdr:cNvSpPr txBox="1"/>
      </xdr:nvSpPr>
      <xdr:spPr>
        <a:xfrm>
          <a:off x="9391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78739</xdr:rowOff>
    </xdr:from>
    <xdr:to>
      <xdr:col>46</xdr:col>
      <xdr:colOff>38100</xdr:colOff>
      <xdr:row>107</xdr:row>
      <xdr:rowOff>8889</xdr:rowOff>
    </xdr:to>
    <xdr:sp macro="" textlink="">
      <xdr:nvSpPr>
        <xdr:cNvPr id="392" name="フローチャート: 判断 391"/>
        <xdr:cNvSpPr/>
      </xdr:nvSpPr>
      <xdr:spPr>
        <a:xfrm>
          <a:off x="8699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25416</xdr:rowOff>
    </xdr:from>
    <xdr:ext cx="469744" cy="259045"/>
    <xdr:sp macro="" textlink="">
      <xdr:nvSpPr>
        <xdr:cNvPr id="393" name="n_2aveValue【市民会館】&#10;一人当たり面積"/>
        <xdr:cNvSpPr txBox="1"/>
      </xdr:nvSpPr>
      <xdr:spPr>
        <a:xfrm>
          <a:off x="8515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399" name="楕円 398"/>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00" name="【市民会館】&#10;一人当たり面積該当値テキスト"/>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01" name="楕円 400"/>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02" name="直線コネクタ 401"/>
        <xdr:cNvCxnSpPr/>
      </xdr:nvCxnSpPr>
      <xdr:spPr>
        <a:xfrm>
          <a:off x="9639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144797</xdr:rowOff>
    </xdr:from>
    <xdr:ext cx="469744" cy="259045"/>
    <xdr:sp macro="" textlink="">
      <xdr:nvSpPr>
        <xdr:cNvPr id="403" name="n_1mainValue【市民会館】&#10;一人当たり面積"/>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4" name="テキスト ボックス 41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5" name="直線コネクタ 41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6" name="テキスト ボックス 41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7" name="直線コネクタ 41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8" name="テキスト ボックス 41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9" name="直線コネクタ 41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0" name="テキスト ボックス 41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1" name="直線コネクタ 42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2" name="テキスト ボックス 42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3" name="直線コネクタ 42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4" name="テキスト ボックス 42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5" name="直線コネクタ 4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6" name="テキスト ボックス 4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428" name="直線コネクタ 427"/>
        <xdr:cNvCxnSpPr/>
      </xdr:nvCxnSpPr>
      <xdr:spPr>
        <a:xfrm flipV="1">
          <a:off x="16318864"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29"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30" name="直線コネクタ 429"/>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31" name="【一般廃棄物処理施設】&#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32" name="直線コネクタ 431"/>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33" name="【一般廃棄物処理施設】&#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34" name="フローチャート: 判断 43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35" name="フローチャート: 判断 434"/>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88282</xdr:rowOff>
    </xdr:from>
    <xdr:ext cx="405111" cy="259045"/>
    <xdr:sp macro="" textlink="">
      <xdr:nvSpPr>
        <xdr:cNvPr id="436" name="n_1aveValue【一般廃棄物処理施設】&#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71120</xdr:rowOff>
    </xdr:from>
    <xdr:to>
      <xdr:col>76</xdr:col>
      <xdr:colOff>165100</xdr:colOff>
      <xdr:row>37</xdr:row>
      <xdr:rowOff>1270</xdr:rowOff>
    </xdr:to>
    <xdr:sp macro="" textlink="">
      <xdr:nvSpPr>
        <xdr:cNvPr id="437" name="フローチャート: 判断 436"/>
        <xdr:cNvSpPr/>
      </xdr:nvSpPr>
      <xdr:spPr>
        <a:xfrm>
          <a:off x="14541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17797</xdr:rowOff>
    </xdr:from>
    <xdr:ext cx="405111" cy="259045"/>
    <xdr:sp macro="" textlink="">
      <xdr:nvSpPr>
        <xdr:cNvPr id="438" name="n_2aveValue【一般廃棄物処理施設】&#10;有形固定資産減価償却率"/>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9" name="テキスト ボックス 4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0" name="テキスト ボックス 4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1" name="テキスト ボックス 4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2" name="テキスト ボックス 4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3" name="テキスト ボックス 4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124460</xdr:rowOff>
    </xdr:from>
    <xdr:to>
      <xdr:col>85</xdr:col>
      <xdr:colOff>177800</xdr:colOff>
      <xdr:row>37</xdr:row>
      <xdr:rowOff>54610</xdr:rowOff>
    </xdr:to>
    <xdr:sp macro="" textlink="">
      <xdr:nvSpPr>
        <xdr:cNvPr id="444" name="楕円 443"/>
        <xdr:cNvSpPr/>
      </xdr:nvSpPr>
      <xdr:spPr>
        <a:xfrm>
          <a:off x="16268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147337</xdr:rowOff>
    </xdr:from>
    <xdr:ext cx="405111" cy="259045"/>
    <xdr:sp macro="" textlink="">
      <xdr:nvSpPr>
        <xdr:cNvPr id="445" name="【一般廃棄物処理施設】&#10;有形固定資産減価償却率該当値テキスト"/>
        <xdr:cNvSpPr txBox="1"/>
      </xdr:nvSpPr>
      <xdr:spPr>
        <a:xfrm>
          <a:off x="1635760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168275</xdr:rowOff>
    </xdr:from>
    <xdr:to>
      <xdr:col>81</xdr:col>
      <xdr:colOff>101600</xdr:colOff>
      <xdr:row>37</xdr:row>
      <xdr:rowOff>98425</xdr:rowOff>
    </xdr:to>
    <xdr:sp macro="" textlink="">
      <xdr:nvSpPr>
        <xdr:cNvPr id="446" name="楕円 445"/>
        <xdr:cNvSpPr/>
      </xdr:nvSpPr>
      <xdr:spPr>
        <a:xfrm>
          <a:off x="15430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37</xdr:row>
      <xdr:rowOff>47625</xdr:rowOff>
    </xdr:to>
    <xdr:cxnSp macro="">
      <xdr:nvCxnSpPr>
        <xdr:cNvPr id="447" name="直線コネクタ 446"/>
        <xdr:cNvCxnSpPr/>
      </xdr:nvCxnSpPr>
      <xdr:spPr>
        <a:xfrm flipV="1">
          <a:off x="15481300" y="63474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164465</xdr:rowOff>
    </xdr:from>
    <xdr:to>
      <xdr:col>76</xdr:col>
      <xdr:colOff>165100</xdr:colOff>
      <xdr:row>39</xdr:row>
      <xdr:rowOff>94615</xdr:rowOff>
    </xdr:to>
    <xdr:sp macro="" textlink="">
      <xdr:nvSpPr>
        <xdr:cNvPr id="448" name="楕円 447"/>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47625</xdr:rowOff>
    </xdr:from>
    <xdr:to>
      <xdr:col>81</xdr:col>
      <xdr:colOff>50800</xdr:colOff>
      <xdr:row>39</xdr:row>
      <xdr:rowOff>43815</xdr:rowOff>
    </xdr:to>
    <xdr:cxnSp macro="">
      <xdr:nvCxnSpPr>
        <xdr:cNvPr id="449" name="直線コネクタ 448"/>
        <xdr:cNvCxnSpPr/>
      </xdr:nvCxnSpPr>
      <xdr:spPr>
        <a:xfrm flipV="1">
          <a:off x="14592300" y="6391275"/>
          <a:ext cx="8890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450" name="n_1mainValue【一般廃棄物処理施設】&#10;有形固定資産減価償却率"/>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85742</xdr:rowOff>
    </xdr:from>
    <xdr:ext cx="405111" cy="259045"/>
    <xdr:sp macro="" textlink="">
      <xdr:nvSpPr>
        <xdr:cNvPr id="451" name="n_2mainValue【一般廃棄物処理施設】&#10;有形固定資産減価償却率"/>
        <xdr:cNvSpPr txBox="1"/>
      </xdr:nvSpPr>
      <xdr:spPr>
        <a:xfrm>
          <a:off x="14389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5" name="テキスト ボックス 46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75" name="直線コネクタ 474"/>
        <xdr:cNvCxnSpPr/>
      </xdr:nvCxnSpPr>
      <xdr:spPr>
        <a:xfrm flipV="1">
          <a:off x="221608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76" name="【一般廃棄物処理施設】&#10;一人当たり有形固定資産（償却資産）額最小値テキスト"/>
        <xdr:cNvSpPr txBox="1"/>
      </xdr:nvSpPr>
      <xdr:spPr>
        <a:xfrm>
          <a:off x="221996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77" name="直線コネクタ 476"/>
        <xdr:cNvCxnSpPr/>
      </xdr:nvCxnSpPr>
      <xdr:spPr>
        <a:xfrm>
          <a:off x="22072600" y="720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78" name="【一般廃棄物処理施設】&#10;一人当たり有形固定資産（償却資産）額最大値テキスト"/>
        <xdr:cNvSpPr txBox="1"/>
      </xdr:nvSpPr>
      <xdr:spPr>
        <a:xfrm>
          <a:off x="221996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79" name="直線コネクタ 478"/>
        <xdr:cNvCxnSpPr/>
      </xdr:nvCxnSpPr>
      <xdr:spPr>
        <a:xfrm>
          <a:off x="22072600" y="58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64323</xdr:rowOff>
    </xdr:from>
    <xdr:ext cx="534377" cy="259045"/>
    <xdr:sp macro="" textlink="">
      <xdr:nvSpPr>
        <xdr:cNvPr id="480" name="【一般廃棄物処理施設】&#10;一人当たり有形固定資産（償却資産）額平均値テキスト"/>
        <xdr:cNvSpPr txBox="1"/>
      </xdr:nvSpPr>
      <xdr:spPr>
        <a:xfrm>
          <a:off x="22199600" y="6750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81" name="フローチャート: 判断 480"/>
        <xdr:cNvSpPr/>
      </xdr:nvSpPr>
      <xdr:spPr>
        <a:xfrm>
          <a:off x="221107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82" name="フローチャート: 判断 481"/>
        <xdr:cNvSpPr/>
      </xdr:nvSpPr>
      <xdr:spPr>
        <a:xfrm>
          <a:off x="21272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134083</xdr:rowOff>
    </xdr:from>
    <xdr:ext cx="534377" cy="259045"/>
    <xdr:sp macro="" textlink="">
      <xdr:nvSpPr>
        <xdr:cNvPr id="483" name="n_1aveValue【一般廃棄物処理施設】&#10;一人当たり有形固定資産（償却資産）額"/>
        <xdr:cNvSpPr txBox="1"/>
      </xdr:nvSpPr>
      <xdr:spPr>
        <a:xfrm>
          <a:off x="210434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159733</xdr:rowOff>
    </xdr:from>
    <xdr:to>
      <xdr:col>107</xdr:col>
      <xdr:colOff>101600</xdr:colOff>
      <xdr:row>40</xdr:row>
      <xdr:rowOff>89883</xdr:rowOff>
    </xdr:to>
    <xdr:sp macro="" textlink="">
      <xdr:nvSpPr>
        <xdr:cNvPr id="484" name="フローチャート: 判断 483"/>
        <xdr:cNvSpPr/>
      </xdr:nvSpPr>
      <xdr:spPr>
        <a:xfrm>
          <a:off x="20383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81010</xdr:rowOff>
    </xdr:from>
    <xdr:ext cx="534377" cy="259045"/>
    <xdr:sp macro="" textlink="">
      <xdr:nvSpPr>
        <xdr:cNvPr id="485" name="n_2aveValue【一般廃棄物処理施設】&#10;一人当たり有形固定資産（償却資産）額"/>
        <xdr:cNvSpPr txBox="1"/>
      </xdr:nvSpPr>
      <xdr:spPr>
        <a:xfrm>
          <a:off x="20167111" y="69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108367</xdr:rowOff>
    </xdr:from>
    <xdr:to>
      <xdr:col>116</xdr:col>
      <xdr:colOff>114300</xdr:colOff>
      <xdr:row>34</xdr:row>
      <xdr:rowOff>38517</xdr:rowOff>
    </xdr:to>
    <xdr:sp macro="" textlink="">
      <xdr:nvSpPr>
        <xdr:cNvPr id="491" name="楕円 490"/>
        <xdr:cNvSpPr/>
      </xdr:nvSpPr>
      <xdr:spPr>
        <a:xfrm>
          <a:off x="22110700" y="57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61394</xdr:rowOff>
    </xdr:from>
    <xdr:ext cx="599010" cy="259045"/>
    <xdr:sp macro="" textlink="">
      <xdr:nvSpPr>
        <xdr:cNvPr id="492" name="【一般廃棄物処理施設】&#10;一人当たり有形固定資産（償却資産）額該当値テキスト"/>
        <xdr:cNvSpPr txBox="1"/>
      </xdr:nvSpPr>
      <xdr:spPr>
        <a:xfrm>
          <a:off x="22199600" y="571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109586</xdr:rowOff>
    </xdr:from>
    <xdr:to>
      <xdr:col>112</xdr:col>
      <xdr:colOff>38100</xdr:colOff>
      <xdr:row>34</xdr:row>
      <xdr:rowOff>39736</xdr:rowOff>
    </xdr:to>
    <xdr:sp macro="" textlink="">
      <xdr:nvSpPr>
        <xdr:cNvPr id="493" name="楕円 492"/>
        <xdr:cNvSpPr/>
      </xdr:nvSpPr>
      <xdr:spPr>
        <a:xfrm>
          <a:off x="21272500" y="57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159167</xdr:rowOff>
    </xdr:from>
    <xdr:to>
      <xdr:col>116</xdr:col>
      <xdr:colOff>63500</xdr:colOff>
      <xdr:row>33</xdr:row>
      <xdr:rowOff>160386</xdr:rowOff>
    </xdr:to>
    <xdr:cxnSp macro="">
      <xdr:nvCxnSpPr>
        <xdr:cNvPr id="494" name="直線コネクタ 493"/>
        <xdr:cNvCxnSpPr/>
      </xdr:nvCxnSpPr>
      <xdr:spPr>
        <a:xfrm flipV="1">
          <a:off x="21323300" y="581701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131501</xdr:rowOff>
    </xdr:from>
    <xdr:to>
      <xdr:col>107</xdr:col>
      <xdr:colOff>101600</xdr:colOff>
      <xdr:row>40</xdr:row>
      <xdr:rowOff>61651</xdr:rowOff>
    </xdr:to>
    <xdr:sp macro="" textlink="">
      <xdr:nvSpPr>
        <xdr:cNvPr id="495" name="楕円 494"/>
        <xdr:cNvSpPr/>
      </xdr:nvSpPr>
      <xdr:spPr>
        <a:xfrm>
          <a:off x="20383500" y="68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160386</xdr:rowOff>
    </xdr:from>
    <xdr:to>
      <xdr:col>111</xdr:col>
      <xdr:colOff>177800</xdr:colOff>
      <xdr:row>40</xdr:row>
      <xdr:rowOff>10851</xdr:rowOff>
    </xdr:to>
    <xdr:cxnSp macro="">
      <xdr:nvCxnSpPr>
        <xdr:cNvPr id="496" name="直線コネクタ 495"/>
        <xdr:cNvCxnSpPr/>
      </xdr:nvCxnSpPr>
      <xdr:spPr>
        <a:xfrm flipV="1">
          <a:off x="20434300" y="5818236"/>
          <a:ext cx="889000" cy="105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56263</xdr:rowOff>
    </xdr:from>
    <xdr:ext cx="599010" cy="259045"/>
    <xdr:sp macro="" textlink="">
      <xdr:nvSpPr>
        <xdr:cNvPr id="497" name="n_1mainValue【一般廃棄物処理施設】&#10;一人当たり有形固定資産（償却資産）額"/>
        <xdr:cNvSpPr txBox="1"/>
      </xdr:nvSpPr>
      <xdr:spPr>
        <a:xfrm>
          <a:off x="21011095" y="554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78178</xdr:rowOff>
    </xdr:from>
    <xdr:ext cx="534377" cy="259045"/>
    <xdr:sp macro="" textlink="">
      <xdr:nvSpPr>
        <xdr:cNvPr id="498" name="n_2mainValue【一般廃棄物処理施設】&#10;一人当たり有形固定資産（償却資産）額"/>
        <xdr:cNvSpPr txBox="1"/>
      </xdr:nvSpPr>
      <xdr:spPr>
        <a:xfrm>
          <a:off x="20167111" y="65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5" name="テキスト ボックス 52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6" name="直線コネクタ 5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27" name="テキスト ボックス 52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8" name="直線コネクタ 5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9" name="テキスト ボックス 5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0" name="直線コネクタ 5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1" name="テキスト ボックス 5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2" name="直線コネクタ 5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3" name="テキスト ボックス 5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4" name="直線コネクタ 5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5" name="テキスト ボックス 5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6" name="直線コネクタ 5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37" name="テキスト ボックス 53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39" name="テキスト ボックス 53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541" name="直線コネクタ 540"/>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542" name="【消防施設】&#10;有形固定資産減価償却率最小値テキスト"/>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543" name="直線コネクタ 542"/>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544" name="【消防施設】&#10;有形固定資産減価償却率最大値テキスト"/>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45" name="直線コネクタ 544"/>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546" name="【消防施設】&#10;有形固定資産減価償却率平均値テキスト"/>
        <xdr:cNvSpPr txBox="1"/>
      </xdr:nvSpPr>
      <xdr:spPr>
        <a:xfrm>
          <a:off x="16357600"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547" name="フローチャート: 判断 546"/>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548" name="フローチャート: 判断 547"/>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76761</xdr:rowOff>
    </xdr:from>
    <xdr:ext cx="405111" cy="259045"/>
    <xdr:sp macro="" textlink="">
      <xdr:nvSpPr>
        <xdr:cNvPr id="549" name="n_1aveValue【消防施設】&#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88537</xdr:rowOff>
    </xdr:from>
    <xdr:to>
      <xdr:col>76</xdr:col>
      <xdr:colOff>165100</xdr:colOff>
      <xdr:row>83</xdr:row>
      <xdr:rowOff>18687</xdr:rowOff>
    </xdr:to>
    <xdr:sp macro="" textlink="">
      <xdr:nvSpPr>
        <xdr:cNvPr id="550" name="フローチャート: 判断 549"/>
        <xdr:cNvSpPr/>
      </xdr:nvSpPr>
      <xdr:spPr>
        <a:xfrm>
          <a:off x="1454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9814</xdr:rowOff>
    </xdr:from>
    <xdr:ext cx="405111" cy="259045"/>
    <xdr:sp macro="" textlink="">
      <xdr:nvSpPr>
        <xdr:cNvPr id="551" name="n_2aveValue【消防施設】&#10;有形固定資産減価償却率"/>
        <xdr:cNvSpPr txBox="1"/>
      </xdr:nvSpPr>
      <xdr:spPr>
        <a:xfrm>
          <a:off x="14389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130992</xdr:rowOff>
    </xdr:from>
    <xdr:to>
      <xdr:col>85</xdr:col>
      <xdr:colOff>177800</xdr:colOff>
      <xdr:row>81</xdr:row>
      <xdr:rowOff>61142</xdr:rowOff>
    </xdr:to>
    <xdr:sp macro="" textlink="">
      <xdr:nvSpPr>
        <xdr:cNvPr id="557" name="楕円 556"/>
        <xdr:cNvSpPr/>
      </xdr:nvSpPr>
      <xdr:spPr>
        <a:xfrm>
          <a:off x="162687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153869</xdr:rowOff>
    </xdr:from>
    <xdr:ext cx="405111" cy="259045"/>
    <xdr:sp macro="" textlink="">
      <xdr:nvSpPr>
        <xdr:cNvPr id="558" name="【消防施設】&#10;有形固定資産減価償却率該当値テキスト"/>
        <xdr:cNvSpPr txBox="1"/>
      </xdr:nvSpPr>
      <xdr:spPr>
        <a:xfrm>
          <a:off x="16357600" y="1369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28121</xdr:rowOff>
    </xdr:from>
    <xdr:to>
      <xdr:col>81</xdr:col>
      <xdr:colOff>101600</xdr:colOff>
      <xdr:row>81</xdr:row>
      <xdr:rowOff>129721</xdr:rowOff>
    </xdr:to>
    <xdr:sp macro="" textlink="">
      <xdr:nvSpPr>
        <xdr:cNvPr id="559" name="楕円 558"/>
        <xdr:cNvSpPr/>
      </xdr:nvSpPr>
      <xdr:spPr>
        <a:xfrm>
          <a:off x="15430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10342</xdr:rowOff>
    </xdr:from>
    <xdr:to>
      <xdr:col>85</xdr:col>
      <xdr:colOff>127000</xdr:colOff>
      <xdr:row>81</xdr:row>
      <xdr:rowOff>78921</xdr:rowOff>
    </xdr:to>
    <xdr:cxnSp macro="">
      <xdr:nvCxnSpPr>
        <xdr:cNvPr id="560" name="直線コネクタ 559"/>
        <xdr:cNvCxnSpPr/>
      </xdr:nvCxnSpPr>
      <xdr:spPr>
        <a:xfrm flipV="1">
          <a:off x="15481300" y="1389779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165281</xdr:rowOff>
    </xdr:from>
    <xdr:to>
      <xdr:col>76</xdr:col>
      <xdr:colOff>165100</xdr:colOff>
      <xdr:row>80</xdr:row>
      <xdr:rowOff>95431</xdr:rowOff>
    </xdr:to>
    <xdr:sp macro="" textlink="">
      <xdr:nvSpPr>
        <xdr:cNvPr id="561" name="楕円 560"/>
        <xdr:cNvSpPr/>
      </xdr:nvSpPr>
      <xdr:spPr>
        <a:xfrm>
          <a:off x="14541500" y="137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44631</xdr:rowOff>
    </xdr:from>
    <xdr:to>
      <xdr:col>81</xdr:col>
      <xdr:colOff>50800</xdr:colOff>
      <xdr:row>81</xdr:row>
      <xdr:rowOff>78921</xdr:rowOff>
    </xdr:to>
    <xdr:cxnSp macro="">
      <xdr:nvCxnSpPr>
        <xdr:cNvPr id="562" name="直線コネクタ 561"/>
        <xdr:cNvCxnSpPr/>
      </xdr:nvCxnSpPr>
      <xdr:spPr>
        <a:xfrm>
          <a:off x="14592300" y="13760631"/>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146248</xdr:rowOff>
    </xdr:from>
    <xdr:ext cx="405111" cy="259045"/>
    <xdr:sp macro="" textlink="">
      <xdr:nvSpPr>
        <xdr:cNvPr id="563" name="n_1mainValue【消防施設】&#10;有形固定資産減価償却率"/>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111958</xdr:rowOff>
    </xdr:from>
    <xdr:ext cx="405111" cy="259045"/>
    <xdr:sp macro="" textlink="">
      <xdr:nvSpPr>
        <xdr:cNvPr id="564" name="n_2mainValue【消防施設】&#10;有形固定資産減価償却率"/>
        <xdr:cNvSpPr txBox="1"/>
      </xdr:nvSpPr>
      <xdr:spPr>
        <a:xfrm>
          <a:off x="14389744" y="134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588" name="直線コネクタ 587"/>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589"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590" name="直線コネクタ 589"/>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591"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592" name="直線コネクタ 591"/>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593" name="【消防施設】&#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94" name="フローチャート: 判断 593"/>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595" name="フローチャート: 判断 594"/>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80027</xdr:rowOff>
    </xdr:from>
    <xdr:ext cx="469744" cy="259045"/>
    <xdr:sp macro="" textlink="">
      <xdr:nvSpPr>
        <xdr:cNvPr id="596" name="n_1ave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81</xdr:row>
      <xdr:rowOff>158750</xdr:rowOff>
    </xdr:from>
    <xdr:to>
      <xdr:col>107</xdr:col>
      <xdr:colOff>101600</xdr:colOff>
      <xdr:row>82</xdr:row>
      <xdr:rowOff>88900</xdr:rowOff>
    </xdr:to>
    <xdr:sp macro="" textlink="">
      <xdr:nvSpPr>
        <xdr:cNvPr id="597" name="フローチャート: 判断 596"/>
        <xdr:cNvSpPr/>
      </xdr:nvSpPr>
      <xdr:spPr>
        <a:xfrm>
          <a:off x="20383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80027</xdr:rowOff>
    </xdr:from>
    <xdr:ext cx="469744" cy="259045"/>
    <xdr:sp macro="" textlink="">
      <xdr:nvSpPr>
        <xdr:cNvPr id="598" name="n_2aveValue【消防施設】&#10;一人当たり面積"/>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604" name="楕円 603"/>
        <xdr:cNvSpPr/>
      </xdr:nvSpPr>
      <xdr:spPr>
        <a:xfrm>
          <a:off x="22110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124477</xdr:rowOff>
    </xdr:from>
    <xdr:ext cx="469744" cy="259045"/>
    <xdr:sp macro="" textlink="">
      <xdr:nvSpPr>
        <xdr:cNvPr id="605" name="【消防施設】&#10;一人当たり面積該当値テキスト"/>
        <xdr:cNvSpPr txBox="1"/>
      </xdr:nvSpPr>
      <xdr:spPr>
        <a:xfrm>
          <a:off x="22199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606" name="楕円 605"/>
        <xdr:cNvSpPr/>
      </xdr:nvSpPr>
      <xdr:spPr>
        <a:xfrm>
          <a:off x="2127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152400</xdr:rowOff>
    </xdr:from>
    <xdr:to>
      <xdr:col>116</xdr:col>
      <xdr:colOff>63500</xdr:colOff>
      <xdr:row>80</xdr:row>
      <xdr:rowOff>152400</xdr:rowOff>
    </xdr:to>
    <xdr:cxnSp macro="">
      <xdr:nvCxnSpPr>
        <xdr:cNvPr id="607" name="直線コネクタ 606"/>
        <xdr:cNvCxnSpPr/>
      </xdr:nvCxnSpPr>
      <xdr:spPr>
        <a:xfrm>
          <a:off x="21323300" y="1386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158750</xdr:rowOff>
    </xdr:from>
    <xdr:to>
      <xdr:col>107</xdr:col>
      <xdr:colOff>101600</xdr:colOff>
      <xdr:row>81</xdr:row>
      <xdr:rowOff>88900</xdr:rowOff>
    </xdr:to>
    <xdr:sp macro="" textlink="">
      <xdr:nvSpPr>
        <xdr:cNvPr id="608" name="楕円 607"/>
        <xdr:cNvSpPr/>
      </xdr:nvSpPr>
      <xdr:spPr>
        <a:xfrm>
          <a:off x="2038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81</xdr:row>
      <xdr:rowOff>38100</xdr:rowOff>
    </xdr:to>
    <xdr:cxnSp macro="">
      <xdr:nvCxnSpPr>
        <xdr:cNvPr id="609" name="直線コネクタ 608"/>
        <xdr:cNvCxnSpPr/>
      </xdr:nvCxnSpPr>
      <xdr:spPr>
        <a:xfrm flipV="1">
          <a:off x="20434300" y="13868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48277</xdr:rowOff>
    </xdr:from>
    <xdr:ext cx="469744" cy="259045"/>
    <xdr:sp macro="" textlink="">
      <xdr:nvSpPr>
        <xdr:cNvPr id="610" name="n_1mainValue【消防施設】&#10;一人当たり面積"/>
        <xdr:cNvSpPr txBox="1"/>
      </xdr:nvSpPr>
      <xdr:spPr>
        <a:xfrm>
          <a:off x="21075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105427</xdr:rowOff>
    </xdr:from>
    <xdr:ext cx="469744" cy="259045"/>
    <xdr:sp macro="" textlink="">
      <xdr:nvSpPr>
        <xdr:cNvPr id="611" name="n_2mainValue【消防施設】&#10;一人当たり面積"/>
        <xdr:cNvSpPr txBox="1"/>
      </xdr:nvSpPr>
      <xdr:spPr>
        <a:xfrm>
          <a:off x="20199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23" name="テキスト ボックス 62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1" name="テキスト ボックス 63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635" name="直線コネクタ 634"/>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636" name="【庁舎】&#10;有形固定資産減価償却率最小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637" name="直線コネクタ 636"/>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38" name="【庁舎】&#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39" name="直線コネクタ 638"/>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40" name="【庁舎】&#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41" name="フローチャート: 判断 640"/>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642" name="フローチャート: 判断 641"/>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64788</xdr:rowOff>
    </xdr:from>
    <xdr:ext cx="405111" cy="259045"/>
    <xdr:sp macro="" textlink="">
      <xdr:nvSpPr>
        <xdr:cNvPr id="643" name="n_1aveValue【庁舎】&#10;有形固定資産減価償却率"/>
        <xdr:cNvSpPr txBox="1"/>
      </xdr:nvSpPr>
      <xdr:spPr>
        <a:xfrm>
          <a:off x="15266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97789</xdr:rowOff>
    </xdr:from>
    <xdr:to>
      <xdr:col>76</xdr:col>
      <xdr:colOff>165100</xdr:colOff>
      <xdr:row>102</xdr:row>
      <xdr:rowOff>27939</xdr:rowOff>
    </xdr:to>
    <xdr:sp macro="" textlink="">
      <xdr:nvSpPr>
        <xdr:cNvPr id="644" name="フローチャート: 判断 643"/>
        <xdr:cNvSpPr/>
      </xdr:nvSpPr>
      <xdr:spPr>
        <a:xfrm>
          <a:off x="14541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19066</xdr:rowOff>
    </xdr:from>
    <xdr:ext cx="405111" cy="259045"/>
    <xdr:sp macro="" textlink="">
      <xdr:nvSpPr>
        <xdr:cNvPr id="645" name="n_2aveValue【庁舎】&#10;有形固定資産減価償却率"/>
        <xdr:cNvSpPr txBox="1"/>
      </xdr:nvSpPr>
      <xdr:spPr>
        <a:xfrm>
          <a:off x="14389744"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50164</xdr:rowOff>
    </xdr:from>
    <xdr:to>
      <xdr:col>85</xdr:col>
      <xdr:colOff>177800</xdr:colOff>
      <xdr:row>100</xdr:row>
      <xdr:rowOff>151764</xdr:rowOff>
    </xdr:to>
    <xdr:sp macro="" textlink="">
      <xdr:nvSpPr>
        <xdr:cNvPr id="651" name="楕円 650"/>
        <xdr:cNvSpPr/>
      </xdr:nvSpPr>
      <xdr:spPr>
        <a:xfrm>
          <a:off x="16268700" y="171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136541</xdr:rowOff>
    </xdr:from>
    <xdr:ext cx="405111" cy="259045"/>
    <xdr:sp macro="" textlink="">
      <xdr:nvSpPr>
        <xdr:cNvPr id="652" name="【庁舎】&#10;有形固定資産減価償却率該当値テキスト"/>
        <xdr:cNvSpPr txBox="1"/>
      </xdr:nvSpPr>
      <xdr:spPr>
        <a:xfrm>
          <a:off x="16357600" y="1711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84455</xdr:rowOff>
    </xdr:from>
    <xdr:to>
      <xdr:col>81</xdr:col>
      <xdr:colOff>101600</xdr:colOff>
      <xdr:row>101</xdr:row>
      <xdr:rowOff>14605</xdr:rowOff>
    </xdr:to>
    <xdr:sp macro="" textlink="">
      <xdr:nvSpPr>
        <xdr:cNvPr id="653" name="楕円 652"/>
        <xdr:cNvSpPr/>
      </xdr:nvSpPr>
      <xdr:spPr>
        <a:xfrm>
          <a:off x="15430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100964</xdr:rowOff>
    </xdr:from>
    <xdr:to>
      <xdr:col>85</xdr:col>
      <xdr:colOff>127000</xdr:colOff>
      <xdr:row>100</xdr:row>
      <xdr:rowOff>135255</xdr:rowOff>
    </xdr:to>
    <xdr:cxnSp macro="">
      <xdr:nvCxnSpPr>
        <xdr:cNvPr id="654" name="直線コネクタ 653"/>
        <xdr:cNvCxnSpPr/>
      </xdr:nvCxnSpPr>
      <xdr:spPr>
        <a:xfrm flipV="1">
          <a:off x="15481300" y="172459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141605</xdr:rowOff>
    </xdr:from>
    <xdr:to>
      <xdr:col>76</xdr:col>
      <xdr:colOff>165100</xdr:colOff>
      <xdr:row>101</xdr:row>
      <xdr:rowOff>71755</xdr:rowOff>
    </xdr:to>
    <xdr:sp macro="" textlink="">
      <xdr:nvSpPr>
        <xdr:cNvPr id="655" name="楕円 654"/>
        <xdr:cNvSpPr/>
      </xdr:nvSpPr>
      <xdr:spPr>
        <a:xfrm>
          <a:off x="14541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135255</xdr:rowOff>
    </xdr:from>
    <xdr:to>
      <xdr:col>81</xdr:col>
      <xdr:colOff>50800</xdr:colOff>
      <xdr:row>101</xdr:row>
      <xdr:rowOff>20955</xdr:rowOff>
    </xdr:to>
    <xdr:cxnSp macro="">
      <xdr:nvCxnSpPr>
        <xdr:cNvPr id="656" name="直線コネクタ 655"/>
        <xdr:cNvCxnSpPr/>
      </xdr:nvCxnSpPr>
      <xdr:spPr>
        <a:xfrm flipV="1">
          <a:off x="14592300" y="172802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31132</xdr:rowOff>
    </xdr:from>
    <xdr:ext cx="405111" cy="259045"/>
    <xdr:sp macro="" textlink="">
      <xdr:nvSpPr>
        <xdr:cNvPr id="657" name="n_1mainValue【庁舎】&#10;有形固定資産減価償却率"/>
        <xdr:cNvSpPr txBox="1"/>
      </xdr:nvSpPr>
      <xdr:spPr>
        <a:xfrm>
          <a:off x="15266044" y="1700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88282</xdr:rowOff>
    </xdr:from>
    <xdr:ext cx="405111" cy="259045"/>
    <xdr:sp macro="" textlink="">
      <xdr:nvSpPr>
        <xdr:cNvPr id="658" name="n_2mainValue【庁舎】&#10;有形固定資産減価償却率"/>
        <xdr:cNvSpPr txBox="1"/>
      </xdr:nvSpPr>
      <xdr:spPr>
        <a:xfrm>
          <a:off x="14389744"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9" name="直線コネクタ 6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0" name="テキスト ボックス 6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1" name="直線コネクタ 6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2" name="テキスト ボックス 6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3" name="直線コネクタ 6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4" name="テキスト ボックス 6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5" name="直線コネクタ 6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6" name="テキスト ボックス 6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7" name="直線コネクタ 6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8" name="テキスト ボックス 6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682" name="直線コネクタ 681"/>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683" name="【庁舎】&#10;一人当たり面積最小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684" name="直線コネクタ 683"/>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685" name="【庁舎】&#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686" name="直線コネクタ 685"/>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78757</xdr:rowOff>
    </xdr:from>
    <xdr:ext cx="469744" cy="259045"/>
    <xdr:sp macro="" textlink="">
      <xdr:nvSpPr>
        <xdr:cNvPr id="687" name="【庁舎】&#10;一人当たり面積平均値テキスト"/>
        <xdr:cNvSpPr txBox="1"/>
      </xdr:nvSpPr>
      <xdr:spPr>
        <a:xfrm>
          <a:off x="22199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688" name="フローチャート: 判断 687"/>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689" name="フローチャート: 判断 688"/>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40657</xdr:rowOff>
    </xdr:from>
    <xdr:ext cx="469744" cy="259045"/>
    <xdr:sp macro="" textlink="">
      <xdr:nvSpPr>
        <xdr:cNvPr id="690" name="n_1aveValue【庁舎】&#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17780</xdr:rowOff>
    </xdr:from>
    <xdr:to>
      <xdr:col>107</xdr:col>
      <xdr:colOff>101600</xdr:colOff>
      <xdr:row>106</xdr:row>
      <xdr:rowOff>119380</xdr:rowOff>
    </xdr:to>
    <xdr:sp macro="" textlink="">
      <xdr:nvSpPr>
        <xdr:cNvPr id="691" name="フローチャート: 判断 690"/>
        <xdr:cNvSpPr/>
      </xdr:nvSpPr>
      <xdr:spPr>
        <a:xfrm>
          <a:off x="20383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110507</xdr:rowOff>
    </xdr:from>
    <xdr:ext cx="469744" cy="259045"/>
    <xdr:sp macro="" textlink="">
      <xdr:nvSpPr>
        <xdr:cNvPr id="692" name="n_2aveValue【庁舎】&#10;一人当たり面積"/>
        <xdr:cNvSpPr txBox="1"/>
      </xdr:nvSpPr>
      <xdr:spPr>
        <a:xfrm>
          <a:off x="20199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698" name="楕円 697"/>
        <xdr:cNvSpPr/>
      </xdr:nvSpPr>
      <xdr:spPr>
        <a:xfrm>
          <a:off x="22110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80027</xdr:rowOff>
    </xdr:from>
    <xdr:ext cx="469744" cy="259045"/>
    <xdr:sp macro="" textlink="">
      <xdr:nvSpPr>
        <xdr:cNvPr id="699" name="【庁舎】&#10;一人当たり面積該当値テキスト"/>
        <xdr:cNvSpPr txBox="1"/>
      </xdr:nvSpPr>
      <xdr:spPr>
        <a:xfrm>
          <a:off x="22199600"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113030</xdr:rowOff>
    </xdr:from>
    <xdr:to>
      <xdr:col>112</xdr:col>
      <xdr:colOff>38100</xdr:colOff>
      <xdr:row>106</xdr:row>
      <xdr:rowOff>43180</xdr:rowOff>
    </xdr:to>
    <xdr:sp macro="" textlink="">
      <xdr:nvSpPr>
        <xdr:cNvPr id="700" name="楕円 699"/>
        <xdr:cNvSpPr/>
      </xdr:nvSpPr>
      <xdr:spPr>
        <a:xfrm>
          <a:off x="2127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152400</xdr:rowOff>
    </xdr:from>
    <xdr:to>
      <xdr:col>116</xdr:col>
      <xdr:colOff>63500</xdr:colOff>
      <xdr:row>105</xdr:row>
      <xdr:rowOff>163830</xdr:rowOff>
    </xdr:to>
    <xdr:cxnSp macro="">
      <xdr:nvCxnSpPr>
        <xdr:cNvPr id="701" name="直線コネクタ 700"/>
        <xdr:cNvCxnSpPr/>
      </xdr:nvCxnSpPr>
      <xdr:spPr>
        <a:xfrm flipV="1">
          <a:off x="21323300" y="18154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02" name="楕円 701"/>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163830</xdr:rowOff>
    </xdr:to>
    <xdr:cxnSp macro="">
      <xdr:nvCxnSpPr>
        <xdr:cNvPr id="703" name="直線コネクタ 702"/>
        <xdr:cNvCxnSpPr/>
      </xdr:nvCxnSpPr>
      <xdr:spPr>
        <a:xfrm>
          <a:off x="20434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704" name="n_1main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705" name="n_2mainValue【庁舎】&#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年度の数値では、類似団体よりも有形固定資産減価償却率が高くなって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いる施設が大半を占めており、本市が所有する施設は老朽化している施設が多くなっていることが分かる。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中でも庁舎の老朽化の改善については、大規模な事業費がかかることから、今後、全庁的に施設のあり方を見直し、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老朽化対策に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176,242
174,945
39.67
61,724,290
59,644,157
1,541,450
35,728,036
39,710,596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は対前年に比べ約０．８億円増で、基準財政収入額が約２．６億円減少した。前年約２２．５億円の財源超過額であったものに、これらの要因を加え、計約１９．１億円収入額が需要額を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基準財政需要額増の要因は、社会福祉費（人口）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０．８億円増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が対前年に比べ、増加したことなどである。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基準財政収入額減の要因は、地方消費税交付金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１．５億円減）、株式等譲渡所得割交付金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０．９億円減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が対前年に比べ、減少したことなどである。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景気回復の兆しが見えてはいるものの、引き続き市税の伸縮に応じた弾力的な財政運営に努めていきたい。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83961</xdr:rowOff>
    </xdr:to>
    <xdr:cxnSp macro="">
      <xdr:nvCxnSpPr>
        <xdr:cNvPr id="69" name="直線コネクタ 68"/>
        <xdr:cNvCxnSpPr/>
      </xdr:nvCxnSpPr>
      <xdr:spPr>
        <a:xfrm flipV="1">
          <a:off x="4114800" y="674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124178</xdr:rowOff>
    </xdr:to>
    <xdr:cxnSp macro="">
      <xdr:nvCxnSpPr>
        <xdr:cNvPr id="72" name="直線コネクタ 71"/>
        <xdr:cNvCxnSpPr/>
      </xdr:nvCxnSpPr>
      <xdr:spPr>
        <a:xfrm flipV="1">
          <a:off x="3225800" y="67705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124178</xdr:rowOff>
    </xdr:from>
    <xdr:to>
      <xdr:col>15</xdr:col>
      <xdr:colOff>82550</xdr:colOff>
      <xdr:row>39</xdr:row>
      <xdr:rowOff>150989</xdr:rowOff>
    </xdr:to>
    <xdr:cxnSp macro="">
      <xdr:nvCxnSpPr>
        <xdr:cNvPr id="75" name="直線コネクタ 74"/>
        <xdr:cNvCxnSpPr/>
      </xdr:nvCxnSpPr>
      <xdr:spPr>
        <a:xfrm flipV="1">
          <a:off x="2336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58155</xdr:rowOff>
    </xdr:from>
    <xdr:ext cx="762000" cy="259045"/>
    <xdr:sp macro="" textlink="">
      <xdr:nvSpPr>
        <xdr:cNvPr id="77" name="テキスト ボックス 76"/>
        <xdr:cNvSpPr txBox="1"/>
      </xdr:nvSpPr>
      <xdr:spPr>
        <a:xfrm>
          <a:off x="2844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150989</xdr:rowOff>
    </xdr:to>
    <xdr:cxnSp macro="">
      <xdr:nvCxnSpPr>
        <xdr:cNvPr id="78" name="直線コネクタ 77"/>
        <xdr:cNvCxnSpPr/>
      </xdr:nvCxnSpPr>
      <xdr:spPr>
        <a:xfrm>
          <a:off x="1447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81" name="フローチャート: 判断 80"/>
        <xdr:cNvSpPr/>
      </xdr:nvSpPr>
      <xdr:spPr>
        <a:xfrm>
          <a:off x="1397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17938</xdr:rowOff>
    </xdr:from>
    <xdr:ext cx="762000" cy="259045"/>
    <xdr:sp macro="" textlink="">
      <xdr:nvSpPr>
        <xdr:cNvPr id="82" name="テキスト ボックス 81"/>
        <xdr:cNvSpPr txBox="1"/>
      </xdr:nvSpPr>
      <xdr:spPr>
        <a:xfrm>
          <a:off x="1066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73378</xdr:rowOff>
    </xdr:from>
    <xdr:to>
      <xdr:col>15</xdr:col>
      <xdr:colOff>133350</xdr:colOff>
      <xdr:row>40</xdr:row>
      <xdr:rowOff>3528</xdr:rowOff>
    </xdr:to>
    <xdr:sp macro="" textlink="">
      <xdr:nvSpPr>
        <xdr:cNvPr id="92" name="楕円 91"/>
        <xdr:cNvSpPr/>
      </xdr:nvSpPr>
      <xdr:spPr>
        <a:xfrm>
          <a:off x="3175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13705</xdr:rowOff>
    </xdr:from>
    <xdr:ext cx="762000" cy="259045"/>
    <xdr:sp macro="" textlink="">
      <xdr:nvSpPr>
        <xdr:cNvPr id="93" name="テキスト ボックス 92"/>
        <xdr:cNvSpPr txBox="1"/>
      </xdr:nvSpPr>
      <xdr:spPr>
        <a:xfrm>
          <a:off x="2844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4" name="楕円 93"/>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5" name="テキスト ボックス 94"/>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経常収支比率は、歳入経常一般財源分が約３．３億円の増額、歳出経常一般財源分が約１２．１億円の増額となり、前年度から２．５ポイント増であった。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歳入における主な変動要因として、株式等譲渡所得割交付金が１．４億円、地方消費税交付金が約０．８億円、配当割交付金が０．６億円、地方税が約０．３億円増額した。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歳出における主な変動要因として、扶助費一般財源が約４．０億円、物件費一般財源が約３．４億円増額しました。一方、人件費一般財源が約２．４億円、公債費一般財が０．６億円減額した。本市では平成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２箇年の人件費暫定削減を実施したが、人件費の傾向や扶助費などの義務的な経費の動向によっては、さらに、経常収支比率悪化の可能性があるため、引き続きこれらの動向を慎重に見据えた事業計画の実施が求め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87388</xdr:rowOff>
    </xdr:from>
    <xdr:to>
      <xdr:col>23</xdr:col>
      <xdr:colOff>133350</xdr:colOff>
      <xdr:row>67</xdr:row>
      <xdr:rowOff>31750</xdr:rowOff>
    </xdr:to>
    <xdr:cxnSp macro="">
      <xdr:nvCxnSpPr>
        <xdr:cNvPr id="134" name="直線コネクタ 133"/>
        <xdr:cNvCxnSpPr/>
      </xdr:nvCxnSpPr>
      <xdr:spPr>
        <a:xfrm>
          <a:off x="4114800" y="11231638"/>
          <a:ext cx="838200" cy="2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85772</xdr:rowOff>
    </xdr:from>
    <xdr:ext cx="762000" cy="259045"/>
    <xdr:sp macro="" textlink="">
      <xdr:nvSpPr>
        <xdr:cNvPr id="135" name="財政構造の弾力性平均値テキスト"/>
        <xdr:cNvSpPr txBox="1"/>
      </xdr:nvSpPr>
      <xdr:spPr>
        <a:xfrm>
          <a:off x="5041900" y="1071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109462</xdr:rowOff>
    </xdr:from>
    <xdr:to>
      <xdr:col>19</xdr:col>
      <xdr:colOff>133350</xdr:colOff>
      <xdr:row>65</xdr:row>
      <xdr:rowOff>87388</xdr:rowOff>
    </xdr:to>
    <xdr:cxnSp macro="">
      <xdr:nvCxnSpPr>
        <xdr:cNvPr id="137" name="直線コネクタ 136"/>
        <xdr:cNvCxnSpPr/>
      </xdr:nvCxnSpPr>
      <xdr:spPr>
        <a:xfrm>
          <a:off x="3225800" y="1108226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9" name="テキスト ボックス 138"/>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86481</xdr:rowOff>
    </xdr:from>
    <xdr:to>
      <xdr:col>15</xdr:col>
      <xdr:colOff>82550</xdr:colOff>
      <xdr:row>64</xdr:row>
      <xdr:rowOff>109462</xdr:rowOff>
    </xdr:to>
    <xdr:cxnSp macro="">
      <xdr:nvCxnSpPr>
        <xdr:cNvPr id="140" name="直線コネクタ 139"/>
        <xdr:cNvCxnSpPr/>
      </xdr:nvCxnSpPr>
      <xdr:spPr>
        <a:xfrm>
          <a:off x="2336800" y="110592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10885</xdr:rowOff>
    </xdr:from>
    <xdr:to>
      <xdr:col>15</xdr:col>
      <xdr:colOff>133350</xdr:colOff>
      <xdr:row>62</xdr:row>
      <xdr:rowOff>112485</xdr:rowOff>
    </xdr:to>
    <xdr:sp macro="" textlink="">
      <xdr:nvSpPr>
        <xdr:cNvPr id="141" name="フローチャート: 判断 140"/>
        <xdr:cNvSpPr/>
      </xdr:nvSpPr>
      <xdr:spPr>
        <a:xfrm>
          <a:off x="3175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122662</xdr:rowOff>
    </xdr:from>
    <xdr:ext cx="762000" cy="259045"/>
    <xdr:sp macro="" textlink="">
      <xdr:nvSpPr>
        <xdr:cNvPr id="142" name="テキスト ボックス 141"/>
        <xdr:cNvSpPr txBox="1"/>
      </xdr:nvSpPr>
      <xdr:spPr>
        <a:xfrm>
          <a:off x="2844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74991</xdr:rowOff>
    </xdr:from>
    <xdr:to>
      <xdr:col>11</xdr:col>
      <xdr:colOff>31750</xdr:colOff>
      <xdr:row>64</xdr:row>
      <xdr:rowOff>86481</xdr:rowOff>
    </xdr:to>
    <xdr:cxnSp macro="">
      <xdr:nvCxnSpPr>
        <xdr:cNvPr id="143" name="直線コネクタ 142"/>
        <xdr:cNvCxnSpPr/>
      </xdr:nvCxnSpPr>
      <xdr:spPr>
        <a:xfrm>
          <a:off x="1447800" y="1104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2117</xdr:rowOff>
    </xdr:from>
    <xdr:to>
      <xdr:col>11</xdr:col>
      <xdr:colOff>82550</xdr:colOff>
      <xdr:row>65</xdr:row>
      <xdr:rowOff>103717</xdr:rowOff>
    </xdr:to>
    <xdr:sp macro="" textlink="">
      <xdr:nvSpPr>
        <xdr:cNvPr id="144" name="フローチャート: 判断 143"/>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45" name="テキスト ボックス 144"/>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46" name="フローチャート: 判断 145"/>
        <xdr:cNvSpPr/>
      </xdr:nvSpPr>
      <xdr:spPr>
        <a:xfrm>
          <a:off x="1397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47" name="テキスト ボックス 146"/>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152400</xdr:rowOff>
    </xdr:from>
    <xdr:to>
      <xdr:col>23</xdr:col>
      <xdr:colOff>184150</xdr:colOff>
      <xdr:row>67</xdr:row>
      <xdr:rowOff>82550</xdr:rowOff>
    </xdr:to>
    <xdr:sp macro="" textlink="">
      <xdr:nvSpPr>
        <xdr:cNvPr id="153" name="楕円 152"/>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48277</xdr:rowOff>
    </xdr:from>
    <xdr:ext cx="762000" cy="259045"/>
    <xdr:sp macro="" textlink="">
      <xdr:nvSpPr>
        <xdr:cNvPr id="154" name="財政構造の弾力性該当値テキスト"/>
        <xdr:cNvSpPr txBox="1"/>
      </xdr:nvSpPr>
      <xdr:spPr>
        <a:xfrm>
          <a:off x="5041900" y="113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36588</xdr:rowOff>
    </xdr:from>
    <xdr:to>
      <xdr:col>19</xdr:col>
      <xdr:colOff>184150</xdr:colOff>
      <xdr:row>65</xdr:row>
      <xdr:rowOff>138188</xdr:rowOff>
    </xdr:to>
    <xdr:sp macro="" textlink="">
      <xdr:nvSpPr>
        <xdr:cNvPr id="155" name="楕円 154"/>
        <xdr:cNvSpPr/>
      </xdr:nvSpPr>
      <xdr:spPr>
        <a:xfrm>
          <a:off x="4064000" y="111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122965</xdr:rowOff>
    </xdr:from>
    <xdr:ext cx="736600" cy="259045"/>
    <xdr:sp macro="" textlink="">
      <xdr:nvSpPr>
        <xdr:cNvPr id="156" name="テキスト ボックス 155"/>
        <xdr:cNvSpPr txBox="1"/>
      </xdr:nvSpPr>
      <xdr:spPr>
        <a:xfrm>
          <a:off x="3733800" y="1126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58662</xdr:rowOff>
    </xdr:from>
    <xdr:to>
      <xdr:col>15</xdr:col>
      <xdr:colOff>133350</xdr:colOff>
      <xdr:row>64</xdr:row>
      <xdr:rowOff>160262</xdr:rowOff>
    </xdr:to>
    <xdr:sp macro="" textlink="">
      <xdr:nvSpPr>
        <xdr:cNvPr id="157" name="楕円 156"/>
        <xdr:cNvSpPr/>
      </xdr:nvSpPr>
      <xdr:spPr>
        <a:xfrm>
          <a:off x="3175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145039</xdr:rowOff>
    </xdr:from>
    <xdr:ext cx="762000" cy="259045"/>
    <xdr:sp macro="" textlink="">
      <xdr:nvSpPr>
        <xdr:cNvPr id="158" name="テキスト ボックス 157"/>
        <xdr:cNvSpPr txBox="1"/>
      </xdr:nvSpPr>
      <xdr:spPr>
        <a:xfrm>
          <a:off x="2844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35681</xdr:rowOff>
    </xdr:from>
    <xdr:to>
      <xdr:col>11</xdr:col>
      <xdr:colOff>82550</xdr:colOff>
      <xdr:row>64</xdr:row>
      <xdr:rowOff>137281</xdr:rowOff>
    </xdr:to>
    <xdr:sp macro="" textlink="">
      <xdr:nvSpPr>
        <xdr:cNvPr id="159" name="楕円 158"/>
        <xdr:cNvSpPr/>
      </xdr:nvSpPr>
      <xdr:spPr>
        <a:xfrm>
          <a:off x="2286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147458</xdr:rowOff>
    </xdr:from>
    <xdr:ext cx="762000" cy="259045"/>
    <xdr:sp macro="" textlink="">
      <xdr:nvSpPr>
        <xdr:cNvPr id="160" name="テキスト ボックス 159"/>
        <xdr:cNvSpPr txBox="1"/>
      </xdr:nvSpPr>
      <xdr:spPr>
        <a:xfrm>
          <a:off x="1955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24191</xdr:rowOff>
    </xdr:from>
    <xdr:to>
      <xdr:col>7</xdr:col>
      <xdr:colOff>31750</xdr:colOff>
      <xdr:row>64</xdr:row>
      <xdr:rowOff>125791</xdr:rowOff>
    </xdr:to>
    <xdr:sp macro="" textlink="">
      <xdr:nvSpPr>
        <xdr:cNvPr id="161" name="楕円 160"/>
        <xdr:cNvSpPr/>
      </xdr:nvSpPr>
      <xdr:spPr>
        <a:xfrm>
          <a:off x="1397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135968</xdr:rowOff>
    </xdr:from>
    <xdr:ext cx="762000" cy="259045"/>
    <xdr:sp macro="" textlink="">
      <xdr:nvSpPr>
        <xdr:cNvPr id="162" name="テキスト ボックス 161"/>
        <xdr:cNvSpPr txBox="1"/>
      </xdr:nvSpPr>
      <xdr:spPr>
        <a:xfrm>
          <a:off x="1066800" y="1076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退職金を除く人件費は、約１．０億円の増額となった。また、物件費は約３．４億円増額した。本市では職員数が多いことが主な要因で人件費が高くなっている。起伏に富んだ地形的特性により消防署が多いことなどから類似団体並みまで押し下げることは困難であるが、財政の硬直化を避けるため、「行政経営戦略プラン」に掲げる民間委託の推進等によりコスト削減を引き続き目指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38839</xdr:rowOff>
    </xdr:from>
    <xdr:to>
      <xdr:col>23</xdr:col>
      <xdr:colOff>133350</xdr:colOff>
      <xdr:row>84</xdr:row>
      <xdr:rowOff>67739</xdr:rowOff>
    </xdr:to>
    <xdr:cxnSp macro="">
      <xdr:nvCxnSpPr>
        <xdr:cNvPr id="199" name="直線コネクタ 198"/>
        <xdr:cNvCxnSpPr/>
      </xdr:nvCxnSpPr>
      <xdr:spPr>
        <a:xfrm>
          <a:off x="4114800" y="14440639"/>
          <a:ext cx="838200" cy="2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74798</xdr:rowOff>
    </xdr:from>
    <xdr:ext cx="762000" cy="259045"/>
    <xdr:sp macro="" textlink="">
      <xdr:nvSpPr>
        <xdr:cNvPr id="200" name="人件費・物件費等の状況平均値テキスト"/>
        <xdr:cNvSpPr txBox="1"/>
      </xdr:nvSpPr>
      <xdr:spPr>
        <a:xfrm>
          <a:off x="5041900" y="14133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24030</xdr:rowOff>
    </xdr:from>
    <xdr:to>
      <xdr:col>19</xdr:col>
      <xdr:colOff>133350</xdr:colOff>
      <xdr:row>84</xdr:row>
      <xdr:rowOff>38839</xdr:rowOff>
    </xdr:to>
    <xdr:cxnSp macro="">
      <xdr:nvCxnSpPr>
        <xdr:cNvPr id="202" name="直線コネクタ 201"/>
        <xdr:cNvCxnSpPr/>
      </xdr:nvCxnSpPr>
      <xdr:spPr>
        <a:xfrm>
          <a:off x="3225800" y="14425830"/>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76962</xdr:rowOff>
    </xdr:from>
    <xdr:ext cx="736600" cy="259045"/>
    <xdr:sp macro="" textlink="">
      <xdr:nvSpPr>
        <xdr:cNvPr id="204" name="テキスト ボックス 203"/>
        <xdr:cNvSpPr txBox="1"/>
      </xdr:nvSpPr>
      <xdr:spPr>
        <a:xfrm>
          <a:off x="3733800" y="1413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165650</xdr:rowOff>
    </xdr:from>
    <xdr:to>
      <xdr:col>15</xdr:col>
      <xdr:colOff>82550</xdr:colOff>
      <xdr:row>84</xdr:row>
      <xdr:rowOff>24030</xdr:rowOff>
    </xdr:to>
    <xdr:cxnSp macro="">
      <xdr:nvCxnSpPr>
        <xdr:cNvPr id="205" name="直線コネクタ 204"/>
        <xdr:cNvCxnSpPr/>
      </xdr:nvCxnSpPr>
      <xdr:spPr>
        <a:xfrm>
          <a:off x="2336800" y="14396000"/>
          <a:ext cx="889000" cy="2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156848</xdr:rowOff>
    </xdr:from>
    <xdr:to>
      <xdr:col>15</xdr:col>
      <xdr:colOff>133350</xdr:colOff>
      <xdr:row>84</xdr:row>
      <xdr:rowOff>86998</xdr:rowOff>
    </xdr:to>
    <xdr:sp macro="" textlink="">
      <xdr:nvSpPr>
        <xdr:cNvPr id="206" name="フローチャート: 判断 205"/>
        <xdr:cNvSpPr/>
      </xdr:nvSpPr>
      <xdr:spPr>
        <a:xfrm>
          <a:off x="3175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71775</xdr:rowOff>
    </xdr:from>
    <xdr:ext cx="762000" cy="259045"/>
    <xdr:sp macro="" textlink="">
      <xdr:nvSpPr>
        <xdr:cNvPr id="207" name="テキスト ボックス 206"/>
        <xdr:cNvSpPr txBox="1"/>
      </xdr:nvSpPr>
      <xdr:spPr>
        <a:xfrm>
          <a:off x="2844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132029</xdr:rowOff>
    </xdr:from>
    <xdr:to>
      <xdr:col>11</xdr:col>
      <xdr:colOff>31750</xdr:colOff>
      <xdr:row>83</xdr:row>
      <xdr:rowOff>165650</xdr:rowOff>
    </xdr:to>
    <xdr:cxnSp macro="">
      <xdr:nvCxnSpPr>
        <xdr:cNvPr id="208" name="直線コネクタ 207"/>
        <xdr:cNvCxnSpPr/>
      </xdr:nvCxnSpPr>
      <xdr:spPr>
        <a:xfrm>
          <a:off x="1447800" y="14362379"/>
          <a:ext cx="889000" cy="3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154595</xdr:rowOff>
    </xdr:from>
    <xdr:to>
      <xdr:col>11</xdr:col>
      <xdr:colOff>82550</xdr:colOff>
      <xdr:row>83</xdr:row>
      <xdr:rowOff>84745</xdr:rowOff>
    </xdr:to>
    <xdr:sp macro="" textlink="">
      <xdr:nvSpPr>
        <xdr:cNvPr id="209" name="フローチャート: 判断 208"/>
        <xdr:cNvSpPr/>
      </xdr:nvSpPr>
      <xdr:spPr>
        <a:xfrm>
          <a:off x="2286000" y="142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94922</xdr:rowOff>
    </xdr:from>
    <xdr:ext cx="762000" cy="259045"/>
    <xdr:sp macro="" textlink="">
      <xdr:nvSpPr>
        <xdr:cNvPr id="210" name="テキスト ボックス 209"/>
        <xdr:cNvSpPr txBox="1"/>
      </xdr:nvSpPr>
      <xdr:spPr>
        <a:xfrm>
          <a:off x="1955800" y="1398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126662</xdr:rowOff>
    </xdr:from>
    <xdr:to>
      <xdr:col>7</xdr:col>
      <xdr:colOff>31750</xdr:colOff>
      <xdr:row>83</xdr:row>
      <xdr:rowOff>56812</xdr:rowOff>
    </xdr:to>
    <xdr:sp macro="" textlink="">
      <xdr:nvSpPr>
        <xdr:cNvPr id="211" name="フローチャート: 判断 210"/>
        <xdr:cNvSpPr/>
      </xdr:nvSpPr>
      <xdr:spPr>
        <a:xfrm>
          <a:off x="1397000" y="1418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66989</xdr:rowOff>
    </xdr:from>
    <xdr:ext cx="762000" cy="259045"/>
    <xdr:sp macro="" textlink="">
      <xdr:nvSpPr>
        <xdr:cNvPr id="212" name="テキスト ボックス 211"/>
        <xdr:cNvSpPr txBox="1"/>
      </xdr:nvSpPr>
      <xdr:spPr>
        <a:xfrm>
          <a:off x="1066800" y="1395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16939</xdr:rowOff>
    </xdr:from>
    <xdr:to>
      <xdr:col>23</xdr:col>
      <xdr:colOff>184150</xdr:colOff>
      <xdr:row>84</xdr:row>
      <xdr:rowOff>118539</xdr:rowOff>
    </xdr:to>
    <xdr:sp macro="" textlink="">
      <xdr:nvSpPr>
        <xdr:cNvPr id="218" name="楕円 217"/>
        <xdr:cNvSpPr/>
      </xdr:nvSpPr>
      <xdr:spPr>
        <a:xfrm>
          <a:off x="4902200" y="144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160466</xdr:rowOff>
    </xdr:from>
    <xdr:ext cx="762000" cy="259045"/>
    <xdr:sp macro="" textlink="">
      <xdr:nvSpPr>
        <xdr:cNvPr id="219" name="人件費・物件費等の状況該当値テキスト"/>
        <xdr:cNvSpPr txBox="1"/>
      </xdr:nvSpPr>
      <xdr:spPr>
        <a:xfrm>
          <a:off x="5041900" y="1439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159489</xdr:rowOff>
    </xdr:from>
    <xdr:to>
      <xdr:col>19</xdr:col>
      <xdr:colOff>184150</xdr:colOff>
      <xdr:row>84</xdr:row>
      <xdr:rowOff>89639</xdr:rowOff>
    </xdr:to>
    <xdr:sp macro="" textlink="">
      <xdr:nvSpPr>
        <xdr:cNvPr id="220" name="楕円 219"/>
        <xdr:cNvSpPr/>
      </xdr:nvSpPr>
      <xdr:spPr>
        <a:xfrm>
          <a:off x="4064000" y="143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74416</xdr:rowOff>
    </xdr:from>
    <xdr:ext cx="736600" cy="259045"/>
    <xdr:sp macro="" textlink="">
      <xdr:nvSpPr>
        <xdr:cNvPr id="221" name="テキスト ボックス 220"/>
        <xdr:cNvSpPr txBox="1"/>
      </xdr:nvSpPr>
      <xdr:spPr>
        <a:xfrm>
          <a:off x="3733800" y="1447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144680</xdr:rowOff>
    </xdr:from>
    <xdr:to>
      <xdr:col>15</xdr:col>
      <xdr:colOff>133350</xdr:colOff>
      <xdr:row>84</xdr:row>
      <xdr:rowOff>74830</xdr:rowOff>
    </xdr:to>
    <xdr:sp macro="" textlink="">
      <xdr:nvSpPr>
        <xdr:cNvPr id="222" name="楕円 221"/>
        <xdr:cNvSpPr/>
      </xdr:nvSpPr>
      <xdr:spPr>
        <a:xfrm>
          <a:off x="3175000" y="143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85007</xdr:rowOff>
    </xdr:from>
    <xdr:ext cx="762000" cy="259045"/>
    <xdr:sp macro="" textlink="">
      <xdr:nvSpPr>
        <xdr:cNvPr id="223" name="テキスト ボックス 222"/>
        <xdr:cNvSpPr txBox="1"/>
      </xdr:nvSpPr>
      <xdr:spPr>
        <a:xfrm>
          <a:off x="2844800" y="1414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114850</xdr:rowOff>
    </xdr:from>
    <xdr:to>
      <xdr:col>11</xdr:col>
      <xdr:colOff>82550</xdr:colOff>
      <xdr:row>84</xdr:row>
      <xdr:rowOff>45000</xdr:rowOff>
    </xdr:to>
    <xdr:sp macro="" textlink="">
      <xdr:nvSpPr>
        <xdr:cNvPr id="224" name="楕円 223"/>
        <xdr:cNvSpPr/>
      </xdr:nvSpPr>
      <xdr:spPr>
        <a:xfrm>
          <a:off x="2286000" y="143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29777</xdr:rowOff>
    </xdr:from>
    <xdr:ext cx="762000" cy="259045"/>
    <xdr:sp macro="" textlink="">
      <xdr:nvSpPr>
        <xdr:cNvPr id="225" name="テキスト ボックス 224"/>
        <xdr:cNvSpPr txBox="1"/>
      </xdr:nvSpPr>
      <xdr:spPr>
        <a:xfrm>
          <a:off x="1955800" y="144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81229</xdr:rowOff>
    </xdr:from>
    <xdr:to>
      <xdr:col>7</xdr:col>
      <xdr:colOff>31750</xdr:colOff>
      <xdr:row>84</xdr:row>
      <xdr:rowOff>11379</xdr:rowOff>
    </xdr:to>
    <xdr:sp macro="" textlink="">
      <xdr:nvSpPr>
        <xdr:cNvPr id="226" name="楕円 225"/>
        <xdr:cNvSpPr/>
      </xdr:nvSpPr>
      <xdr:spPr>
        <a:xfrm>
          <a:off x="1397000" y="1431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167606</xdr:rowOff>
    </xdr:from>
    <xdr:ext cx="762000" cy="259045"/>
    <xdr:sp macro="" textlink="">
      <xdr:nvSpPr>
        <xdr:cNvPr id="227" name="テキスト ボックス 226"/>
        <xdr:cNvSpPr txBox="1"/>
      </xdr:nvSpPr>
      <xdr:spPr>
        <a:xfrm>
          <a:off x="1066800" y="1439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年９月で本市において実施した平均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％の給与の暫定削減措置が終了した一方、平成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月に総合的な人事・給与制度の見直しを行ったことから、平成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年は職員の新陳代謝により、前年からマイナス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年は前年度数値を引用しているため、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今後も引き続き適正な水準の維持に努める。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年度数値は、前年度数値を引用。</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1" name="直線コネクタ 260"/>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112184</xdr:rowOff>
    </xdr:to>
    <xdr:cxnSp macro="">
      <xdr:nvCxnSpPr>
        <xdr:cNvPr id="264" name="直線コネクタ 263"/>
        <xdr:cNvCxnSpPr/>
      </xdr:nvCxnSpPr>
      <xdr:spPr>
        <a:xfrm flipV="1">
          <a:off x="15290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1059</xdr:rowOff>
    </xdr:to>
    <xdr:cxnSp macro="">
      <xdr:nvCxnSpPr>
        <xdr:cNvPr id="267" name="直線コネクタ 266"/>
        <xdr:cNvCxnSpPr/>
      </xdr:nvCxnSpPr>
      <xdr:spPr>
        <a:xfrm flipV="1">
          <a:off x="14401800" y="146854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8" name="フローチャート: 判断 267"/>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9" name="テキスト ボックス 268"/>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53975</xdr:rowOff>
    </xdr:from>
    <xdr:to>
      <xdr:col>68</xdr:col>
      <xdr:colOff>152400</xdr:colOff>
      <xdr:row>86</xdr:row>
      <xdr:rowOff>1059</xdr:rowOff>
    </xdr:to>
    <xdr:cxnSp macro="">
      <xdr:nvCxnSpPr>
        <xdr:cNvPr id="270" name="直線コネクタ 269"/>
        <xdr:cNvCxnSpPr/>
      </xdr:nvCxnSpPr>
      <xdr:spPr>
        <a:xfrm>
          <a:off x="13512800" y="13941425"/>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71" name="フローチャート: 判断 270"/>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2" name="テキスト ボックス 271"/>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153459</xdr:rowOff>
    </xdr:from>
    <xdr:to>
      <xdr:col>64</xdr:col>
      <xdr:colOff>152400</xdr:colOff>
      <xdr:row>83</xdr:row>
      <xdr:rowOff>83609</xdr:rowOff>
    </xdr:to>
    <xdr:sp macro="" textlink="">
      <xdr:nvSpPr>
        <xdr:cNvPr id="273" name="フローチャート: 判断 272"/>
        <xdr:cNvSpPr/>
      </xdr:nvSpPr>
      <xdr:spPr>
        <a:xfrm>
          <a:off x="13462000" y="142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68386</xdr:rowOff>
    </xdr:from>
    <xdr:ext cx="762000" cy="259045"/>
    <xdr:sp macro="" textlink="">
      <xdr:nvSpPr>
        <xdr:cNvPr id="274" name="テキスト ボックス 273"/>
        <xdr:cNvSpPr txBox="1"/>
      </xdr:nvSpPr>
      <xdr:spPr>
        <a:xfrm>
          <a:off x="131318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1"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4" name="楕円 283"/>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5" name="テキスト ボックス 284"/>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6" name="楕円 285"/>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62036</xdr:rowOff>
    </xdr:from>
    <xdr:ext cx="762000" cy="259045"/>
    <xdr:sp macro="" textlink="">
      <xdr:nvSpPr>
        <xdr:cNvPr id="287" name="テキスト ボックス 286"/>
        <xdr:cNvSpPr txBox="1"/>
      </xdr:nvSpPr>
      <xdr:spPr>
        <a:xfrm>
          <a:off x="14020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3175</xdr:rowOff>
    </xdr:from>
    <xdr:to>
      <xdr:col>64</xdr:col>
      <xdr:colOff>152400</xdr:colOff>
      <xdr:row>81</xdr:row>
      <xdr:rowOff>104775</xdr:rowOff>
    </xdr:to>
    <xdr:sp macro="" textlink="">
      <xdr:nvSpPr>
        <xdr:cNvPr id="288" name="楕円 287"/>
        <xdr:cNvSpPr/>
      </xdr:nvSpPr>
      <xdr:spPr>
        <a:xfrm>
          <a:off x="13462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114952</xdr:rowOff>
    </xdr:from>
    <xdr:ext cx="762000" cy="259045"/>
    <xdr:sp macro="" textlink="">
      <xdr:nvSpPr>
        <xdr:cNvPr id="289" name="テキスト ボックス 288"/>
        <xdr:cNvSpPr txBox="1"/>
      </xdr:nvSpPr>
      <xdr:spPr>
        <a:xfrm>
          <a:off x="13131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に対する職員数が全国平均や神奈川県平均と比較して多い要因としては、市全体が複雑な地形であるために消防署の数が多いことやごみ収集の委託化が途上にあることなどが挙げられる。職員の数については、これまで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年度を始期とする第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次職員数適正化計画により平成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）を削減、平成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年度を始期とする第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次職員数適正化計画により平成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）を削減、平成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年度を始期とする第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次職員数適正化計画により平成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）を削減している。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次職員数適正化計画を平成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年度を終期として、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）の削減を目標としている。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年度数値は、前年度数値を引用。</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70394</xdr:rowOff>
    </xdr:from>
    <xdr:to>
      <xdr:col>81</xdr:col>
      <xdr:colOff>44450</xdr:colOff>
      <xdr:row>64</xdr:row>
      <xdr:rowOff>70394</xdr:rowOff>
    </xdr:to>
    <xdr:cxnSp macro="">
      <xdr:nvCxnSpPr>
        <xdr:cNvPr id="326" name="直線コネクタ 325"/>
        <xdr:cNvCxnSpPr/>
      </xdr:nvCxnSpPr>
      <xdr:spPr>
        <a:xfrm>
          <a:off x="16179800" y="110431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7"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63500</xdr:rowOff>
    </xdr:from>
    <xdr:to>
      <xdr:col>77</xdr:col>
      <xdr:colOff>44450</xdr:colOff>
      <xdr:row>64</xdr:row>
      <xdr:rowOff>70394</xdr:rowOff>
    </xdr:to>
    <xdr:cxnSp macro="">
      <xdr:nvCxnSpPr>
        <xdr:cNvPr id="329" name="直線コネクタ 328"/>
        <xdr:cNvCxnSpPr/>
      </xdr:nvCxnSpPr>
      <xdr:spPr>
        <a:xfrm>
          <a:off x="15290800" y="110363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31" name="テキスト ボックス 330"/>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35923</xdr:rowOff>
    </xdr:from>
    <xdr:to>
      <xdr:col>72</xdr:col>
      <xdr:colOff>203200</xdr:colOff>
      <xdr:row>64</xdr:row>
      <xdr:rowOff>63500</xdr:rowOff>
    </xdr:to>
    <xdr:cxnSp macro="">
      <xdr:nvCxnSpPr>
        <xdr:cNvPr id="332" name="直線コネクタ 331"/>
        <xdr:cNvCxnSpPr/>
      </xdr:nvCxnSpPr>
      <xdr:spPr>
        <a:xfrm>
          <a:off x="14401800" y="1100872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33" name="フローチャート: 判断 332"/>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126110</xdr:rowOff>
    </xdr:from>
    <xdr:ext cx="762000" cy="259045"/>
    <xdr:sp macro="" textlink="">
      <xdr:nvSpPr>
        <xdr:cNvPr id="334" name="テキスト ボックス 333"/>
        <xdr:cNvSpPr txBox="1"/>
      </xdr:nvSpPr>
      <xdr:spPr>
        <a:xfrm>
          <a:off x="14909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35923</xdr:rowOff>
    </xdr:from>
    <xdr:to>
      <xdr:col>68</xdr:col>
      <xdr:colOff>152400</xdr:colOff>
      <xdr:row>64</xdr:row>
      <xdr:rowOff>63500</xdr:rowOff>
    </xdr:to>
    <xdr:cxnSp macro="">
      <xdr:nvCxnSpPr>
        <xdr:cNvPr id="335" name="直線コネクタ 334"/>
        <xdr:cNvCxnSpPr/>
      </xdr:nvCxnSpPr>
      <xdr:spPr>
        <a:xfrm flipV="1">
          <a:off x="13512800" y="1100872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62593</xdr:rowOff>
    </xdr:from>
    <xdr:to>
      <xdr:col>68</xdr:col>
      <xdr:colOff>203200</xdr:colOff>
      <xdr:row>62</xdr:row>
      <xdr:rowOff>164193</xdr:rowOff>
    </xdr:to>
    <xdr:sp macro="" textlink="">
      <xdr:nvSpPr>
        <xdr:cNvPr id="336" name="フローチャート: 判断 335"/>
        <xdr:cNvSpPr/>
      </xdr:nvSpPr>
      <xdr:spPr>
        <a:xfrm>
          <a:off x="14351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2920</xdr:rowOff>
    </xdr:from>
    <xdr:ext cx="762000" cy="259045"/>
    <xdr:sp macro="" textlink="">
      <xdr:nvSpPr>
        <xdr:cNvPr id="337" name="テキスト ボックス 336"/>
        <xdr:cNvSpPr txBox="1"/>
      </xdr:nvSpPr>
      <xdr:spPr>
        <a:xfrm>
          <a:off x="14020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69487</xdr:rowOff>
    </xdr:from>
    <xdr:to>
      <xdr:col>64</xdr:col>
      <xdr:colOff>152400</xdr:colOff>
      <xdr:row>62</xdr:row>
      <xdr:rowOff>171087</xdr:rowOff>
    </xdr:to>
    <xdr:sp macro="" textlink="">
      <xdr:nvSpPr>
        <xdr:cNvPr id="338" name="フローチャート: 判断 337"/>
        <xdr:cNvSpPr/>
      </xdr:nvSpPr>
      <xdr:spPr>
        <a:xfrm>
          <a:off x="13462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9814</xdr:rowOff>
    </xdr:from>
    <xdr:ext cx="762000" cy="259045"/>
    <xdr:sp macro="" textlink="">
      <xdr:nvSpPr>
        <xdr:cNvPr id="339" name="テキスト ボックス 338"/>
        <xdr:cNvSpPr txBox="1"/>
      </xdr:nvSpPr>
      <xdr:spPr>
        <a:xfrm>
          <a:off x="13131800" y="104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19594</xdr:rowOff>
    </xdr:from>
    <xdr:to>
      <xdr:col>81</xdr:col>
      <xdr:colOff>95250</xdr:colOff>
      <xdr:row>64</xdr:row>
      <xdr:rowOff>121194</xdr:rowOff>
    </xdr:to>
    <xdr:sp macro="" textlink="">
      <xdr:nvSpPr>
        <xdr:cNvPr id="345" name="楕円 344"/>
        <xdr:cNvSpPr/>
      </xdr:nvSpPr>
      <xdr:spPr>
        <a:xfrm>
          <a:off x="169672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163121</xdr:rowOff>
    </xdr:from>
    <xdr:ext cx="762000" cy="259045"/>
    <xdr:sp macro="" textlink="">
      <xdr:nvSpPr>
        <xdr:cNvPr id="346" name="定員管理の状況該当値テキスト"/>
        <xdr:cNvSpPr txBox="1"/>
      </xdr:nvSpPr>
      <xdr:spPr>
        <a:xfrm>
          <a:off x="17106900" y="1096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19594</xdr:rowOff>
    </xdr:from>
    <xdr:to>
      <xdr:col>77</xdr:col>
      <xdr:colOff>95250</xdr:colOff>
      <xdr:row>64</xdr:row>
      <xdr:rowOff>121194</xdr:rowOff>
    </xdr:to>
    <xdr:sp macro="" textlink="">
      <xdr:nvSpPr>
        <xdr:cNvPr id="347" name="楕円 346"/>
        <xdr:cNvSpPr/>
      </xdr:nvSpPr>
      <xdr:spPr>
        <a:xfrm>
          <a:off x="16129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105971</xdr:rowOff>
    </xdr:from>
    <xdr:ext cx="736600" cy="259045"/>
    <xdr:sp macro="" textlink="">
      <xdr:nvSpPr>
        <xdr:cNvPr id="348" name="テキスト ボックス 347"/>
        <xdr:cNvSpPr txBox="1"/>
      </xdr:nvSpPr>
      <xdr:spPr>
        <a:xfrm>
          <a:off x="15798800" y="1107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12700</xdr:rowOff>
    </xdr:from>
    <xdr:to>
      <xdr:col>73</xdr:col>
      <xdr:colOff>44450</xdr:colOff>
      <xdr:row>64</xdr:row>
      <xdr:rowOff>114300</xdr:rowOff>
    </xdr:to>
    <xdr:sp macro="" textlink="">
      <xdr:nvSpPr>
        <xdr:cNvPr id="349" name="楕円 348"/>
        <xdr:cNvSpPr/>
      </xdr:nvSpPr>
      <xdr:spPr>
        <a:xfrm>
          <a:off x="15240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99077</xdr:rowOff>
    </xdr:from>
    <xdr:ext cx="762000" cy="259045"/>
    <xdr:sp macro="" textlink="">
      <xdr:nvSpPr>
        <xdr:cNvPr id="350" name="テキスト ボックス 349"/>
        <xdr:cNvSpPr txBox="1"/>
      </xdr:nvSpPr>
      <xdr:spPr>
        <a:xfrm>
          <a:off x="14909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156573</xdr:rowOff>
    </xdr:from>
    <xdr:to>
      <xdr:col>68</xdr:col>
      <xdr:colOff>203200</xdr:colOff>
      <xdr:row>64</xdr:row>
      <xdr:rowOff>86723</xdr:rowOff>
    </xdr:to>
    <xdr:sp macro="" textlink="">
      <xdr:nvSpPr>
        <xdr:cNvPr id="351" name="楕円 350"/>
        <xdr:cNvSpPr/>
      </xdr:nvSpPr>
      <xdr:spPr>
        <a:xfrm>
          <a:off x="14351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71500</xdr:rowOff>
    </xdr:from>
    <xdr:ext cx="762000" cy="259045"/>
    <xdr:sp macro="" textlink="">
      <xdr:nvSpPr>
        <xdr:cNvPr id="352" name="テキスト ボックス 351"/>
        <xdr:cNvSpPr txBox="1"/>
      </xdr:nvSpPr>
      <xdr:spPr>
        <a:xfrm>
          <a:off x="14020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53" name="楕円 352"/>
        <xdr:cNvSpPr/>
      </xdr:nvSpPr>
      <xdr:spPr>
        <a:xfrm>
          <a:off x="13462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99077</xdr:rowOff>
    </xdr:from>
    <xdr:ext cx="762000" cy="259045"/>
    <xdr:sp macro="" textlink="">
      <xdr:nvSpPr>
        <xdr:cNvPr id="354" name="テキスト ボックス 353"/>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年度から継続して類似団体平均を大幅に下回っている。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年度は、公債費に準ずる債務負担行為に係るもの、公営企業債の元利償還金に対する繰入金等が減少したものの、特定財源が減少したことからことなどから、前年度と比較して悪化した。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後年度負担を考慮した事業執行及び起債管理を行い、適正な水準の維持に努める。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再算定による数値訂正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 ： （誤）△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　（正）△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 ： （誤）△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　（正）△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 ： （誤）△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　（正）△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112788</xdr:rowOff>
    </xdr:from>
    <xdr:to>
      <xdr:col>81</xdr:col>
      <xdr:colOff>44450</xdr:colOff>
      <xdr:row>37</xdr:row>
      <xdr:rowOff>158750</xdr:rowOff>
    </xdr:to>
    <xdr:cxnSp macro="">
      <xdr:nvCxnSpPr>
        <xdr:cNvPr id="389" name="直線コネクタ 388"/>
        <xdr:cNvCxnSpPr/>
      </xdr:nvCxnSpPr>
      <xdr:spPr>
        <a:xfrm>
          <a:off x="16179800" y="64564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90"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43845</xdr:rowOff>
    </xdr:from>
    <xdr:to>
      <xdr:col>77</xdr:col>
      <xdr:colOff>44450</xdr:colOff>
      <xdr:row>37</xdr:row>
      <xdr:rowOff>112788</xdr:rowOff>
    </xdr:to>
    <xdr:cxnSp macro="">
      <xdr:nvCxnSpPr>
        <xdr:cNvPr id="392" name="直線コネクタ 391"/>
        <xdr:cNvCxnSpPr/>
      </xdr:nvCxnSpPr>
      <xdr:spPr>
        <a:xfrm>
          <a:off x="15290800" y="63874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4" name="テキスト ボックス 393"/>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43845</xdr:rowOff>
    </xdr:from>
    <xdr:to>
      <xdr:col>72</xdr:col>
      <xdr:colOff>203200</xdr:colOff>
      <xdr:row>37</xdr:row>
      <xdr:rowOff>55336</xdr:rowOff>
    </xdr:to>
    <xdr:cxnSp macro="">
      <xdr:nvCxnSpPr>
        <xdr:cNvPr id="395" name="直線コネクタ 394"/>
        <xdr:cNvCxnSpPr/>
      </xdr:nvCxnSpPr>
      <xdr:spPr>
        <a:xfrm flipV="1">
          <a:off x="14401800" y="63874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6" name="フローチャート: 判断 395"/>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7" name="テキスト ボックス 396"/>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55336</xdr:rowOff>
    </xdr:from>
    <xdr:to>
      <xdr:col>68</xdr:col>
      <xdr:colOff>152400</xdr:colOff>
      <xdr:row>37</xdr:row>
      <xdr:rowOff>55336</xdr:rowOff>
    </xdr:to>
    <xdr:cxnSp macro="">
      <xdr:nvCxnSpPr>
        <xdr:cNvPr id="398" name="直線コネクタ 397"/>
        <xdr:cNvCxnSpPr/>
      </xdr:nvCxnSpPr>
      <xdr:spPr>
        <a:xfrm>
          <a:off x="13512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9" name="フローチャート: 判断 398"/>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00" name="テキスト ボックス 399"/>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01" name="フローチャート: 判断 400"/>
        <xdr:cNvSpPr/>
      </xdr:nvSpPr>
      <xdr:spPr>
        <a:xfrm>
          <a:off x="13462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402" name="テキスト ボックス 401"/>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8" name="楕円 407"/>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9" name="公債費負担の状況該当値テキスト"/>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61988</xdr:rowOff>
    </xdr:from>
    <xdr:to>
      <xdr:col>77</xdr:col>
      <xdr:colOff>95250</xdr:colOff>
      <xdr:row>37</xdr:row>
      <xdr:rowOff>163588</xdr:rowOff>
    </xdr:to>
    <xdr:sp macro="" textlink="">
      <xdr:nvSpPr>
        <xdr:cNvPr id="410" name="楕円 409"/>
        <xdr:cNvSpPr/>
      </xdr:nvSpPr>
      <xdr:spPr>
        <a:xfrm>
          <a:off x="16129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2315</xdr:rowOff>
    </xdr:from>
    <xdr:ext cx="736600" cy="259045"/>
    <xdr:sp macro="" textlink="">
      <xdr:nvSpPr>
        <xdr:cNvPr id="411" name="テキスト ボックス 410"/>
        <xdr:cNvSpPr txBox="1"/>
      </xdr:nvSpPr>
      <xdr:spPr>
        <a:xfrm>
          <a:off x="15798800" y="617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164495</xdr:rowOff>
    </xdr:from>
    <xdr:to>
      <xdr:col>73</xdr:col>
      <xdr:colOff>44450</xdr:colOff>
      <xdr:row>37</xdr:row>
      <xdr:rowOff>94645</xdr:rowOff>
    </xdr:to>
    <xdr:sp macro="" textlink="">
      <xdr:nvSpPr>
        <xdr:cNvPr id="412" name="楕円 411"/>
        <xdr:cNvSpPr/>
      </xdr:nvSpPr>
      <xdr:spPr>
        <a:xfrm>
          <a:off x="15240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104822</xdr:rowOff>
    </xdr:from>
    <xdr:ext cx="762000" cy="259045"/>
    <xdr:sp macro="" textlink="">
      <xdr:nvSpPr>
        <xdr:cNvPr id="413" name="テキスト ボックス 412"/>
        <xdr:cNvSpPr txBox="1"/>
      </xdr:nvSpPr>
      <xdr:spPr>
        <a:xfrm>
          <a:off x="14909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4536</xdr:rowOff>
    </xdr:from>
    <xdr:to>
      <xdr:col>68</xdr:col>
      <xdr:colOff>203200</xdr:colOff>
      <xdr:row>37</xdr:row>
      <xdr:rowOff>106136</xdr:rowOff>
    </xdr:to>
    <xdr:sp macro="" textlink="">
      <xdr:nvSpPr>
        <xdr:cNvPr id="414" name="楕円 413"/>
        <xdr:cNvSpPr/>
      </xdr:nvSpPr>
      <xdr:spPr>
        <a:xfrm>
          <a:off x="14351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116313</xdr:rowOff>
    </xdr:from>
    <xdr:ext cx="762000" cy="259045"/>
    <xdr:sp macro="" textlink="">
      <xdr:nvSpPr>
        <xdr:cNvPr id="415" name="テキスト ボックス 414"/>
        <xdr:cNvSpPr txBox="1"/>
      </xdr:nvSpPr>
      <xdr:spPr>
        <a:xfrm>
          <a:off x="14020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4536</xdr:rowOff>
    </xdr:from>
    <xdr:to>
      <xdr:col>64</xdr:col>
      <xdr:colOff>152400</xdr:colOff>
      <xdr:row>37</xdr:row>
      <xdr:rowOff>106136</xdr:rowOff>
    </xdr:to>
    <xdr:sp macro="" textlink="">
      <xdr:nvSpPr>
        <xdr:cNvPr id="416" name="楕円 415"/>
        <xdr:cNvSpPr/>
      </xdr:nvSpPr>
      <xdr:spPr>
        <a:xfrm>
          <a:off x="13462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116313</xdr:rowOff>
    </xdr:from>
    <xdr:ext cx="762000" cy="259045"/>
    <xdr:sp macro="" textlink="">
      <xdr:nvSpPr>
        <xdr:cNvPr id="417" name="テキスト ボックス 416"/>
        <xdr:cNvSpPr txBox="1"/>
      </xdr:nvSpPr>
      <xdr:spPr>
        <a:xfrm>
          <a:off x="13131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充当可能財源は都市計画税、基金は増となったが、基準財政需要額算入見込額が減となったことから、約０．８億円減少した。将来負担額は、債務負担行為に基づく支出予定額が減となった一方で、地方債の現在高、公営企業債等繰入見込額及び退職手当支給予定額が増となったことから、約５．３億円増額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らの要因を踏まえても、将来負担比率は前年度に続き０となったが、今後も後年度への負担がかかる事業については慎重を期すとともに、新たな職員数適正化計画の策定を進めることにより、さらなる財政の健全化を図り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6" name="直線コネクタ 445"/>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7"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8" name="直線コネクタ 447"/>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161925</xdr:rowOff>
    </xdr:from>
    <xdr:to>
      <xdr:col>68</xdr:col>
      <xdr:colOff>152400</xdr:colOff>
      <xdr:row>15</xdr:row>
      <xdr:rowOff>105904</xdr:rowOff>
    </xdr:to>
    <xdr:cxnSp macro="">
      <xdr:nvCxnSpPr>
        <xdr:cNvPr id="451" name="直線コネクタ 450"/>
        <xdr:cNvCxnSpPr/>
      </xdr:nvCxnSpPr>
      <xdr:spPr>
        <a:xfrm flipV="1">
          <a:off x="13512800" y="2390775"/>
          <a:ext cx="889000" cy="28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124900</xdr:rowOff>
    </xdr:from>
    <xdr:ext cx="762000" cy="259045"/>
    <xdr:sp macro="" textlink="">
      <xdr:nvSpPr>
        <xdr:cNvPr id="452" name="将来負担の状況平均値テキスト"/>
        <xdr:cNvSpPr txBox="1"/>
      </xdr:nvSpPr>
      <xdr:spPr>
        <a:xfrm>
          <a:off x="17106900" y="252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3" name="フローチャート: 判断 452"/>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4" name="フローチャート: 判断 453"/>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55" name="テキスト ボックス 454"/>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88618</xdr:rowOff>
    </xdr:from>
    <xdr:to>
      <xdr:col>73</xdr:col>
      <xdr:colOff>44450</xdr:colOff>
      <xdr:row>16</xdr:row>
      <xdr:rowOff>18768</xdr:rowOff>
    </xdr:to>
    <xdr:sp macro="" textlink="">
      <xdr:nvSpPr>
        <xdr:cNvPr id="456" name="フローチャート: 判断 455"/>
        <xdr:cNvSpPr/>
      </xdr:nvSpPr>
      <xdr:spPr>
        <a:xfrm>
          <a:off x="15240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28945</xdr:rowOff>
    </xdr:from>
    <xdr:ext cx="762000" cy="259045"/>
    <xdr:sp macro="" textlink="">
      <xdr:nvSpPr>
        <xdr:cNvPr id="457" name="テキスト ボックス 456"/>
        <xdr:cNvSpPr txBox="1"/>
      </xdr:nvSpPr>
      <xdr:spPr>
        <a:xfrm>
          <a:off x="14909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56868</xdr:rowOff>
    </xdr:from>
    <xdr:to>
      <xdr:col>68</xdr:col>
      <xdr:colOff>203200</xdr:colOff>
      <xdr:row>18</xdr:row>
      <xdr:rowOff>158468</xdr:rowOff>
    </xdr:to>
    <xdr:sp macro="" textlink="">
      <xdr:nvSpPr>
        <xdr:cNvPr id="458" name="フローチャート: 判断 457"/>
        <xdr:cNvSpPr/>
      </xdr:nvSpPr>
      <xdr:spPr>
        <a:xfrm>
          <a:off x="14351000" y="314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143245</xdr:rowOff>
    </xdr:from>
    <xdr:ext cx="762000" cy="259045"/>
    <xdr:sp macro="" textlink="">
      <xdr:nvSpPr>
        <xdr:cNvPr id="459" name="テキスト ボックス 458"/>
        <xdr:cNvSpPr txBox="1"/>
      </xdr:nvSpPr>
      <xdr:spPr>
        <a:xfrm>
          <a:off x="14020800" y="322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134761</xdr:rowOff>
    </xdr:from>
    <xdr:to>
      <xdr:col>64</xdr:col>
      <xdr:colOff>152400</xdr:colOff>
      <xdr:row>20</xdr:row>
      <xdr:rowOff>64911</xdr:rowOff>
    </xdr:to>
    <xdr:sp macro="" textlink="">
      <xdr:nvSpPr>
        <xdr:cNvPr id="460" name="フローチャート: 判断 459"/>
        <xdr:cNvSpPr/>
      </xdr:nvSpPr>
      <xdr:spPr>
        <a:xfrm>
          <a:off x="13462000" y="33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49688</xdr:rowOff>
    </xdr:from>
    <xdr:ext cx="762000" cy="259045"/>
    <xdr:sp macro="" textlink="">
      <xdr:nvSpPr>
        <xdr:cNvPr id="461" name="テキスト ボックス 460"/>
        <xdr:cNvSpPr txBox="1"/>
      </xdr:nvSpPr>
      <xdr:spPr>
        <a:xfrm>
          <a:off x="13131800" y="34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111125</xdr:rowOff>
    </xdr:from>
    <xdr:to>
      <xdr:col>68</xdr:col>
      <xdr:colOff>203200</xdr:colOff>
      <xdr:row>14</xdr:row>
      <xdr:rowOff>41275</xdr:rowOff>
    </xdr:to>
    <xdr:sp macro="" textlink="">
      <xdr:nvSpPr>
        <xdr:cNvPr id="467" name="楕円 466"/>
        <xdr:cNvSpPr/>
      </xdr:nvSpPr>
      <xdr:spPr>
        <a:xfrm>
          <a:off x="14351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51452</xdr:rowOff>
    </xdr:from>
    <xdr:ext cx="762000" cy="259045"/>
    <xdr:sp macro="" textlink="">
      <xdr:nvSpPr>
        <xdr:cNvPr id="468" name="テキスト ボックス 467"/>
        <xdr:cNvSpPr txBox="1"/>
      </xdr:nvSpPr>
      <xdr:spPr>
        <a:xfrm>
          <a:off x="14020800" y="210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55104</xdr:rowOff>
    </xdr:from>
    <xdr:to>
      <xdr:col>64</xdr:col>
      <xdr:colOff>152400</xdr:colOff>
      <xdr:row>15</xdr:row>
      <xdr:rowOff>156704</xdr:rowOff>
    </xdr:to>
    <xdr:sp macro="" textlink="">
      <xdr:nvSpPr>
        <xdr:cNvPr id="469" name="楕円 468"/>
        <xdr:cNvSpPr/>
      </xdr:nvSpPr>
      <xdr:spPr>
        <a:xfrm>
          <a:off x="13462000" y="26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166881</xdr:rowOff>
    </xdr:from>
    <xdr:ext cx="762000" cy="259045"/>
    <xdr:sp macro="" textlink="">
      <xdr:nvSpPr>
        <xdr:cNvPr id="470" name="テキスト ボックス 469"/>
        <xdr:cNvSpPr txBox="1"/>
      </xdr:nvSpPr>
      <xdr:spPr>
        <a:xfrm>
          <a:off x="13131800" y="239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176,242
174,945
39.67
61,724,290
59,644,157
1,541,450
35,728,036
39,710,596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年度は暫定削減終了に伴い増に転じたが、平成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年度までは職員の新陳代謝、退職手当支給額の減少により減額となったが、平成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今後も、財政の硬直化を避けるため、「行政経営戦略プラン」に掲げる民間委託の推進等によりコスト削減を引き続き目指していく。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58420</xdr:rowOff>
    </xdr:to>
    <xdr:cxnSp macro="">
      <xdr:nvCxnSpPr>
        <xdr:cNvPr id="61" name="直線コネクタ 60"/>
        <xdr:cNvCxnSpPr/>
      </xdr:nvCxnSpPr>
      <xdr:spPr>
        <a:xfrm flipV="1">
          <a:off x="4826000" y="57962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58420</xdr:rowOff>
    </xdr:to>
    <xdr:cxnSp macro="">
      <xdr:nvCxnSpPr>
        <xdr:cNvPr id="66" name="直線コネクタ 65"/>
        <xdr:cNvCxnSpPr/>
      </xdr:nvCxnSpPr>
      <xdr:spPr>
        <a:xfrm>
          <a:off x="3987800" y="6824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142240</xdr:rowOff>
    </xdr:to>
    <xdr:cxnSp macro="">
      <xdr:nvCxnSpPr>
        <xdr:cNvPr id="69" name="直線コネクタ 68"/>
        <xdr:cNvCxnSpPr/>
      </xdr:nvCxnSpPr>
      <xdr:spPr>
        <a:xfrm flipV="1">
          <a:off x="3098800" y="68249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87630</xdr:rowOff>
    </xdr:from>
    <xdr:to>
      <xdr:col>20</xdr:col>
      <xdr:colOff>38100</xdr:colOff>
      <xdr:row>38</xdr:row>
      <xdr:rowOff>17780</xdr:rowOff>
    </xdr:to>
    <xdr:sp macro="" textlink="">
      <xdr:nvSpPr>
        <xdr:cNvPr id="70" name="フローチャート: 判断 69"/>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27957</xdr:rowOff>
    </xdr:from>
    <xdr:ext cx="736600" cy="259045"/>
    <xdr:sp macro="" textlink="">
      <xdr:nvSpPr>
        <xdr:cNvPr id="71" name="テキスト ボックス 70"/>
        <xdr:cNvSpPr txBox="1"/>
      </xdr:nvSpPr>
      <xdr:spPr>
        <a:xfrm>
          <a:off x="3606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142240</xdr:rowOff>
    </xdr:from>
    <xdr:to>
      <xdr:col>15</xdr:col>
      <xdr:colOff>98425</xdr:colOff>
      <xdr:row>41</xdr:row>
      <xdr:rowOff>85090</xdr:rowOff>
    </xdr:to>
    <xdr:cxnSp macro="">
      <xdr:nvCxnSpPr>
        <xdr:cNvPr id="72" name="直線コネクタ 71"/>
        <xdr:cNvCxnSpPr/>
      </xdr:nvCxnSpPr>
      <xdr:spPr>
        <a:xfrm flipV="1">
          <a:off x="2209800" y="7000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95250</xdr:rowOff>
    </xdr:from>
    <xdr:to>
      <xdr:col>15</xdr:col>
      <xdr:colOff>149225</xdr:colOff>
      <xdr:row>38</xdr:row>
      <xdr:rowOff>25400</xdr:rowOff>
    </xdr:to>
    <xdr:sp macro="" textlink="">
      <xdr:nvSpPr>
        <xdr:cNvPr id="73" name="フローチャート: 判断 72"/>
        <xdr:cNvSpPr/>
      </xdr:nvSpPr>
      <xdr:spPr>
        <a:xfrm>
          <a:off x="3048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4" name="テキスト ボックス 73"/>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77470</xdr:rowOff>
    </xdr:from>
    <xdr:to>
      <xdr:col>11</xdr:col>
      <xdr:colOff>9525</xdr:colOff>
      <xdr:row>41</xdr:row>
      <xdr:rowOff>85090</xdr:rowOff>
    </xdr:to>
    <xdr:cxnSp macro="">
      <xdr:nvCxnSpPr>
        <xdr:cNvPr id="75" name="直線コネクタ 74"/>
        <xdr:cNvCxnSpPr/>
      </xdr:nvCxnSpPr>
      <xdr:spPr>
        <a:xfrm>
          <a:off x="1320800" y="7106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148590</xdr:rowOff>
    </xdr:from>
    <xdr:to>
      <xdr:col>11</xdr:col>
      <xdr:colOff>60325</xdr:colOff>
      <xdr:row>40</xdr:row>
      <xdr:rowOff>78740</xdr:rowOff>
    </xdr:to>
    <xdr:sp macro="" textlink="">
      <xdr:nvSpPr>
        <xdr:cNvPr id="76" name="フローチャート: 判断 75"/>
        <xdr:cNvSpPr/>
      </xdr:nvSpPr>
      <xdr:spPr>
        <a:xfrm>
          <a:off x="21590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88917</xdr:rowOff>
    </xdr:from>
    <xdr:ext cx="762000" cy="259045"/>
    <xdr:sp macro="" textlink="">
      <xdr:nvSpPr>
        <xdr:cNvPr id="77" name="テキスト ボックス 76"/>
        <xdr:cNvSpPr txBox="1"/>
      </xdr:nvSpPr>
      <xdr:spPr>
        <a:xfrm>
          <a:off x="1828800" y="660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163830</xdr:rowOff>
    </xdr:from>
    <xdr:to>
      <xdr:col>6</xdr:col>
      <xdr:colOff>171450</xdr:colOff>
      <xdr:row>40</xdr:row>
      <xdr:rowOff>93980</xdr:rowOff>
    </xdr:to>
    <xdr:sp macro="" textlink="">
      <xdr:nvSpPr>
        <xdr:cNvPr id="78" name="フローチャート: 判断 77"/>
        <xdr:cNvSpPr/>
      </xdr:nvSpPr>
      <xdr:spPr>
        <a:xfrm>
          <a:off x="12700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104157</xdr:rowOff>
    </xdr:from>
    <xdr:ext cx="762000" cy="259045"/>
    <xdr:sp macro="" textlink="">
      <xdr:nvSpPr>
        <xdr:cNvPr id="79" name="テキスト ボックス 78"/>
        <xdr:cNvSpPr txBox="1"/>
      </xdr:nvSpPr>
      <xdr:spPr>
        <a:xfrm>
          <a:off x="939800" y="661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5" name="楕円 84"/>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6" name="人件費該当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91440</xdr:rowOff>
    </xdr:from>
    <xdr:to>
      <xdr:col>15</xdr:col>
      <xdr:colOff>149225</xdr:colOff>
      <xdr:row>41</xdr:row>
      <xdr:rowOff>21590</xdr:rowOff>
    </xdr:to>
    <xdr:sp macro="" textlink="">
      <xdr:nvSpPr>
        <xdr:cNvPr id="89" name="楕円 88"/>
        <xdr:cNvSpPr/>
      </xdr:nvSpPr>
      <xdr:spPr>
        <a:xfrm>
          <a:off x="3048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6367</xdr:rowOff>
    </xdr:from>
    <xdr:ext cx="762000" cy="259045"/>
    <xdr:sp macro="" textlink="">
      <xdr:nvSpPr>
        <xdr:cNvPr id="90" name="テキスト ボックス 89"/>
        <xdr:cNvSpPr txBox="1"/>
      </xdr:nvSpPr>
      <xdr:spPr>
        <a:xfrm>
          <a:off x="2717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34290</xdr:rowOff>
    </xdr:from>
    <xdr:to>
      <xdr:col>11</xdr:col>
      <xdr:colOff>60325</xdr:colOff>
      <xdr:row>41</xdr:row>
      <xdr:rowOff>135890</xdr:rowOff>
    </xdr:to>
    <xdr:sp macro="" textlink="">
      <xdr:nvSpPr>
        <xdr:cNvPr id="91" name="楕円 90"/>
        <xdr:cNvSpPr/>
      </xdr:nvSpPr>
      <xdr:spPr>
        <a:xfrm>
          <a:off x="2159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120667</xdr:rowOff>
    </xdr:from>
    <xdr:ext cx="762000" cy="259045"/>
    <xdr:sp macro="" textlink="">
      <xdr:nvSpPr>
        <xdr:cNvPr id="92" name="テキスト ボックス 91"/>
        <xdr:cNvSpPr txBox="1"/>
      </xdr:nvSpPr>
      <xdr:spPr>
        <a:xfrm>
          <a:off x="18288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26670</xdr:rowOff>
    </xdr:from>
    <xdr:to>
      <xdr:col>6</xdr:col>
      <xdr:colOff>171450</xdr:colOff>
      <xdr:row>41</xdr:row>
      <xdr:rowOff>128270</xdr:rowOff>
    </xdr:to>
    <xdr:sp macro="" textlink="">
      <xdr:nvSpPr>
        <xdr:cNvPr id="93" name="楕円 92"/>
        <xdr:cNvSpPr/>
      </xdr:nvSpPr>
      <xdr:spPr>
        <a:xfrm>
          <a:off x="1270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113047</xdr:rowOff>
    </xdr:from>
    <xdr:ext cx="762000" cy="259045"/>
    <xdr:sp macro="" textlink="">
      <xdr:nvSpPr>
        <xdr:cNvPr id="94" name="テキスト ボックス 93"/>
        <xdr:cNvSpPr txBox="1"/>
      </xdr:nvSpPr>
      <xdr:spPr>
        <a:xfrm>
          <a:off x="93980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中学校給食の開始に伴う業務委託料の増などによる増額があったため、前年度より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ポイント悪化した。今後は職員数適正化計画による職員数の減に対応した賃金の増などの要因により、微増傾向に転ずる可能性もあると考えている。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0" name="直線コネクタ 119"/>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1"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2" name="直線コネクタ 121"/>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3"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4" name="直線コネクタ 123"/>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143002</xdr:rowOff>
    </xdr:to>
    <xdr:cxnSp macro="">
      <xdr:nvCxnSpPr>
        <xdr:cNvPr id="125" name="直線コネクタ 124"/>
        <xdr:cNvCxnSpPr/>
      </xdr:nvCxnSpPr>
      <xdr:spPr>
        <a:xfrm>
          <a:off x="15671800" y="26873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60706</xdr:rowOff>
    </xdr:from>
    <xdr:to>
      <xdr:col>78</xdr:col>
      <xdr:colOff>69850</xdr:colOff>
      <xdr:row>15</xdr:row>
      <xdr:rowOff>115570</xdr:rowOff>
    </xdr:to>
    <xdr:cxnSp macro="">
      <xdr:nvCxnSpPr>
        <xdr:cNvPr id="128" name="直線コネクタ 127"/>
        <xdr:cNvCxnSpPr/>
      </xdr:nvCxnSpPr>
      <xdr:spPr>
        <a:xfrm>
          <a:off x="14782800" y="26324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60706</xdr:rowOff>
    </xdr:from>
    <xdr:to>
      <xdr:col>73</xdr:col>
      <xdr:colOff>180975</xdr:colOff>
      <xdr:row>15</xdr:row>
      <xdr:rowOff>143002</xdr:rowOff>
    </xdr:to>
    <xdr:cxnSp macro="">
      <xdr:nvCxnSpPr>
        <xdr:cNvPr id="131" name="直線コネクタ 130"/>
        <xdr:cNvCxnSpPr/>
      </xdr:nvCxnSpPr>
      <xdr:spPr>
        <a:xfrm flipV="1">
          <a:off x="13893800" y="26324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2" name="フローチャート: 判断 131"/>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3" name="テキスト ボックス 132"/>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15</xdr:row>
      <xdr:rowOff>152146</xdr:rowOff>
    </xdr:to>
    <xdr:cxnSp macro="">
      <xdr:nvCxnSpPr>
        <xdr:cNvPr id="134" name="直線コネクタ 133"/>
        <xdr:cNvCxnSpPr/>
      </xdr:nvCxnSpPr>
      <xdr:spPr>
        <a:xfrm flipV="1">
          <a:off x="13004800" y="2714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135636</xdr:rowOff>
    </xdr:from>
    <xdr:to>
      <xdr:col>69</xdr:col>
      <xdr:colOff>142875</xdr:colOff>
      <xdr:row>15</xdr:row>
      <xdr:rowOff>65786</xdr:rowOff>
    </xdr:to>
    <xdr:sp macro="" textlink="">
      <xdr:nvSpPr>
        <xdr:cNvPr id="135" name="フローチャート: 判断 134"/>
        <xdr:cNvSpPr/>
      </xdr:nvSpPr>
      <xdr:spPr>
        <a:xfrm>
          <a:off x="13843000" y="253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75963</xdr:rowOff>
    </xdr:from>
    <xdr:ext cx="762000" cy="259045"/>
    <xdr:sp macro="" textlink="">
      <xdr:nvSpPr>
        <xdr:cNvPr id="136" name="テキスト ボックス 135"/>
        <xdr:cNvSpPr txBox="1"/>
      </xdr:nvSpPr>
      <xdr:spPr>
        <a:xfrm>
          <a:off x="13512800" y="230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37" name="フローチャート: 判断 136"/>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66819</xdr:rowOff>
    </xdr:from>
    <xdr:ext cx="762000" cy="259045"/>
    <xdr:sp macro="" textlink="">
      <xdr:nvSpPr>
        <xdr:cNvPr id="138" name="テキスト ボックス 137"/>
        <xdr:cNvSpPr txBox="1"/>
      </xdr:nvSpPr>
      <xdr:spPr>
        <a:xfrm>
          <a:off x="12623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4" name="楕円 143"/>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64279</xdr:rowOff>
    </xdr:from>
    <xdr:ext cx="762000" cy="259045"/>
    <xdr:sp macro="" textlink="">
      <xdr:nvSpPr>
        <xdr:cNvPr id="145" name="物件費該当値テキスト"/>
        <xdr:cNvSpPr txBox="1"/>
      </xdr:nvSpPr>
      <xdr:spPr>
        <a:xfrm>
          <a:off x="165989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151147</xdr:rowOff>
    </xdr:from>
    <xdr:ext cx="736600" cy="259045"/>
    <xdr:sp macro="" textlink="">
      <xdr:nvSpPr>
        <xdr:cNvPr id="147" name="テキスト ボックス 146"/>
        <xdr:cNvSpPr txBox="1"/>
      </xdr:nvSpPr>
      <xdr:spPr>
        <a:xfrm>
          <a:off x="15290800" y="272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xdr:rowOff>
    </xdr:from>
    <xdr:to>
      <xdr:col>74</xdr:col>
      <xdr:colOff>31750</xdr:colOff>
      <xdr:row>15</xdr:row>
      <xdr:rowOff>111506</xdr:rowOff>
    </xdr:to>
    <xdr:sp macro="" textlink="">
      <xdr:nvSpPr>
        <xdr:cNvPr id="148" name="楕円 147"/>
        <xdr:cNvSpPr/>
      </xdr:nvSpPr>
      <xdr:spPr>
        <a:xfrm>
          <a:off x="14732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96283</xdr:rowOff>
    </xdr:from>
    <xdr:ext cx="762000" cy="259045"/>
    <xdr:sp macro="" textlink="">
      <xdr:nvSpPr>
        <xdr:cNvPr id="149" name="テキスト ボックス 148"/>
        <xdr:cNvSpPr txBox="1"/>
      </xdr:nvSpPr>
      <xdr:spPr>
        <a:xfrm>
          <a:off x="144018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92202</xdr:rowOff>
    </xdr:from>
    <xdr:to>
      <xdr:col>69</xdr:col>
      <xdr:colOff>142875</xdr:colOff>
      <xdr:row>16</xdr:row>
      <xdr:rowOff>22352</xdr:rowOff>
    </xdr:to>
    <xdr:sp macro="" textlink="">
      <xdr:nvSpPr>
        <xdr:cNvPr id="150" name="楕円 149"/>
        <xdr:cNvSpPr/>
      </xdr:nvSpPr>
      <xdr:spPr>
        <a:xfrm>
          <a:off x="13843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7129</xdr:rowOff>
    </xdr:from>
    <xdr:ext cx="762000" cy="259045"/>
    <xdr:sp macro="" textlink="">
      <xdr:nvSpPr>
        <xdr:cNvPr id="151" name="テキスト ボックス 150"/>
        <xdr:cNvSpPr txBox="1"/>
      </xdr:nvSpPr>
      <xdr:spPr>
        <a:xfrm>
          <a:off x="135128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101346</xdr:rowOff>
    </xdr:from>
    <xdr:to>
      <xdr:col>65</xdr:col>
      <xdr:colOff>53975</xdr:colOff>
      <xdr:row>16</xdr:row>
      <xdr:rowOff>31496</xdr:rowOff>
    </xdr:to>
    <xdr:sp macro="" textlink="">
      <xdr:nvSpPr>
        <xdr:cNvPr id="152" name="楕円 151"/>
        <xdr:cNvSpPr/>
      </xdr:nvSpPr>
      <xdr:spPr>
        <a:xfrm>
          <a:off x="12954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16273</xdr:rowOff>
    </xdr:from>
    <xdr:ext cx="762000" cy="259045"/>
    <xdr:sp macro="" textlink="">
      <xdr:nvSpPr>
        <xdr:cNvPr id="153" name="テキスト ボックス 152"/>
        <xdr:cNvSpPr txBox="1"/>
      </xdr:nvSpPr>
      <xdr:spPr>
        <a:xfrm>
          <a:off x="12623800" y="27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扶助費は、生活保護扶助事業に係る医療扶助費の増や障害者自立支援法の法内事業への移行が進んだことにより増加してきた。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年度においては、臨時福祉給付金事業が皆減となったが、待機児童対策事業や就園奨励事業の増により増加した。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市民ニーズを的確に把握し、事業の重点化と効率化を進める事で、財政を圧迫する上昇傾向に歯止めをかけるよう努める。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56</xdr:row>
      <xdr:rowOff>12700</xdr:rowOff>
    </xdr:to>
    <xdr:cxnSp macro="">
      <xdr:nvCxnSpPr>
        <xdr:cNvPr id="186" name="直線コネクタ 185"/>
        <xdr:cNvCxnSpPr/>
      </xdr:nvCxnSpPr>
      <xdr:spPr>
        <a:xfrm>
          <a:off x="3987800" y="9423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7"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88" name="フローチャート: 判断 187"/>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54</xdr:row>
      <xdr:rowOff>165100</xdr:rowOff>
    </xdr:to>
    <xdr:cxnSp macro="">
      <xdr:nvCxnSpPr>
        <xdr:cNvPr id="189" name="直線コネクタ 188"/>
        <xdr:cNvCxnSpPr/>
      </xdr:nvCxnSpPr>
      <xdr:spPr>
        <a:xfrm>
          <a:off x="3098800" y="9194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0" name="フローチャート: 判断 189"/>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1" name="テキスト ボックス 190"/>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88900</xdr:rowOff>
    </xdr:from>
    <xdr:to>
      <xdr:col>15</xdr:col>
      <xdr:colOff>98425</xdr:colOff>
      <xdr:row>53</xdr:row>
      <xdr:rowOff>107950</xdr:rowOff>
    </xdr:to>
    <xdr:cxnSp macro="">
      <xdr:nvCxnSpPr>
        <xdr:cNvPr id="192" name="直線コネクタ 191"/>
        <xdr:cNvCxnSpPr/>
      </xdr:nvCxnSpPr>
      <xdr:spPr>
        <a:xfrm>
          <a:off x="2209800" y="9004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69850</xdr:rowOff>
    </xdr:from>
    <xdr:to>
      <xdr:col>11</xdr:col>
      <xdr:colOff>9525</xdr:colOff>
      <xdr:row>52</xdr:row>
      <xdr:rowOff>88900</xdr:rowOff>
    </xdr:to>
    <xdr:cxnSp macro="">
      <xdr:nvCxnSpPr>
        <xdr:cNvPr id="195" name="直線コネクタ 194"/>
        <xdr:cNvCxnSpPr/>
      </xdr:nvCxnSpPr>
      <xdr:spPr>
        <a:xfrm>
          <a:off x="1320800" y="898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52</xdr:row>
      <xdr:rowOff>76200</xdr:rowOff>
    </xdr:from>
    <xdr:to>
      <xdr:col>11</xdr:col>
      <xdr:colOff>60325</xdr:colOff>
      <xdr:row>53</xdr:row>
      <xdr:rowOff>6350</xdr:rowOff>
    </xdr:to>
    <xdr:sp macro="" textlink="">
      <xdr:nvSpPr>
        <xdr:cNvPr id="196" name="フローチャート: 判断 195"/>
        <xdr:cNvSpPr/>
      </xdr:nvSpPr>
      <xdr:spPr>
        <a:xfrm>
          <a:off x="2159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197" name="テキスト ボックス 196"/>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38100</xdr:rowOff>
    </xdr:from>
    <xdr:to>
      <xdr:col>6</xdr:col>
      <xdr:colOff>171450</xdr:colOff>
      <xdr:row>52</xdr:row>
      <xdr:rowOff>139700</xdr:rowOff>
    </xdr:to>
    <xdr:sp macro="" textlink="">
      <xdr:nvSpPr>
        <xdr:cNvPr id="198" name="フローチャート: 判断 197"/>
        <xdr:cNvSpPr/>
      </xdr:nvSpPr>
      <xdr:spPr>
        <a:xfrm>
          <a:off x="1270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124477</xdr:rowOff>
    </xdr:from>
    <xdr:ext cx="762000" cy="259045"/>
    <xdr:sp macro="" textlink="">
      <xdr:nvSpPr>
        <xdr:cNvPr id="199" name="テキスト ボックス 198"/>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6"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7" name="楕円 206"/>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8" name="テキスト ボックス 207"/>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9" name="楕円 208"/>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0" name="テキスト ボックス 209"/>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38100</xdr:rowOff>
    </xdr:from>
    <xdr:to>
      <xdr:col>11</xdr:col>
      <xdr:colOff>60325</xdr:colOff>
      <xdr:row>52</xdr:row>
      <xdr:rowOff>139700</xdr:rowOff>
    </xdr:to>
    <xdr:sp macro="" textlink="">
      <xdr:nvSpPr>
        <xdr:cNvPr id="211" name="楕円 210"/>
        <xdr:cNvSpPr/>
      </xdr:nvSpPr>
      <xdr:spPr>
        <a:xfrm>
          <a:off x="2159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149877</xdr:rowOff>
    </xdr:from>
    <xdr:ext cx="762000" cy="259045"/>
    <xdr:sp macro="" textlink="">
      <xdr:nvSpPr>
        <xdr:cNvPr id="212" name="テキスト ボックス 211"/>
        <xdr:cNvSpPr txBox="1"/>
      </xdr:nvSpPr>
      <xdr:spPr>
        <a:xfrm>
          <a:off x="1828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19050</xdr:rowOff>
    </xdr:from>
    <xdr:to>
      <xdr:col>6</xdr:col>
      <xdr:colOff>171450</xdr:colOff>
      <xdr:row>52</xdr:row>
      <xdr:rowOff>120650</xdr:rowOff>
    </xdr:to>
    <xdr:sp macro="" textlink="">
      <xdr:nvSpPr>
        <xdr:cNvPr id="213" name="楕円 212"/>
        <xdr:cNvSpPr/>
      </xdr:nvSpPr>
      <xdr:spPr>
        <a:xfrm>
          <a:off x="1270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130827</xdr:rowOff>
    </xdr:from>
    <xdr:ext cx="762000" cy="259045"/>
    <xdr:sp macro="" textlink="">
      <xdr:nvSpPr>
        <xdr:cNvPr id="214" name="テキスト ボックス 213"/>
        <xdr:cNvSpPr txBox="1"/>
      </xdr:nvSpPr>
      <xdr:spPr>
        <a:xfrm>
          <a:off x="939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介護保険事業特別会計及び後期高齢者医療事業特別会計への繰出金は増となったが、国民健康保険事業特別会計への繰出金が減となったことから前年度から減少した。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今後も引き続き、効率的な事業展開に努めるとともに、補助金制度の活用に努める。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44" name="直線コネクタ 243"/>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5"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6" name="直線コネクタ 245"/>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47"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48" name="直線コネクタ 247"/>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58965</xdr:rowOff>
    </xdr:from>
    <xdr:to>
      <xdr:col>82</xdr:col>
      <xdr:colOff>107950</xdr:colOff>
      <xdr:row>61</xdr:row>
      <xdr:rowOff>80735</xdr:rowOff>
    </xdr:to>
    <xdr:cxnSp macro="">
      <xdr:nvCxnSpPr>
        <xdr:cNvPr id="249" name="直線コネクタ 248"/>
        <xdr:cNvCxnSpPr/>
      </xdr:nvCxnSpPr>
      <xdr:spPr>
        <a:xfrm flipV="1">
          <a:off x="15671800" y="105174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121557</xdr:rowOff>
    </xdr:from>
    <xdr:to>
      <xdr:col>78</xdr:col>
      <xdr:colOff>69850</xdr:colOff>
      <xdr:row>61</xdr:row>
      <xdr:rowOff>80735</xdr:rowOff>
    </xdr:to>
    <xdr:cxnSp macro="">
      <xdr:nvCxnSpPr>
        <xdr:cNvPr id="252" name="直線コネクタ 251"/>
        <xdr:cNvCxnSpPr/>
      </xdr:nvCxnSpPr>
      <xdr:spPr>
        <a:xfrm>
          <a:off x="14782800" y="10408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4" name="テキスト ボックス 253"/>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60</xdr:row>
      <xdr:rowOff>121557</xdr:rowOff>
    </xdr:to>
    <xdr:cxnSp macro="">
      <xdr:nvCxnSpPr>
        <xdr:cNvPr id="255" name="直線コネクタ 254"/>
        <xdr:cNvCxnSpPr/>
      </xdr:nvCxnSpPr>
      <xdr:spPr>
        <a:xfrm>
          <a:off x="13893800" y="9896928"/>
          <a:ext cx="8890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124278</xdr:rowOff>
    </xdr:to>
    <xdr:cxnSp macro="">
      <xdr:nvCxnSpPr>
        <xdr:cNvPr id="258" name="直線コネクタ 257"/>
        <xdr:cNvCxnSpPr/>
      </xdr:nvCxnSpPr>
      <xdr:spPr>
        <a:xfrm>
          <a:off x="13004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1" name="フローチャート: 判断 260"/>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62" name="テキスト ボックス 261"/>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8165</xdr:rowOff>
    </xdr:from>
    <xdr:to>
      <xdr:col>82</xdr:col>
      <xdr:colOff>158750</xdr:colOff>
      <xdr:row>61</xdr:row>
      <xdr:rowOff>109765</xdr:rowOff>
    </xdr:to>
    <xdr:sp macro="" textlink="">
      <xdr:nvSpPr>
        <xdr:cNvPr id="268" name="楕円 267"/>
        <xdr:cNvSpPr/>
      </xdr:nvSpPr>
      <xdr:spPr>
        <a:xfrm>
          <a:off x="164592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88192</xdr:rowOff>
    </xdr:from>
    <xdr:ext cx="762000" cy="259045"/>
    <xdr:sp macro="" textlink="">
      <xdr:nvSpPr>
        <xdr:cNvPr id="269" name="その他該当値テキスト"/>
        <xdr:cNvSpPr txBox="1"/>
      </xdr:nvSpPr>
      <xdr:spPr>
        <a:xfrm>
          <a:off x="165989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29935</xdr:rowOff>
    </xdr:from>
    <xdr:to>
      <xdr:col>78</xdr:col>
      <xdr:colOff>120650</xdr:colOff>
      <xdr:row>61</xdr:row>
      <xdr:rowOff>131535</xdr:rowOff>
    </xdr:to>
    <xdr:sp macro="" textlink="">
      <xdr:nvSpPr>
        <xdr:cNvPr id="270" name="楕円 269"/>
        <xdr:cNvSpPr/>
      </xdr:nvSpPr>
      <xdr:spPr>
        <a:xfrm>
          <a:off x="15621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116312</xdr:rowOff>
    </xdr:from>
    <xdr:ext cx="736600" cy="259045"/>
    <xdr:sp macro="" textlink="">
      <xdr:nvSpPr>
        <xdr:cNvPr id="271" name="テキスト ボックス 270"/>
        <xdr:cNvSpPr txBox="1"/>
      </xdr:nvSpPr>
      <xdr:spPr>
        <a:xfrm>
          <a:off x="15290800" y="1057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70757</xdr:rowOff>
    </xdr:from>
    <xdr:to>
      <xdr:col>74</xdr:col>
      <xdr:colOff>31750</xdr:colOff>
      <xdr:row>61</xdr:row>
      <xdr:rowOff>907</xdr:rowOff>
    </xdr:to>
    <xdr:sp macro="" textlink="">
      <xdr:nvSpPr>
        <xdr:cNvPr id="272" name="楕円 271"/>
        <xdr:cNvSpPr/>
      </xdr:nvSpPr>
      <xdr:spPr>
        <a:xfrm>
          <a:off x="14732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157134</xdr:rowOff>
    </xdr:from>
    <xdr:ext cx="762000" cy="259045"/>
    <xdr:sp macro="" textlink="">
      <xdr:nvSpPr>
        <xdr:cNvPr id="273" name="テキスト ボックス 272"/>
        <xdr:cNvSpPr txBox="1"/>
      </xdr:nvSpPr>
      <xdr:spPr>
        <a:xfrm>
          <a:off x="14401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4" name="楕円 273"/>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5" name="テキスト ボックス 274"/>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6" name="楕円 275"/>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77" name="テキスト ボックス 276"/>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年度は前年度に比べ微増となったが、補助費等は近年横ばい傾向にあるが、類似団体平均を下回っており、今後もこの傾向を継続するよう努める。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07" name="直線コネクタ 306"/>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08"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09" name="直線コネクタ 308"/>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0"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1" name="直線コネクタ 310"/>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121557</xdr:rowOff>
    </xdr:from>
    <xdr:to>
      <xdr:col>82</xdr:col>
      <xdr:colOff>107950</xdr:colOff>
      <xdr:row>32</xdr:row>
      <xdr:rowOff>132443</xdr:rowOff>
    </xdr:to>
    <xdr:cxnSp macro="">
      <xdr:nvCxnSpPr>
        <xdr:cNvPr id="312" name="直線コネクタ 311"/>
        <xdr:cNvCxnSpPr/>
      </xdr:nvCxnSpPr>
      <xdr:spPr>
        <a:xfrm>
          <a:off x="15671800" y="5607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127199</xdr:rowOff>
    </xdr:from>
    <xdr:ext cx="762000" cy="259045"/>
    <xdr:sp macro="" textlink="">
      <xdr:nvSpPr>
        <xdr:cNvPr id="313" name="補助費等平均値テキスト"/>
        <xdr:cNvSpPr txBox="1"/>
      </xdr:nvSpPr>
      <xdr:spPr>
        <a:xfrm>
          <a:off x="16598900" y="6127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14" name="フローチャート: 判断 313"/>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121557</xdr:rowOff>
    </xdr:from>
    <xdr:to>
      <xdr:col>78</xdr:col>
      <xdr:colOff>69850</xdr:colOff>
      <xdr:row>32</xdr:row>
      <xdr:rowOff>165100</xdr:rowOff>
    </xdr:to>
    <xdr:cxnSp macro="">
      <xdr:nvCxnSpPr>
        <xdr:cNvPr id="315" name="直線コネクタ 314"/>
        <xdr:cNvCxnSpPr/>
      </xdr:nvCxnSpPr>
      <xdr:spPr>
        <a:xfrm flipV="1">
          <a:off x="14782800" y="560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16" name="フローチャート: 判断 315"/>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80934</xdr:rowOff>
    </xdr:from>
    <xdr:ext cx="736600" cy="259045"/>
    <xdr:sp macro="" textlink="">
      <xdr:nvSpPr>
        <xdr:cNvPr id="317" name="テキスト ボックス 316"/>
        <xdr:cNvSpPr txBox="1"/>
      </xdr:nvSpPr>
      <xdr:spPr>
        <a:xfrm>
          <a:off x="15290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33</xdr:row>
      <xdr:rowOff>37193</xdr:rowOff>
    </xdr:to>
    <xdr:cxnSp macro="">
      <xdr:nvCxnSpPr>
        <xdr:cNvPr id="318" name="直線コネクタ 317"/>
        <xdr:cNvCxnSpPr/>
      </xdr:nvCxnSpPr>
      <xdr:spPr>
        <a:xfrm flipV="1">
          <a:off x="13893800" y="565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57150</xdr:rowOff>
    </xdr:from>
    <xdr:to>
      <xdr:col>74</xdr:col>
      <xdr:colOff>31750</xdr:colOff>
      <xdr:row>35</xdr:row>
      <xdr:rowOff>158750</xdr:rowOff>
    </xdr:to>
    <xdr:sp macro="" textlink="">
      <xdr:nvSpPr>
        <xdr:cNvPr id="319" name="フローチャート: 判断 318"/>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20" name="テキスト ボックス 319"/>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37193</xdr:rowOff>
    </xdr:from>
    <xdr:to>
      <xdr:col>69</xdr:col>
      <xdr:colOff>92075</xdr:colOff>
      <xdr:row>33</xdr:row>
      <xdr:rowOff>48078</xdr:rowOff>
    </xdr:to>
    <xdr:cxnSp macro="">
      <xdr:nvCxnSpPr>
        <xdr:cNvPr id="321" name="直線コネクタ 320"/>
        <xdr:cNvCxnSpPr/>
      </xdr:nvCxnSpPr>
      <xdr:spPr>
        <a:xfrm flipV="1">
          <a:off x="13004800" y="569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166007</xdr:rowOff>
    </xdr:from>
    <xdr:to>
      <xdr:col>69</xdr:col>
      <xdr:colOff>142875</xdr:colOff>
      <xdr:row>36</xdr:row>
      <xdr:rowOff>96157</xdr:rowOff>
    </xdr:to>
    <xdr:sp macro="" textlink="">
      <xdr:nvSpPr>
        <xdr:cNvPr id="322" name="フローチャート: 判断 321"/>
        <xdr:cNvSpPr/>
      </xdr:nvSpPr>
      <xdr:spPr>
        <a:xfrm>
          <a:off x="13843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80934</xdr:rowOff>
    </xdr:from>
    <xdr:ext cx="762000" cy="259045"/>
    <xdr:sp macro="" textlink="">
      <xdr:nvSpPr>
        <xdr:cNvPr id="323" name="テキスト ボックス 322"/>
        <xdr:cNvSpPr txBox="1"/>
      </xdr:nvSpPr>
      <xdr:spPr>
        <a:xfrm>
          <a:off x="13512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5443</xdr:rowOff>
    </xdr:from>
    <xdr:to>
      <xdr:col>65</xdr:col>
      <xdr:colOff>53975</xdr:colOff>
      <xdr:row>36</xdr:row>
      <xdr:rowOff>107043</xdr:rowOff>
    </xdr:to>
    <xdr:sp macro="" textlink="">
      <xdr:nvSpPr>
        <xdr:cNvPr id="324" name="フローチャート: 判断 323"/>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91820</xdr:rowOff>
    </xdr:from>
    <xdr:ext cx="762000" cy="259045"/>
    <xdr:sp macro="" textlink="">
      <xdr:nvSpPr>
        <xdr:cNvPr id="325" name="テキスト ボックス 324"/>
        <xdr:cNvSpPr txBox="1"/>
      </xdr:nvSpPr>
      <xdr:spPr>
        <a:xfrm>
          <a:off x="12623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81643</xdr:rowOff>
    </xdr:from>
    <xdr:to>
      <xdr:col>82</xdr:col>
      <xdr:colOff>158750</xdr:colOff>
      <xdr:row>33</xdr:row>
      <xdr:rowOff>11793</xdr:rowOff>
    </xdr:to>
    <xdr:sp macro="" textlink="">
      <xdr:nvSpPr>
        <xdr:cNvPr id="331" name="楕円 330"/>
        <xdr:cNvSpPr/>
      </xdr:nvSpPr>
      <xdr:spPr>
        <a:xfrm>
          <a:off x="16459200" y="55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161670</xdr:rowOff>
    </xdr:from>
    <xdr:ext cx="762000" cy="259045"/>
    <xdr:sp macro="" textlink="">
      <xdr:nvSpPr>
        <xdr:cNvPr id="332" name="補助費等該当値テキスト"/>
        <xdr:cNvSpPr txBox="1"/>
      </xdr:nvSpPr>
      <xdr:spPr>
        <a:xfrm>
          <a:off x="16598900" y="547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70757</xdr:rowOff>
    </xdr:from>
    <xdr:to>
      <xdr:col>78</xdr:col>
      <xdr:colOff>120650</xdr:colOff>
      <xdr:row>33</xdr:row>
      <xdr:rowOff>907</xdr:rowOff>
    </xdr:to>
    <xdr:sp macro="" textlink="">
      <xdr:nvSpPr>
        <xdr:cNvPr id="333" name="楕円 332"/>
        <xdr:cNvSpPr/>
      </xdr:nvSpPr>
      <xdr:spPr>
        <a:xfrm>
          <a:off x="15621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11084</xdr:rowOff>
    </xdr:from>
    <xdr:ext cx="736600" cy="259045"/>
    <xdr:sp macro="" textlink="">
      <xdr:nvSpPr>
        <xdr:cNvPr id="334" name="テキスト ボックス 333"/>
        <xdr:cNvSpPr txBox="1"/>
      </xdr:nvSpPr>
      <xdr:spPr>
        <a:xfrm>
          <a:off x="15290800" y="532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114300</xdr:rowOff>
    </xdr:from>
    <xdr:to>
      <xdr:col>74</xdr:col>
      <xdr:colOff>31750</xdr:colOff>
      <xdr:row>33</xdr:row>
      <xdr:rowOff>44450</xdr:rowOff>
    </xdr:to>
    <xdr:sp macro="" textlink="">
      <xdr:nvSpPr>
        <xdr:cNvPr id="335" name="楕円 334"/>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54627</xdr:rowOff>
    </xdr:from>
    <xdr:ext cx="762000" cy="259045"/>
    <xdr:sp macro="" textlink="">
      <xdr:nvSpPr>
        <xdr:cNvPr id="336" name="テキスト ボックス 335"/>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157843</xdr:rowOff>
    </xdr:from>
    <xdr:to>
      <xdr:col>69</xdr:col>
      <xdr:colOff>142875</xdr:colOff>
      <xdr:row>33</xdr:row>
      <xdr:rowOff>87993</xdr:rowOff>
    </xdr:to>
    <xdr:sp macro="" textlink="">
      <xdr:nvSpPr>
        <xdr:cNvPr id="337" name="楕円 336"/>
        <xdr:cNvSpPr/>
      </xdr:nvSpPr>
      <xdr:spPr>
        <a:xfrm>
          <a:off x="13843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98170</xdr:rowOff>
    </xdr:from>
    <xdr:ext cx="762000" cy="259045"/>
    <xdr:sp macro="" textlink="">
      <xdr:nvSpPr>
        <xdr:cNvPr id="338" name="テキスト ボックス 337"/>
        <xdr:cNvSpPr txBox="1"/>
      </xdr:nvSpPr>
      <xdr:spPr>
        <a:xfrm>
          <a:off x="13512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168728</xdr:rowOff>
    </xdr:from>
    <xdr:to>
      <xdr:col>65</xdr:col>
      <xdr:colOff>53975</xdr:colOff>
      <xdr:row>33</xdr:row>
      <xdr:rowOff>98878</xdr:rowOff>
    </xdr:to>
    <xdr:sp macro="" textlink="">
      <xdr:nvSpPr>
        <xdr:cNvPr id="339" name="楕円 338"/>
        <xdr:cNvSpPr/>
      </xdr:nvSpPr>
      <xdr:spPr>
        <a:xfrm>
          <a:off x="12954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109055</xdr:rowOff>
    </xdr:from>
    <xdr:ext cx="762000" cy="259045"/>
    <xdr:sp macro="" textlink="">
      <xdr:nvSpPr>
        <xdr:cNvPr id="340" name="テキスト ボックス 339"/>
        <xdr:cNvSpPr txBox="1"/>
      </xdr:nvSpPr>
      <xdr:spPr>
        <a:xfrm>
          <a:off x="12623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主に衛生債等の長期債元金償還金及び支払利子が減少したことにより、平成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年度までは普通会計で毎年約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億円の減少がみられた。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年度は高金利で発行した地方債の完済などにより、公債費全体が減少となった。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今後、市債残高や公債費比率の推移等の将来負担を見極めながら、公債費の減額を図っていく。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68" name="直線コネクタ 367"/>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1"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2" name="直線コネクタ 371"/>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153670</xdr:rowOff>
    </xdr:to>
    <xdr:cxnSp macro="">
      <xdr:nvCxnSpPr>
        <xdr:cNvPr id="373" name="直線コネクタ 372"/>
        <xdr:cNvCxnSpPr/>
      </xdr:nvCxnSpPr>
      <xdr:spPr>
        <a:xfrm flipV="1">
          <a:off x="3987800" y="12997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4"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5" name="フローチャート: 判断 37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153670</xdr:rowOff>
    </xdr:to>
    <xdr:cxnSp macro="">
      <xdr:nvCxnSpPr>
        <xdr:cNvPr id="376" name="直線コネクタ 375"/>
        <xdr:cNvCxnSpPr/>
      </xdr:nvCxnSpPr>
      <xdr:spPr>
        <a:xfrm>
          <a:off x="3098800" y="1298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7" name="フローチャート: 判断 376"/>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8" name="テキスト ボックス 377"/>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88900</xdr:rowOff>
    </xdr:to>
    <xdr:cxnSp macro="">
      <xdr:nvCxnSpPr>
        <xdr:cNvPr id="379" name="直線コネクタ 378"/>
        <xdr:cNvCxnSpPr/>
      </xdr:nvCxnSpPr>
      <xdr:spPr>
        <a:xfrm flipV="1">
          <a:off x="2209800" y="12981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0" name="フローチャート: 判断 379"/>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1" name="テキスト ボックス 380"/>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104139</xdr:rowOff>
    </xdr:to>
    <xdr:cxnSp macro="">
      <xdr:nvCxnSpPr>
        <xdr:cNvPr id="382" name="直線コネクタ 381"/>
        <xdr:cNvCxnSpPr/>
      </xdr:nvCxnSpPr>
      <xdr:spPr>
        <a:xfrm flipV="1">
          <a:off x="1320800" y="13119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3" name="フローチャート: 判断 382"/>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4" name="テキスト ボックス 383"/>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85" name="フローチャート: 判断 384"/>
        <xdr:cNvSpPr/>
      </xdr:nvSpPr>
      <xdr:spPr>
        <a:xfrm>
          <a:off x="1270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86" name="テキスト ボックス 385"/>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2" name="楕円 391"/>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3"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94" name="楕円 393"/>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95" name="テキスト ボックス 394"/>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6" name="楕円 395"/>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7" name="テキスト ボックス 396"/>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8" name="楕円 397"/>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9" name="テキスト ボックス 398"/>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400" name="楕円 399"/>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401" name="テキスト ボックス 400"/>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人件費は改善したが、扶助費の経常収支比率が悪化したことにより、公債費以外が前年度より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今後も扶助費が増額傾向にあるため、公債費以外が増加していく傾向にあると分析している。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29" name="直線コネクタ 428"/>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1" name="直線コネクタ 43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2"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3" name="直線コネクタ 432"/>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80</xdr:row>
      <xdr:rowOff>43180</xdr:rowOff>
    </xdr:to>
    <xdr:cxnSp macro="">
      <xdr:nvCxnSpPr>
        <xdr:cNvPr id="434" name="直線コネクタ 433"/>
        <xdr:cNvCxnSpPr/>
      </xdr:nvCxnSpPr>
      <xdr:spPr>
        <a:xfrm>
          <a:off x="15671800" y="13553439"/>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35" name="公債費以外平均値テキスト"/>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36" name="フローチャート: 判断 435"/>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79</xdr:row>
      <xdr:rowOff>8889</xdr:rowOff>
    </xdr:to>
    <xdr:cxnSp macro="">
      <xdr:nvCxnSpPr>
        <xdr:cNvPr id="437" name="直線コネクタ 436"/>
        <xdr:cNvCxnSpPr/>
      </xdr:nvCxnSpPr>
      <xdr:spPr>
        <a:xfrm>
          <a:off x="14782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8" name="フローチャート: 判断 437"/>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9" name="テキスト ボックス 438"/>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130811</xdr:rowOff>
    </xdr:from>
    <xdr:to>
      <xdr:col>73</xdr:col>
      <xdr:colOff>180975</xdr:colOff>
      <xdr:row>78</xdr:row>
      <xdr:rowOff>111761</xdr:rowOff>
    </xdr:to>
    <xdr:cxnSp macro="">
      <xdr:nvCxnSpPr>
        <xdr:cNvPr id="440" name="直線コネクタ 439"/>
        <xdr:cNvCxnSpPr/>
      </xdr:nvCxnSpPr>
      <xdr:spPr>
        <a:xfrm>
          <a:off x="13893800" y="133324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1" name="フローチャート: 判断 440"/>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2" name="テキスト ボックス 441"/>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77</xdr:row>
      <xdr:rowOff>130811</xdr:rowOff>
    </xdr:to>
    <xdr:cxnSp macro="">
      <xdr:nvCxnSpPr>
        <xdr:cNvPr id="443" name="直線コネクタ 442"/>
        <xdr:cNvCxnSpPr/>
      </xdr:nvCxnSpPr>
      <xdr:spPr>
        <a:xfrm>
          <a:off x="13004800" y="13309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xdr:rowOff>
    </xdr:from>
    <xdr:to>
      <xdr:col>69</xdr:col>
      <xdr:colOff>142875</xdr:colOff>
      <xdr:row>77</xdr:row>
      <xdr:rowOff>113030</xdr:rowOff>
    </xdr:to>
    <xdr:sp macro="" textlink="">
      <xdr:nvSpPr>
        <xdr:cNvPr id="444" name="フローチャート: 判断 443"/>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123207</xdr:rowOff>
    </xdr:from>
    <xdr:ext cx="762000" cy="259045"/>
    <xdr:sp macro="" textlink="">
      <xdr:nvSpPr>
        <xdr:cNvPr id="445" name="テキスト ボックス 444"/>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6" name="フローチャート: 判断 445"/>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47" name="テキスト ボックス 446"/>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53" name="楕円 452"/>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72407</xdr:rowOff>
    </xdr:from>
    <xdr:ext cx="762000" cy="259045"/>
    <xdr:sp macro="" textlink="">
      <xdr:nvSpPr>
        <xdr:cNvPr id="454" name="公債費以外該当値テキスト"/>
        <xdr:cNvSpPr txBox="1"/>
      </xdr:nvSpPr>
      <xdr:spPr>
        <a:xfrm>
          <a:off x="16598900" y="1361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55" name="楕円 454"/>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56" name="テキスト ボックス 455"/>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57" name="楕円 456"/>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58" name="テキスト ボックス 457"/>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80011</xdr:rowOff>
    </xdr:from>
    <xdr:to>
      <xdr:col>69</xdr:col>
      <xdr:colOff>142875</xdr:colOff>
      <xdr:row>78</xdr:row>
      <xdr:rowOff>10161</xdr:rowOff>
    </xdr:to>
    <xdr:sp macro="" textlink="">
      <xdr:nvSpPr>
        <xdr:cNvPr id="459" name="楕円 458"/>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60" name="テキスト ボックス 459"/>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61" name="楕円 460"/>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62" name="テキスト ボックス 461"/>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57719</xdr:rowOff>
    </xdr:from>
    <xdr:to>
      <xdr:col>29</xdr:col>
      <xdr:colOff>127000</xdr:colOff>
      <xdr:row>14</xdr:row>
      <xdr:rowOff>72532</xdr:rowOff>
    </xdr:to>
    <xdr:cxnSp macro="">
      <xdr:nvCxnSpPr>
        <xdr:cNvPr id="48" name="直線コネクタ 47"/>
        <xdr:cNvCxnSpPr/>
      </xdr:nvCxnSpPr>
      <xdr:spPr bwMode="auto">
        <a:xfrm flipV="1">
          <a:off x="5003800" y="2505644"/>
          <a:ext cx="6477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58503</xdr:rowOff>
    </xdr:from>
    <xdr:ext cx="762000" cy="259045"/>
    <xdr:sp macro="" textlink="">
      <xdr:nvSpPr>
        <xdr:cNvPr id="49" name="人口1人当たり決算額の推移平均値テキスト130"/>
        <xdr:cNvSpPr txBox="1"/>
      </xdr:nvSpPr>
      <xdr:spPr>
        <a:xfrm>
          <a:off x="5740400" y="2849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72532</xdr:rowOff>
    </xdr:from>
    <xdr:to>
      <xdr:col>26</xdr:col>
      <xdr:colOff>50800</xdr:colOff>
      <xdr:row>14</xdr:row>
      <xdr:rowOff>76007</xdr:rowOff>
    </xdr:to>
    <xdr:cxnSp macro="">
      <xdr:nvCxnSpPr>
        <xdr:cNvPr id="51" name="直線コネクタ 50"/>
        <xdr:cNvCxnSpPr/>
      </xdr:nvCxnSpPr>
      <xdr:spPr bwMode="auto">
        <a:xfrm flipV="1">
          <a:off x="4305300" y="2520457"/>
          <a:ext cx="698500" cy="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21104</xdr:rowOff>
    </xdr:from>
    <xdr:ext cx="736600" cy="259045"/>
    <xdr:sp macro="" textlink="">
      <xdr:nvSpPr>
        <xdr:cNvPr id="53" name="テキスト ボックス 52"/>
        <xdr:cNvSpPr txBox="1"/>
      </xdr:nvSpPr>
      <xdr:spPr>
        <a:xfrm>
          <a:off x="4622800" y="298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76007</xdr:rowOff>
    </xdr:from>
    <xdr:to>
      <xdr:col>22</xdr:col>
      <xdr:colOff>114300</xdr:colOff>
      <xdr:row>14</xdr:row>
      <xdr:rowOff>132928</xdr:rowOff>
    </xdr:to>
    <xdr:cxnSp macro="">
      <xdr:nvCxnSpPr>
        <xdr:cNvPr id="54" name="直線コネクタ 53"/>
        <xdr:cNvCxnSpPr/>
      </xdr:nvCxnSpPr>
      <xdr:spPr bwMode="auto">
        <a:xfrm flipV="1">
          <a:off x="3606800" y="2523932"/>
          <a:ext cx="698500" cy="56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53416</xdr:rowOff>
    </xdr:from>
    <xdr:to>
      <xdr:col>22</xdr:col>
      <xdr:colOff>165100</xdr:colOff>
      <xdr:row>16</xdr:row>
      <xdr:rowOff>155016</xdr:rowOff>
    </xdr:to>
    <xdr:sp macro="" textlink="">
      <xdr:nvSpPr>
        <xdr:cNvPr id="55" name="フローチャート: 判断 54"/>
        <xdr:cNvSpPr/>
      </xdr:nvSpPr>
      <xdr:spPr bwMode="auto">
        <a:xfrm>
          <a:off x="4254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139793</xdr:rowOff>
    </xdr:from>
    <xdr:ext cx="762000" cy="259045"/>
    <xdr:sp macro="" textlink="">
      <xdr:nvSpPr>
        <xdr:cNvPr id="56" name="テキスト ボックス 55"/>
        <xdr:cNvSpPr txBox="1"/>
      </xdr:nvSpPr>
      <xdr:spPr>
        <a:xfrm>
          <a:off x="3924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132928</xdr:rowOff>
    </xdr:from>
    <xdr:to>
      <xdr:col>18</xdr:col>
      <xdr:colOff>177800</xdr:colOff>
      <xdr:row>15</xdr:row>
      <xdr:rowOff>33350</xdr:rowOff>
    </xdr:to>
    <xdr:cxnSp macro="">
      <xdr:nvCxnSpPr>
        <xdr:cNvPr id="57" name="直線コネクタ 56"/>
        <xdr:cNvCxnSpPr/>
      </xdr:nvCxnSpPr>
      <xdr:spPr bwMode="auto">
        <a:xfrm flipV="1">
          <a:off x="2908300" y="2580853"/>
          <a:ext cx="698500" cy="7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53919</xdr:rowOff>
    </xdr:from>
    <xdr:to>
      <xdr:col>19</xdr:col>
      <xdr:colOff>38100</xdr:colOff>
      <xdr:row>15</xdr:row>
      <xdr:rowOff>155519</xdr:rowOff>
    </xdr:to>
    <xdr:sp macro="" textlink="">
      <xdr:nvSpPr>
        <xdr:cNvPr id="58" name="フローチャート: 判断 57"/>
        <xdr:cNvSpPr/>
      </xdr:nvSpPr>
      <xdr:spPr bwMode="auto">
        <a:xfrm>
          <a:off x="3556000" y="2673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140296</xdr:rowOff>
    </xdr:from>
    <xdr:ext cx="762000" cy="259045"/>
    <xdr:sp macro="" textlink="">
      <xdr:nvSpPr>
        <xdr:cNvPr id="59" name="テキスト ボックス 58"/>
        <xdr:cNvSpPr txBox="1"/>
      </xdr:nvSpPr>
      <xdr:spPr>
        <a:xfrm>
          <a:off x="3225800" y="275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94427</xdr:rowOff>
    </xdr:from>
    <xdr:to>
      <xdr:col>15</xdr:col>
      <xdr:colOff>101600</xdr:colOff>
      <xdr:row>16</xdr:row>
      <xdr:rowOff>24577</xdr:rowOff>
    </xdr:to>
    <xdr:sp macro="" textlink="">
      <xdr:nvSpPr>
        <xdr:cNvPr id="60" name="フローチャート: 判断 59"/>
        <xdr:cNvSpPr/>
      </xdr:nvSpPr>
      <xdr:spPr bwMode="auto">
        <a:xfrm>
          <a:off x="2857500" y="27138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9354</xdr:rowOff>
    </xdr:from>
    <xdr:ext cx="762000" cy="259045"/>
    <xdr:sp macro="" textlink="">
      <xdr:nvSpPr>
        <xdr:cNvPr id="61" name="テキスト ボックス 60"/>
        <xdr:cNvSpPr txBox="1"/>
      </xdr:nvSpPr>
      <xdr:spPr>
        <a:xfrm>
          <a:off x="2527300" y="280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6919</xdr:rowOff>
    </xdr:from>
    <xdr:to>
      <xdr:col>29</xdr:col>
      <xdr:colOff>177800</xdr:colOff>
      <xdr:row>14</xdr:row>
      <xdr:rowOff>108519</xdr:rowOff>
    </xdr:to>
    <xdr:sp macro="" textlink="">
      <xdr:nvSpPr>
        <xdr:cNvPr id="67" name="楕円 66"/>
        <xdr:cNvSpPr/>
      </xdr:nvSpPr>
      <xdr:spPr bwMode="auto">
        <a:xfrm>
          <a:off x="5600700" y="245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23446</xdr:rowOff>
    </xdr:from>
    <xdr:ext cx="762000" cy="259045"/>
    <xdr:sp macro="" textlink="">
      <xdr:nvSpPr>
        <xdr:cNvPr id="68" name="人口1人当たり決算額の推移該当値テキスト130"/>
        <xdr:cNvSpPr txBox="1"/>
      </xdr:nvSpPr>
      <xdr:spPr>
        <a:xfrm>
          <a:off x="5740400" y="229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21732</xdr:rowOff>
    </xdr:from>
    <xdr:to>
      <xdr:col>26</xdr:col>
      <xdr:colOff>101600</xdr:colOff>
      <xdr:row>14</xdr:row>
      <xdr:rowOff>123332</xdr:rowOff>
    </xdr:to>
    <xdr:sp macro="" textlink="">
      <xdr:nvSpPr>
        <xdr:cNvPr id="69" name="楕円 68"/>
        <xdr:cNvSpPr/>
      </xdr:nvSpPr>
      <xdr:spPr bwMode="auto">
        <a:xfrm>
          <a:off x="4953000" y="246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133509</xdr:rowOff>
    </xdr:from>
    <xdr:ext cx="736600" cy="259045"/>
    <xdr:sp macro="" textlink="">
      <xdr:nvSpPr>
        <xdr:cNvPr id="70" name="テキスト ボックス 69"/>
        <xdr:cNvSpPr txBox="1"/>
      </xdr:nvSpPr>
      <xdr:spPr>
        <a:xfrm>
          <a:off x="4622800" y="223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25207</xdr:rowOff>
    </xdr:from>
    <xdr:to>
      <xdr:col>22</xdr:col>
      <xdr:colOff>165100</xdr:colOff>
      <xdr:row>14</xdr:row>
      <xdr:rowOff>126807</xdr:rowOff>
    </xdr:to>
    <xdr:sp macro="" textlink="">
      <xdr:nvSpPr>
        <xdr:cNvPr id="71" name="楕円 70"/>
        <xdr:cNvSpPr/>
      </xdr:nvSpPr>
      <xdr:spPr bwMode="auto">
        <a:xfrm>
          <a:off x="4254500" y="247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136984</xdr:rowOff>
    </xdr:from>
    <xdr:ext cx="762000" cy="259045"/>
    <xdr:sp macro="" textlink="">
      <xdr:nvSpPr>
        <xdr:cNvPr id="72" name="テキスト ボックス 71"/>
        <xdr:cNvSpPr txBox="1"/>
      </xdr:nvSpPr>
      <xdr:spPr>
        <a:xfrm>
          <a:off x="3924300" y="224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82128</xdr:rowOff>
    </xdr:from>
    <xdr:to>
      <xdr:col>19</xdr:col>
      <xdr:colOff>38100</xdr:colOff>
      <xdr:row>15</xdr:row>
      <xdr:rowOff>12278</xdr:rowOff>
    </xdr:to>
    <xdr:sp macro="" textlink="">
      <xdr:nvSpPr>
        <xdr:cNvPr id="73" name="楕円 72"/>
        <xdr:cNvSpPr/>
      </xdr:nvSpPr>
      <xdr:spPr bwMode="auto">
        <a:xfrm>
          <a:off x="3556000" y="253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22455</xdr:rowOff>
    </xdr:from>
    <xdr:ext cx="762000" cy="259045"/>
    <xdr:sp macro="" textlink="">
      <xdr:nvSpPr>
        <xdr:cNvPr id="74" name="テキスト ボックス 73"/>
        <xdr:cNvSpPr txBox="1"/>
      </xdr:nvSpPr>
      <xdr:spPr>
        <a:xfrm>
          <a:off x="3225800" y="229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154000</xdr:rowOff>
    </xdr:from>
    <xdr:to>
      <xdr:col>15</xdr:col>
      <xdr:colOff>101600</xdr:colOff>
      <xdr:row>15</xdr:row>
      <xdr:rowOff>84150</xdr:rowOff>
    </xdr:to>
    <xdr:sp macro="" textlink="">
      <xdr:nvSpPr>
        <xdr:cNvPr id="75" name="楕円 74"/>
        <xdr:cNvSpPr/>
      </xdr:nvSpPr>
      <xdr:spPr bwMode="auto">
        <a:xfrm>
          <a:off x="2857500" y="260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94327</xdr:rowOff>
    </xdr:from>
    <xdr:ext cx="762000" cy="259045"/>
    <xdr:sp macro="" textlink="">
      <xdr:nvSpPr>
        <xdr:cNvPr id="76" name="テキスト ボックス 75"/>
        <xdr:cNvSpPr txBox="1"/>
      </xdr:nvSpPr>
      <xdr:spPr>
        <a:xfrm>
          <a:off x="2527300" y="23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151041</xdr:rowOff>
    </xdr:from>
    <xdr:to>
      <xdr:col>29</xdr:col>
      <xdr:colOff>127000</xdr:colOff>
      <xdr:row>37</xdr:row>
      <xdr:rowOff>28321</xdr:rowOff>
    </xdr:to>
    <xdr:cxnSp macro="">
      <xdr:nvCxnSpPr>
        <xdr:cNvPr id="109" name="直線コネクタ 108"/>
        <xdr:cNvCxnSpPr/>
      </xdr:nvCxnSpPr>
      <xdr:spPr bwMode="auto">
        <a:xfrm>
          <a:off x="5003800" y="7104291"/>
          <a:ext cx="647700" cy="48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119625</xdr:rowOff>
    </xdr:from>
    <xdr:ext cx="762000" cy="259045"/>
    <xdr:sp macro="" textlink="">
      <xdr:nvSpPr>
        <xdr:cNvPr id="110" name="人口1人当たり決算額の推移平均値テキスト445"/>
        <xdr:cNvSpPr txBox="1"/>
      </xdr:nvSpPr>
      <xdr:spPr>
        <a:xfrm>
          <a:off x="5740400" y="6729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151041</xdr:rowOff>
    </xdr:from>
    <xdr:to>
      <xdr:col>26</xdr:col>
      <xdr:colOff>50800</xdr:colOff>
      <xdr:row>37</xdr:row>
      <xdr:rowOff>58686</xdr:rowOff>
    </xdr:to>
    <xdr:cxnSp macro="">
      <xdr:nvCxnSpPr>
        <xdr:cNvPr id="112" name="直線コネクタ 111"/>
        <xdr:cNvCxnSpPr/>
      </xdr:nvCxnSpPr>
      <xdr:spPr bwMode="auto">
        <a:xfrm flipV="1">
          <a:off x="4305300" y="7104291"/>
          <a:ext cx="698500" cy="7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41825</xdr:rowOff>
    </xdr:from>
    <xdr:ext cx="736600" cy="259045"/>
    <xdr:sp macro="" textlink="">
      <xdr:nvSpPr>
        <xdr:cNvPr id="114" name="テキスト ボックス 113"/>
        <xdr:cNvSpPr txBox="1"/>
      </xdr:nvSpPr>
      <xdr:spPr>
        <a:xfrm>
          <a:off x="4622800" y="665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58686</xdr:rowOff>
    </xdr:from>
    <xdr:to>
      <xdr:col>22</xdr:col>
      <xdr:colOff>114300</xdr:colOff>
      <xdr:row>37</xdr:row>
      <xdr:rowOff>112179</xdr:rowOff>
    </xdr:to>
    <xdr:cxnSp macro="">
      <xdr:nvCxnSpPr>
        <xdr:cNvPr id="115" name="直線コネクタ 114"/>
        <xdr:cNvCxnSpPr/>
      </xdr:nvCxnSpPr>
      <xdr:spPr bwMode="auto">
        <a:xfrm flipV="1">
          <a:off x="3606800" y="7183386"/>
          <a:ext cx="698500" cy="5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224942</xdr:rowOff>
    </xdr:from>
    <xdr:to>
      <xdr:col>22</xdr:col>
      <xdr:colOff>165100</xdr:colOff>
      <xdr:row>35</xdr:row>
      <xdr:rowOff>326542</xdr:rowOff>
    </xdr:to>
    <xdr:sp macro="" textlink="">
      <xdr:nvSpPr>
        <xdr:cNvPr id="116" name="フローチャート: 判断 115"/>
        <xdr:cNvSpPr/>
      </xdr:nvSpPr>
      <xdr:spPr bwMode="auto">
        <a:xfrm>
          <a:off x="4254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336719</xdr:rowOff>
    </xdr:from>
    <xdr:ext cx="762000" cy="259045"/>
    <xdr:sp macro="" textlink="">
      <xdr:nvSpPr>
        <xdr:cNvPr id="117" name="テキスト ボックス 116"/>
        <xdr:cNvSpPr txBox="1"/>
      </xdr:nvSpPr>
      <xdr:spPr>
        <a:xfrm>
          <a:off x="39243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112179</xdr:rowOff>
    </xdr:from>
    <xdr:to>
      <xdr:col>18</xdr:col>
      <xdr:colOff>177800</xdr:colOff>
      <xdr:row>37</xdr:row>
      <xdr:rowOff>122085</xdr:rowOff>
    </xdr:to>
    <xdr:cxnSp macro="">
      <xdr:nvCxnSpPr>
        <xdr:cNvPr id="118" name="直線コネクタ 117"/>
        <xdr:cNvCxnSpPr/>
      </xdr:nvCxnSpPr>
      <xdr:spPr bwMode="auto">
        <a:xfrm flipV="1">
          <a:off x="2908300" y="7236879"/>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225552</xdr:rowOff>
    </xdr:from>
    <xdr:to>
      <xdr:col>19</xdr:col>
      <xdr:colOff>38100</xdr:colOff>
      <xdr:row>35</xdr:row>
      <xdr:rowOff>327152</xdr:rowOff>
    </xdr:to>
    <xdr:sp macro="" textlink="">
      <xdr:nvSpPr>
        <xdr:cNvPr id="119" name="フローチャート: 判断 118"/>
        <xdr:cNvSpPr/>
      </xdr:nvSpPr>
      <xdr:spPr bwMode="auto">
        <a:xfrm>
          <a:off x="3556000" y="6835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337329</xdr:rowOff>
    </xdr:from>
    <xdr:ext cx="762000" cy="259045"/>
    <xdr:sp macro="" textlink="">
      <xdr:nvSpPr>
        <xdr:cNvPr id="120" name="テキスト ボックス 119"/>
        <xdr:cNvSpPr txBox="1"/>
      </xdr:nvSpPr>
      <xdr:spPr>
        <a:xfrm>
          <a:off x="3225800" y="660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175375</xdr:rowOff>
    </xdr:from>
    <xdr:to>
      <xdr:col>15</xdr:col>
      <xdr:colOff>101600</xdr:colOff>
      <xdr:row>35</xdr:row>
      <xdr:rowOff>276975</xdr:rowOff>
    </xdr:to>
    <xdr:sp macro="" textlink="">
      <xdr:nvSpPr>
        <xdr:cNvPr id="121" name="フローチャート: 判断 120"/>
        <xdr:cNvSpPr/>
      </xdr:nvSpPr>
      <xdr:spPr bwMode="auto">
        <a:xfrm>
          <a:off x="2857500" y="6785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287152</xdr:rowOff>
    </xdr:from>
    <xdr:ext cx="762000" cy="259045"/>
    <xdr:sp macro="" textlink="">
      <xdr:nvSpPr>
        <xdr:cNvPr id="122" name="テキスト ボックス 121"/>
        <xdr:cNvSpPr txBox="1"/>
      </xdr:nvSpPr>
      <xdr:spPr>
        <a:xfrm>
          <a:off x="2527300" y="655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148971</xdr:rowOff>
    </xdr:from>
    <xdr:to>
      <xdr:col>29</xdr:col>
      <xdr:colOff>177800</xdr:colOff>
      <xdr:row>37</xdr:row>
      <xdr:rowOff>79121</xdr:rowOff>
    </xdr:to>
    <xdr:sp macro="" textlink="">
      <xdr:nvSpPr>
        <xdr:cNvPr id="128" name="楕円 127"/>
        <xdr:cNvSpPr/>
      </xdr:nvSpPr>
      <xdr:spPr bwMode="auto">
        <a:xfrm>
          <a:off x="5600700" y="710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121048</xdr:rowOff>
    </xdr:from>
    <xdr:ext cx="762000" cy="259045"/>
    <xdr:sp macro="" textlink="">
      <xdr:nvSpPr>
        <xdr:cNvPr id="129" name="人口1人当たり決算額の推移該当値テキスト445"/>
        <xdr:cNvSpPr txBox="1"/>
      </xdr:nvSpPr>
      <xdr:spPr>
        <a:xfrm>
          <a:off x="5740400" y="70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100241</xdr:rowOff>
    </xdr:from>
    <xdr:to>
      <xdr:col>26</xdr:col>
      <xdr:colOff>101600</xdr:colOff>
      <xdr:row>37</xdr:row>
      <xdr:rowOff>30391</xdr:rowOff>
    </xdr:to>
    <xdr:sp macro="" textlink="">
      <xdr:nvSpPr>
        <xdr:cNvPr id="130" name="楕円 129"/>
        <xdr:cNvSpPr/>
      </xdr:nvSpPr>
      <xdr:spPr bwMode="auto">
        <a:xfrm>
          <a:off x="4953000" y="7053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15168</xdr:rowOff>
    </xdr:from>
    <xdr:ext cx="736600" cy="259045"/>
    <xdr:sp macro="" textlink="">
      <xdr:nvSpPr>
        <xdr:cNvPr id="131" name="テキスト ボックス 130"/>
        <xdr:cNvSpPr txBox="1"/>
      </xdr:nvSpPr>
      <xdr:spPr>
        <a:xfrm>
          <a:off x="4622800" y="7139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7886</xdr:rowOff>
    </xdr:from>
    <xdr:to>
      <xdr:col>22</xdr:col>
      <xdr:colOff>165100</xdr:colOff>
      <xdr:row>37</xdr:row>
      <xdr:rowOff>109486</xdr:rowOff>
    </xdr:to>
    <xdr:sp macro="" textlink="">
      <xdr:nvSpPr>
        <xdr:cNvPr id="132" name="楕円 131"/>
        <xdr:cNvSpPr/>
      </xdr:nvSpPr>
      <xdr:spPr bwMode="auto">
        <a:xfrm>
          <a:off x="4254500" y="713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94263</xdr:rowOff>
    </xdr:from>
    <xdr:ext cx="762000" cy="259045"/>
    <xdr:sp macro="" textlink="">
      <xdr:nvSpPr>
        <xdr:cNvPr id="133" name="テキスト ボックス 132"/>
        <xdr:cNvSpPr txBox="1"/>
      </xdr:nvSpPr>
      <xdr:spPr>
        <a:xfrm>
          <a:off x="3924300" y="721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61379</xdr:rowOff>
    </xdr:from>
    <xdr:to>
      <xdr:col>19</xdr:col>
      <xdr:colOff>38100</xdr:colOff>
      <xdr:row>37</xdr:row>
      <xdr:rowOff>162979</xdr:rowOff>
    </xdr:to>
    <xdr:sp macro="" textlink="">
      <xdr:nvSpPr>
        <xdr:cNvPr id="134" name="楕円 133"/>
        <xdr:cNvSpPr/>
      </xdr:nvSpPr>
      <xdr:spPr bwMode="auto">
        <a:xfrm>
          <a:off x="3556000" y="718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147756</xdr:rowOff>
    </xdr:from>
    <xdr:ext cx="762000" cy="259045"/>
    <xdr:sp macro="" textlink="">
      <xdr:nvSpPr>
        <xdr:cNvPr id="135" name="テキスト ボックス 134"/>
        <xdr:cNvSpPr txBox="1"/>
      </xdr:nvSpPr>
      <xdr:spPr>
        <a:xfrm>
          <a:off x="3225800" y="727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71285</xdr:rowOff>
    </xdr:from>
    <xdr:to>
      <xdr:col>15</xdr:col>
      <xdr:colOff>101600</xdr:colOff>
      <xdr:row>37</xdr:row>
      <xdr:rowOff>172885</xdr:rowOff>
    </xdr:to>
    <xdr:sp macro="" textlink="">
      <xdr:nvSpPr>
        <xdr:cNvPr id="136" name="楕円 135"/>
        <xdr:cNvSpPr/>
      </xdr:nvSpPr>
      <xdr:spPr bwMode="auto">
        <a:xfrm>
          <a:off x="2857500" y="7195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157662</xdr:rowOff>
    </xdr:from>
    <xdr:ext cx="762000" cy="259045"/>
    <xdr:sp macro="" textlink="">
      <xdr:nvSpPr>
        <xdr:cNvPr id="137" name="テキスト ボックス 136"/>
        <xdr:cNvSpPr txBox="1"/>
      </xdr:nvSpPr>
      <xdr:spPr>
        <a:xfrm>
          <a:off x="2527300" y="72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176,242
174,945
39.67
61,724,290
59,644,157
1,541,450
35,728,036
39,710,596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66358</xdr:rowOff>
    </xdr:from>
    <xdr:to>
      <xdr:col>24</xdr:col>
      <xdr:colOff>63500</xdr:colOff>
      <xdr:row>32</xdr:row>
      <xdr:rowOff>116231</xdr:rowOff>
    </xdr:to>
    <xdr:cxnSp macro="">
      <xdr:nvCxnSpPr>
        <xdr:cNvPr id="61" name="直線コネクタ 60"/>
        <xdr:cNvCxnSpPr/>
      </xdr:nvCxnSpPr>
      <xdr:spPr>
        <a:xfrm>
          <a:off x="3797300" y="5552758"/>
          <a:ext cx="8382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43819</xdr:rowOff>
    </xdr:from>
    <xdr:ext cx="534377" cy="259045"/>
    <xdr:sp macro="" textlink="">
      <xdr:nvSpPr>
        <xdr:cNvPr id="62" name="人件費平均値テキスト"/>
        <xdr:cNvSpPr txBox="1"/>
      </xdr:nvSpPr>
      <xdr:spPr>
        <a:xfrm>
          <a:off x="4686300" y="604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8865</xdr:rowOff>
    </xdr:from>
    <xdr:to>
      <xdr:col>19</xdr:col>
      <xdr:colOff>177800</xdr:colOff>
      <xdr:row>32</xdr:row>
      <xdr:rowOff>66358</xdr:rowOff>
    </xdr:to>
    <xdr:cxnSp macro="">
      <xdr:nvCxnSpPr>
        <xdr:cNvPr id="64" name="直線コネクタ 63"/>
        <xdr:cNvCxnSpPr/>
      </xdr:nvCxnSpPr>
      <xdr:spPr>
        <a:xfrm>
          <a:off x="2908300" y="5495265"/>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155490</xdr:rowOff>
    </xdr:from>
    <xdr:ext cx="534377" cy="259045"/>
    <xdr:sp macro="" textlink="">
      <xdr:nvSpPr>
        <xdr:cNvPr id="66" name="テキスト ボックス 65"/>
        <xdr:cNvSpPr txBox="1"/>
      </xdr:nvSpPr>
      <xdr:spPr>
        <a:xfrm>
          <a:off x="3530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140805</xdr:rowOff>
    </xdr:from>
    <xdr:to>
      <xdr:col>15</xdr:col>
      <xdr:colOff>50800</xdr:colOff>
      <xdr:row>32</xdr:row>
      <xdr:rowOff>8865</xdr:rowOff>
    </xdr:to>
    <xdr:cxnSp macro="">
      <xdr:nvCxnSpPr>
        <xdr:cNvPr id="67" name="直線コネクタ 66"/>
        <xdr:cNvCxnSpPr/>
      </xdr:nvCxnSpPr>
      <xdr:spPr>
        <a:xfrm>
          <a:off x="2019300" y="5455755"/>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12624</xdr:rowOff>
    </xdr:from>
    <xdr:to>
      <xdr:col>15</xdr:col>
      <xdr:colOff>101600</xdr:colOff>
      <xdr:row>35</xdr:row>
      <xdr:rowOff>114224</xdr:rowOff>
    </xdr:to>
    <xdr:sp macro="" textlink="">
      <xdr:nvSpPr>
        <xdr:cNvPr id="68" name="フローチャート: 判断 67"/>
        <xdr:cNvSpPr/>
      </xdr:nvSpPr>
      <xdr:spPr>
        <a:xfrm>
          <a:off x="2857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105351</xdr:rowOff>
    </xdr:from>
    <xdr:ext cx="534377" cy="259045"/>
    <xdr:sp macro="" textlink="">
      <xdr:nvSpPr>
        <xdr:cNvPr id="69" name="テキスト ボックス 68"/>
        <xdr:cNvSpPr txBox="1"/>
      </xdr:nvSpPr>
      <xdr:spPr>
        <a:xfrm>
          <a:off x="2641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140805</xdr:rowOff>
    </xdr:from>
    <xdr:to>
      <xdr:col>10</xdr:col>
      <xdr:colOff>114300</xdr:colOff>
      <xdr:row>32</xdr:row>
      <xdr:rowOff>34963</xdr:rowOff>
    </xdr:to>
    <xdr:cxnSp macro="">
      <xdr:nvCxnSpPr>
        <xdr:cNvPr id="70" name="直線コネクタ 69"/>
        <xdr:cNvCxnSpPr/>
      </xdr:nvCxnSpPr>
      <xdr:spPr>
        <a:xfrm flipV="1">
          <a:off x="1130300" y="5455755"/>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10147</xdr:rowOff>
    </xdr:from>
    <xdr:to>
      <xdr:col>10</xdr:col>
      <xdr:colOff>165100</xdr:colOff>
      <xdr:row>33</xdr:row>
      <xdr:rowOff>111747</xdr:rowOff>
    </xdr:to>
    <xdr:sp macro="" textlink="">
      <xdr:nvSpPr>
        <xdr:cNvPr id="71" name="フローチャート: 判断 70"/>
        <xdr:cNvSpPr/>
      </xdr:nvSpPr>
      <xdr:spPr>
        <a:xfrm>
          <a:off x="1968500" y="566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102874</xdr:rowOff>
    </xdr:from>
    <xdr:ext cx="534377" cy="259045"/>
    <xdr:sp macro="" textlink="">
      <xdr:nvSpPr>
        <xdr:cNvPr id="72" name="テキスト ボックス 71"/>
        <xdr:cNvSpPr txBox="1"/>
      </xdr:nvSpPr>
      <xdr:spPr>
        <a:xfrm>
          <a:off x="1752111" y="57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26149</xdr:rowOff>
    </xdr:from>
    <xdr:to>
      <xdr:col>6</xdr:col>
      <xdr:colOff>38100</xdr:colOff>
      <xdr:row>33</xdr:row>
      <xdr:rowOff>127749</xdr:rowOff>
    </xdr:to>
    <xdr:sp macro="" textlink="">
      <xdr:nvSpPr>
        <xdr:cNvPr id="73" name="フローチャート: 判断 72"/>
        <xdr:cNvSpPr/>
      </xdr:nvSpPr>
      <xdr:spPr>
        <a:xfrm>
          <a:off x="1079500" y="56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118876</xdr:rowOff>
    </xdr:from>
    <xdr:ext cx="534377" cy="259045"/>
    <xdr:sp macro="" textlink="">
      <xdr:nvSpPr>
        <xdr:cNvPr id="74" name="テキスト ボックス 73"/>
        <xdr:cNvSpPr txBox="1"/>
      </xdr:nvSpPr>
      <xdr:spPr>
        <a:xfrm>
          <a:off x="863111" y="57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65431</xdr:rowOff>
    </xdr:from>
    <xdr:to>
      <xdr:col>24</xdr:col>
      <xdr:colOff>114300</xdr:colOff>
      <xdr:row>32</xdr:row>
      <xdr:rowOff>167031</xdr:rowOff>
    </xdr:to>
    <xdr:sp macro="" textlink="">
      <xdr:nvSpPr>
        <xdr:cNvPr id="80" name="楕円 79"/>
        <xdr:cNvSpPr/>
      </xdr:nvSpPr>
      <xdr:spPr>
        <a:xfrm>
          <a:off x="4584700" y="555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88308</xdr:rowOff>
    </xdr:from>
    <xdr:ext cx="534377" cy="259045"/>
    <xdr:sp macro="" textlink="">
      <xdr:nvSpPr>
        <xdr:cNvPr id="81" name="人件費該当値テキスト"/>
        <xdr:cNvSpPr txBox="1"/>
      </xdr:nvSpPr>
      <xdr:spPr>
        <a:xfrm>
          <a:off x="4686300" y="540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15558</xdr:rowOff>
    </xdr:from>
    <xdr:to>
      <xdr:col>20</xdr:col>
      <xdr:colOff>38100</xdr:colOff>
      <xdr:row>32</xdr:row>
      <xdr:rowOff>117158</xdr:rowOff>
    </xdr:to>
    <xdr:sp macro="" textlink="">
      <xdr:nvSpPr>
        <xdr:cNvPr id="82" name="楕円 81"/>
        <xdr:cNvSpPr/>
      </xdr:nvSpPr>
      <xdr:spPr>
        <a:xfrm>
          <a:off x="3746500" y="55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133685</xdr:rowOff>
    </xdr:from>
    <xdr:ext cx="534377" cy="259045"/>
    <xdr:sp macro="" textlink="">
      <xdr:nvSpPr>
        <xdr:cNvPr id="83" name="テキスト ボックス 82"/>
        <xdr:cNvSpPr txBox="1"/>
      </xdr:nvSpPr>
      <xdr:spPr>
        <a:xfrm>
          <a:off x="3530111" y="527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129515</xdr:rowOff>
    </xdr:from>
    <xdr:to>
      <xdr:col>15</xdr:col>
      <xdr:colOff>101600</xdr:colOff>
      <xdr:row>32</xdr:row>
      <xdr:rowOff>59665</xdr:rowOff>
    </xdr:to>
    <xdr:sp macro="" textlink="">
      <xdr:nvSpPr>
        <xdr:cNvPr id="84" name="楕円 83"/>
        <xdr:cNvSpPr/>
      </xdr:nvSpPr>
      <xdr:spPr>
        <a:xfrm>
          <a:off x="2857500" y="54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76192</xdr:rowOff>
    </xdr:from>
    <xdr:ext cx="534377" cy="259045"/>
    <xdr:sp macro="" textlink="">
      <xdr:nvSpPr>
        <xdr:cNvPr id="85" name="テキスト ボックス 84"/>
        <xdr:cNvSpPr txBox="1"/>
      </xdr:nvSpPr>
      <xdr:spPr>
        <a:xfrm>
          <a:off x="2641111" y="52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90005</xdr:rowOff>
    </xdr:from>
    <xdr:to>
      <xdr:col>10</xdr:col>
      <xdr:colOff>165100</xdr:colOff>
      <xdr:row>32</xdr:row>
      <xdr:rowOff>20155</xdr:rowOff>
    </xdr:to>
    <xdr:sp macro="" textlink="">
      <xdr:nvSpPr>
        <xdr:cNvPr id="86" name="楕円 85"/>
        <xdr:cNvSpPr/>
      </xdr:nvSpPr>
      <xdr:spPr>
        <a:xfrm>
          <a:off x="1968500" y="5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36682</xdr:rowOff>
    </xdr:from>
    <xdr:ext cx="534377" cy="259045"/>
    <xdr:sp macro="" textlink="">
      <xdr:nvSpPr>
        <xdr:cNvPr id="87" name="テキスト ボックス 86"/>
        <xdr:cNvSpPr txBox="1"/>
      </xdr:nvSpPr>
      <xdr:spPr>
        <a:xfrm>
          <a:off x="1752111" y="518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155613</xdr:rowOff>
    </xdr:from>
    <xdr:to>
      <xdr:col>6</xdr:col>
      <xdr:colOff>38100</xdr:colOff>
      <xdr:row>32</xdr:row>
      <xdr:rowOff>85763</xdr:rowOff>
    </xdr:to>
    <xdr:sp macro="" textlink="">
      <xdr:nvSpPr>
        <xdr:cNvPr id="88" name="楕円 87"/>
        <xdr:cNvSpPr/>
      </xdr:nvSpPr>
      <xdr:spPr>
        <a:xfrm>
          <a:off x="1079500" y="5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102290</xdr:rowOff>
    </xdr:from>
    <xdr:ext cx="534377" cy="259045"/>
    <xdr:sp macro="" textlink="">
      <xdr:nvSpPr>
        <xdr:cNvPr id="89" name="テキスト ボックス 88"/>
        <xdr:cNvSpPr txBox="1"/>
      </xdr:nvSpPr>
      <xdr:spPr>
        <a:xfrm>
          <a:off x="863111" y="52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94437</xdr:rowOff>
    </xdr:from>
    <xdr:to>
      <xdr:col>24</xdr:col>
      <xdr:colOff>63500</xdr:colOff>
      <xdr:row>57</xdr:row>
      <xdr:rowOff>119570</xdr:rowOff>
    </xdr:to>
    <xdr:cxnSp macro="">
      <xdr:nvCxnSpPr>
        <xdr:cNvPr id="119" name="直線コネクタ 118"/>
        <xdr:cNvCxnSpPr/>
      </xdr:nvCxnSpPr>
      <xdr:spPr>
        <a:xfrm flipV="1">
          <a:off x="3797300" y="9867087"/>
          <a:ext cx="8382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37482</xdr:rowOff>
    </xdr:from>
    <xdr:ext cx="534377" cy="259045"/>
    <xdr:sp macro="" textlink="">
      <xdr:nvSpPr>
        <xdr:cNvPr id="120" name="物件費平均値テキスト"/>
        <xdr:cNvSpPr txBox="1"/>
      </xdr:nvSpPr>
      <xdr:spPr>
        <a:xfrm>
          <a:off x="4686300" y="9638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119570</xdr:rowOff>
    </xdr:from>
    <xdr:to>
      <xdr:col>19</xdr:col>
      <xdr:colOff>177800</xdr:colOff>
      <xdr:row>57</xdr:row>
      <xdr:rowOff>138392</xdr:rowOff>
    </xdr:to>
    <xdr:cxnSp macro="">
      <xdr:nvCxnSpPr>
        <xdr:cNvPr id="122" name="直線コネクタ 121"/>
        <xdr:cNvCxnSpPr/>
      </xdr:nvCxnSpPr>
      <xdr:spPr>
        <a:xfrm flipV="1">
          <a:off x="2908300" y="9892220"/>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44175</xdr:rowOff>
    </xdr:from>
    <xdr:ext cx="534377" cy="259045"/>
    <xdr:sp macro="" textlink="">
      <xdr:nvSpPr>
        <xdr:cNvPr id="124" name="テキスト ボックス 123"/>
        <xdr:cNvSpPr txBox="1"/>
      </xdr:nvSpPr>
      <xdr:spPr>
        <a:xfrm>
          <a:off x="3530111" y="9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138392</xdr:rowOff>
    </xdr:from>
    <xdr:to>
      <xdr:col>15</xdr:col>
      <xdr:colOff>50800</xdr:colOff>
      <xdr:row>57</xdr:row>
      <xdr:rowOff>151270</xdr:rowOff>
    </xdr:to>
    <xdr:cxnSp macro="">
      <xdr:nvCxnSpPr>
        <xdr:cNvPr id="125" name="直線コネクタ 124"/>
        <xdr:cNvCxnSpPr/>
      </xdr:nvCxnSpPr>
      <xdr:spPr>
        <a:xfrm flipV="1">
          <a:off x="2019300" y="9911042"/>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82576</xdr:rowOff>
    </xdr:from>
    <xdr:to>
      <xdr:col>15</xdr:col>
      <xdr:colOff>101600</xdr:colOff>
      <xdr:row>57</xdr:row>
      <xdr:rowOff>12726</xdr:rowOff>
    </xdr:to>
    <xdr:sp macro="" textlink="">
      <xdr:nvSpPr>
        <xdr:cNvPr id="126" name="フローチャート: 判断 125"/>
        <xdr:cNvSpPr/>
      </xdr:nvSpPr>
      <xdr:spPr>
        <a:xfrm>
          <a:off x="2857500" y="968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29253</xdr:rowOff>
    </xdr:from>
    <xdr:ext cx="534377" cy="259045"/>
    <xdr:sp macro="" textlink="">
      <xdr:nvSpPr>
        <xdr:cNvPr id="127" name="テキスト ボックス 126"/>
        <xdr:cNvSpPr txBox="1"/>
      </xdr:nvSpPr>
      <xdr:spPr>
        <a:xfrm>
          <a:off x="2641111" y="94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151270</xdr:rowOff>
    </xdr:from>
    <xdr:to>
      <xdr:col>10</xdr:col>
      <xdr:colOff>114300</xdr:colOff>
      <xdr:row>57</xdr:row>
      <xdr:rowOff>170752</xdr:rowOff>
    </xdr:to>
    <xdr:cxnSp macro="">
      <xdr:nvCxnSpPr>
        <xdr:cNvPr id="128" name="直線コネクタ 127"/>
        <xdr:cNvCxnSpPr/>
      </xdr:nvCxnSpPr>
      <xdr:spPr>
        <a:xfrm flipV="1">
          <a:off x="1130300" y="9923920"/>
          <a:ext cx="889000" cy="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5766</xdr:rowOff>
    </xdr:from>
    <xdr:to>
      <xdr:col>10</xdr:col>
      <xdr:colOff>165100</xdr:colOff>
      <xdr:row>58</xdr:row>
      <xdr:rowOff>107366</xdr:rowOff>
    </xdr:to>
    <xdr:sp macro="" textlink="">
      <xdr:nvSpPr>
        <xdr:cNvPr id="129" name="フローチャート: 判断 128"/>
        <xdr:cNvSpPr/>
      </xdr:nvSpPr>
      <xdr:spPr>
        <a:xfrm>
          <a:off x="1968500" y="99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98493</xdr:rowOff>
    </xdr:from>
    <xdr:ext cx="534377" cy="259045"/>
    <xdr:sp macro="" textlink="">
      <xdr:nvSpPr>
        <xdr:cNvPr id="130" name="テキスト ボックス 129"/>
        <xdr:cNvSpPr txBox="1"/>
      </xdr:nvSpPr>
      <xdr:spPr>
        <a:xfrm>
          <a:off x="1752111" y="100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27801</xdr:rowOff>
    </xdr:from>
    <xdr:to>
      <xdr:col>6</xdr:col>
      <xdr:colOff>38100</xdr:colOff>
      <xdr:row>58</xdr:row>
      <xdr:rowOff>129401</xdr:rowOff>
    </xdr:to>
    <xdr:sp macro="" textlink="">
      <xdr:nvSpPr>
        <xdr:cNvPr id="131" name="フローチャート: 判断 130"/>
        <xdr:cNvSpPr/>
      </xdr:nvSpPr>
      <xdr:spPr>
        <a:xfrm>
          <a:off x="1079500" y="997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120528</xdr:rowOff>
    </xdr:from>
    <xdr:ext cx="534377" cy="259045"/>
    <xdr:sp macro="" textlink="">
      <xdr:nvSpPr>
        <xdr:cNvPr id="132" name="テキスト ボックス 131"/>
        <xdr:cNvSpPr txBox="1"/>
      </xdr:nvSpPr>
      <xdr:spPr>
        <a:xfrm>
          <a:off x="863111" y="100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43637</xdr:rowOff>
    </xdr:from>
    <xdr:to>
      <xdr:col>24</xdr:col>
      <xdr:colOff>114300</xdr:colOff>
      <xdr:row>57</xdr:row>
      <xdr:rowOff>145237</xdr:rowOff>
    </xdr:to>
    <xdr:sp macro="" textlink="">
      <xdr:nvSpPr>
        <xdr:cNvPr id="138" name="楕円 137"/>
        <xdr:cNvSpPr/>
      </xdr:nvSpPr>
      <xdr:spPr>
        <a:xfrm>
          <a:off x="4584700" y="98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22064</xdr:rowOff>
    </xdr:from>
    <xdr:ext cx="534377" cy="259045"/>
    <xdr:sp macro="" textlink="">
      <xdr:nvSpPr>
        <xdr:cNvPr id="139" name="物件費該当値テキスト"/>
        <xdr:cNvSpPr txBox="1"/>
      </xdr:nvSpPr>
      <xdr:spPr>
        <a:xfrm>
          <a:off x="4686300" y="97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68770</xdr:rowOff>
    </xdr:from>
    <xdr:to>
      <xdr:col>20</xdr:col>
      <xdr:colOff>38100</xdr:colOff>
      <xdr:row>57</xdr:row>
      <xdr:rowOff>170370</xdr:rowOff>
    </xdr:to>
    <xdr:sp macro="" textlink="">
      <xdr:nvSpPr>
        <xdr:cNvPr id="140" name="楕円 139"/>
        <xdr:cNvSpPr/>
      </xdr:nvSpPr>
      <xdr:spPr>
        <a:xfrm>
          <a:off x="3746500" y="98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161497</xdr:rowOff>
    </xdr:from>
    <xdr:ext cx="534377" cy="259045"/>
    <xdr:sp macro="" textlink="">
      <xdr:nvSpPr>
        <xdr:cNvPr id="141" name="テキスト ボックス 140"/>
        <xdr:cNvSpPr txBox="1"/>
      </xdr:nvSpPr>
      <xdr:spPr>
        <a:xfrm>
          <a:off x="3530111" y="993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87592</xdr:rowOff>
    </xdr:from>
    <xdr:to>
      <xdr:col>15</xdr:col>
      <xdr:colOff>101600</xdr:colOff>
      <xdr:row>58</xdr:row>
      <xdr:rowOff>17742</xdr:rowOff>
    </xdr:to>
    <xdr:sp macro="" textlink="">
      <xdr:nvSpPr>
        <xdr:cNvPr id="142" name="楕円 141"/>
        <xdr:cNvSpPr/>
      </xdr:nvSpPr>
      <xdr:spPr>
        <a:xfrm>
          <a:off x="2857500" y="98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8869</xdr:rowOff>
    </xdr:from>
    <xdr:ext cx="534377" cy="259045"/>
    <xdr:sp macro="" textlink="">
      <xdr:nvSpPr>
        <xdr:cNvPr id="143" name="テキスト ボックス 142"/>
        <xdr:cNvSpPr txBox="1"/>
      </xdr:nvSpPr>
      <xdr:spPr>
        <a:xfrm>
          <a:off x="2641111" y="99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100470</xdr:rowOff>
    </xdr:from>
    <xdr:to>
      <xdr:col>10</xdr:col>
      <xdr:colOff>165100</xdr:colOff>
      <xdr:row>58</xdr:row>
      <xdr:rowOff>30620</xdr:rowOff>
    </xdr:to>
    <xdr:sp macro="" textlink="">
      <xdr:nvSpPr>
        <xdr:cNvPr id="144" name="楕円 143"/>
        <xdr:cNvSpPr/>
      </xdr:nvSpPr>
      <xdr:spPr>
        <a:xfrm>
          <a:off x="1968500" y="98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47147</xdr:rowOff>
    </xdr:from>
    <xdr:ext cx="534377" cy="259045"/>
    <xdr:sp macro="" textlink="">
      <xdr:nvSpPr>
        <xdr:cNvPr id="145" name="テキスト ボックス 144"/>
        <xdr:cNvSpPr txBox="1"/>
      </xdr:nvSpPr>
      <xdr:spPr>
        <a:xfrm>
          <a:off x="1752111" y="964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119952</xdr:rowOff>
    </xdr:from>
    <xdr:to>
      <xdr:col>6</xdr:col>
      <xdr:colOff>38100</xdr:colOff>
      <xdr:row>58</xdr:row>
      <xdr:rowOff>50102</xdr:rowOff>
    </xdr:to>
    <xdr:sp macro="" textlink="">
      <xdr:nvSpPr>
        <xdr:cNvPr id="146" name="楕円 145"/>
        <xdr:cNvSpPr/>
      </xdr:nvSpPr>
      <xdr:spPr>
        <a:xfrm>
          <a:off x="1079500" y="98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66629</xdr:rowOff>
    </xdr:from>
    <xdr:ext cx="534377" cy="259045"/>
    <xdr:sp macro="" textlink="">
      <xdr:nvSpPr>
        <xdr:cNvPr id="147" name="テキスト ボックス 146"/>
        <xdr:cNvSpPr txBox="1"/>
      </xdr:nvSpPr>
      <xdr:spPr>
        <a:xfrm>
          <a:off x="863111" y="96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39226</xdr:rowOff>
    </xdr:from>
    <xdr:to>
      <xdr:col>24</xdr:col>
      <xdr:colOff>63500</xdr:colOff>
      <xdr:row>78</xdr:row>
      <xdr:rowOff>50110</xdr:rowOff>
    </xdr:to>
    <xdr:cxnSp macro="">
      <xdr:nvCxnSpPr>
        <xdr:cNvPr id="178" name="直線コネクタ 177"/>
        <xdr:cNvCxnSpPr/>
      </xdr:nvCxnSpPr>
      <xdr:spPr>
        <a:xfrm flipV="1">
          <a:off x="3797300" y="13412326"/>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73133</xdr:rowOff>
    </xdr:from>
    <xdr:ext cx="469744" cy="259045"/>
    <xdr:sp macro="" textlink="">
      <xdr:nvSpPr>
        <xdr:cNvPr id="179" name="維持補修費平均値テキスト"/>
        <xdr:cNvSpPr txBox="1"/>
      </xdr:nvSpPr>
      <xdr:spPr>
        <a:xfrm>
          <a:off x="4686300" y="1310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35198</xdr:rowOff>
    </xdr:from>
    <xdr:to>
      <xdr:col>19</xdr:col>
      <xdr:colOff>177800</xdr:colOff>
      <xdr:row>78</xdr:row>
      <xdr:rowOff>50110</xdr:rowOff>
    </xdr:to>
    <xdr:cxnSp macro="">
      <xdr:nvCxnSpPr>
        <xdr:cNvPr id="181" name="直線コネクタ 180"/>
        <xdr:cNvCxnSpPr/>
      </xdr:nvCxnSpPr>
      <xdr:spPr>
        <a:xfrm>
          <a:off x="2908300" y="13408298"/>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153688</xdr:rowOff>
    </xdr:from>
    <xdr:ext cx="469744" cy="259045"/>
    <xdr:sp macro="" textlink="">
      <xdr:nvSpPr>
        <xdr:cNvPr id="183" name="テキスト ボックス 182"/>
        <xdr:cNvSpPr txBox="1"/>
      </xdr:nvSpPr>
      <xdr:spPr>
        <a:xfrm>
          <a:off x="3562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35198</xdr:rowOff>
    </xdr:from>
    <xdr:to>
      <xdr:col>15</xdr:col>
      <xdr:colOff>50800</xdr:colOff>
      <xdr:row>78</xdr:row>
      <xdr:rowOff>80046</xdr:rowOff>
    </xdr:to>
    <xdr:cxnSp macro="">
      <xdr:nvCxnSpPr>
        <xdr:cNvPr id="184" name="直線コネクタ 183"/>
        <xdr:cNvCxnSpPr/>
      </xdr:nvCxnSpPr>
      <xdr:spPr>
        <a:xfrm flipV="1">
          <a:off x="2019300" y="13408298"/>
          <a:ext cx="889000" cy="4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52760</xdr:rowOff>
    </xdr:from>
    <xdr:to>
      <xdr:col>15</xdr:col>
      <xdr:colOff>101600</xdr:colOff>
      <xdr:row>77</xdr:row>
      <xdr:rowOff>154360</xdr:rowOff>
    </xdr:to>
    <xdr:sp macro="" textlink="">
      <xdr:nvSpPr>
        <xdr:cNvPr id="185" name="フローチャート: 判断 184"/>
        <xdr:cNvSpPr/>
      </xdr:nvSpPr>
      <xdr:spPr>
        <a:xfrm>
          <a:off x="2857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170887</xdr:rowOff>
    </xdr:from>
    <xdr:ext cx="469744" cy="259045"/>
    <xdr:sp macro="" textlink="">
      <xdr:nvSpPr>
        <xdr:cNvPr id="186" name="テキスト ボックス 185"/>
        <xdr:cNvSpPr txBox="1"/>
      </xdr:nvSpPr>
      <xdr:spPr>
        <a:xfrm>
          <a:off x="2673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55445</xdr:rowOff>
    </xdr:from>
    <xdr:to>
      <xdr:col>10</xdr:col>
      <xdr:colOff>114300</xdr:colOff>
      <xdr:row>78</xdr:row>
      <xdr:rowOff>80046</xdr:rowOff>
    </xdr:to>
    <xdr:cxnSp macro="">
      <xdr:nvCxnSpPr>
        <xdr:cNvPr id="187" name="直線コネクタ 186"/>
        <xdr:cNvCxnSpPr/>
      </xdr:nvCxnSpPr>
      <xdr:spPr>
        <a:xfrm>
          <a:off x="1130300" y="13428545"/>
          <a:ext cx="889000" cy="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171414</xdr:rowOff>
    </xdr:from>
    <xdr:to>
      <xdr:col>10</xdr:col>
      <xdr:colOff>165100</xdr:colOff>
      <xdr:row>78</xdr:row>
      <xdr:rowOff>101564</xdr:rowOff>
    </xdr:to>
    <xdr:sp macro="" textlink="">
      <xdr:nvSpPr>
        <xdr:cNvPr id="188" name="フローチャート: 判断 187"/>
        <xdr:cNvSpPr/>
      </xdr:nvSpPr>
      <xdr:spPr>
        <a:xfrm>
          <a:off x="1968500" y="133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118091</xdr:rowOff>
    </xdr:from>
    <xdr:ext cx="469744" cy="259045"/>
    <xdr:sp macro="" textlink="">
      <xdr:nvSpPr>
        <xdr:cNvPr id="189" name="テキスト ボックス 188"/>
        <xdr:cNvSpPr txBox="1"/>
      </xdr:nvSpPr>
      <xdr:spPr>
        <a:xfrm>
          <a:off x="1784428" y="131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157806</xdr:rowOff>
    </xdr:from>
    <xdr:to>
      <xdr:col>6</xdr:col>
      <xdr:colOff>38100</xdr:colOff>
      <xdr:row>78</xdr:row>
      <xdr:rowOff>87956</xdr:rowOff>
    </xdr:to>
    <xdr:sp macro="" textlink="">
      <xdr:nvSpPr>
        <xdr:cNvPr id="190" name="フローチャート: 判断 189"/>
        <xdr:cNvSpPr/>
      </xdr:nvSpPr>
      <xdr:spPr>
        <a:xfrm>
          <a:off x="1079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104483</xdr:rowOff>
    </xdr:from>
    <xdr:ext cx="469744" cy="259045"/>
    <xdr:sp macro="" textlink="">
      <xdr:nvSpPr>
        <xdr:cNvPr id="191" name="テキスト ボックス 190"/>
        <xdr:cNvSpPr txBox="1"/>
      </xdr:nvSpPr>
      <xdr:spPr>
        <a:xfrm>
          <a:off x="895428" y="131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159876</xdr:rowOff>
    </xdr:from>
    <xdr:to>
      <xdr:col>24</xdr:col>
      <xdr:colOff>114300</xdr:colOff>
      <xdr:row>78</xdr:row>
      <xdr:rowOff>90026</xdr:rowOff>
    </xdr:to>
    <xdr:sp macro="" textlink="">
      <xdr:nvSpPr>
        <xdr:cNvPr id="197" name="楕円 196"/>
        <xdr:cNvSpPr/>
      </xdr:nvSpPr>
      <xdr:spPr>
        <a:xfrm>
          <a:off x="4584700" y="133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138303</xdr:rowOff>
    </xdr:from>
    <xdr:ext cx="469744" cy="259045"/>
    <xdr:sp macro="" textlink="">
      <xdr:nvSpPr>
        <xdr:cNvPr id="198" name="維持補修費該当値テキスト"/>
        <xdr:cNvSpPr txBox="1"/>
      </xdr:nvSpPr>
      <xdr:spPr>
        <a:xfrm>
          <a:off x="4686300" y="1333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170760</xdr:rowOff>
    </xdr:from>
    <xdr:to>
      <xdr:col>20</xdr:col>
      <xdr:colOff>38100</xdr:colOff>
      <xdr:row>78</xdr:row>
      <xdr:rowOff>100910</xdr:rowOff>
    </xdr:to>
    <xdr:sp macro="" textlink="">
      <xdr:nvSpPr>
        <xdr:cNvPr id="199" name="楕円 198"/>
        <xdr:cNvSpPr/>
      </xdr:nvSpPr>
      <xdr:spPr>
        <a:xfrm>
          <a:off x="3746500" y="133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92037</xdr:rowOff>
    </xdr:from>
    <xdr:ext cx="469744" cy="259045"/>
    <xdr:sp macro="" textlink="">
      <xdr:nvSpPr>
        <xdr:cNvPr id="200" name="テキスト ボックス 199"/>
        <xdr:cNvSpPr txBox="1"/>
      </xdr:nvSpPr>
      <xdr:spPr>
        <a:xfrm>
          <a:off x="3562428" y="1346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155848</xdr:rowOff>
    </xdr:from>
    <xdr:to>
      <xdr:col>15</xdr:col>
      <xdr:colOff>101600</xdr:colOff>
      <xdr:row>78</xdr:row>
      <xdr:rowOff>85998</xdr:rowOff>
    </xdr:to>
    <xdr:sp macro="" textlink="">
      <xdr:nvSpPr>
        <xdr:cNvPr id="201" name="楕円 200"/>
        <xdr:cNvSpPr/>
      </xdr:nvSpPr>
      <xdr:spPr>
        <a:xfrm>
          <a:off x="2857500" y="133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77125</xdr:rowOff>
    </xdr:from>
    <xdr:ext cx="469744" cy="259045"/>
    <xdr:sp macro="" textlink="">
      <xdr:nvSpPr>
        <xdr:cNvPr id="202" name="テキスト ボックス 201"/>
        <xdr:cNvSpPr txBox="1"/>
      </xdr:nvSpPr>
      <xdr:spPr>
        <a:xfrm>
          <a:off x="2673428" y="134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29246</xdr:rowOff>
    </xdr:from>
    <xdr:to>
      <xdr:col>10</xdr:col>
      <xdr:colOff>165100</xdr:colOff>
      <xdr:row>78</xdr:row>
      <xdr:rowOff>130846</xdr:rowOff>
    </xdr:to>
    <xdr:sp macro="" textlink="">
      <xdr:nvSpPr>
        <xdr:cNvPr id="203" name="楕円 202"/>
        <xdr:cNvSpPr/>
      </xdr:nvSpPr>
      <xdr:spPr>
        <a:xfrm>
          <a:off x="1968500" y="134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121973</xdr:rowOff>
    </xdr:from>
    <xdr:ext cx="469744" cy="259045"/>
    <xdr:sp macro="" textlink="">
      <xdr:nvSpPr>
        <xdr:cNvPr id="204" name="テキスト ボックス 203"/>
        <xdr:cNvSpPr txBox="1"/>
      </xdr:nvSpPr>
      <xdr:spPr>
        <a:xfrm>
          <a:off x="1784428" y="1349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4645</xdr:rowOff>
    </xdr:from>
    <xdr:to>
      <xdr:col>6</xdr:col>
      <xdr:colOff>38100</xdr:colOff>
      <xdr:row>78</xdr:row>
      <xdr:rowOff>106245</xdr:rowOff>
    </xdr:to>
    <xdr:sp macro="" textlink="">
      <xdr:nvSpPr>
        <xdr:cNvPr id="205" name="楕円 204"/>
        <xdr:cNvSpPr/>
      </xdr:nvSpPr>
      <xdr:spPr>
        <a:xfrm>
          <a:off x="1079500" y="1337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97372</xdr:rowOff>
    </xdr:from>
    <xdr:ext cx="469744" cy="259045"/>
    <xdr:sp macro="" textlink="">
      <xdr:nvSpPr>
        <xdr:cNvPr id="206" name="テキスト ボックス 205"/>
        <xdr:cNvSpPr txBox="1"/>
      </xdr:nvSpPr>
      <xdr:spPr>
        <a:xfrm>
          <a:off x="895428" y="1347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116370</xdr:rowOff>
    </xdr:from>
    <xdr:to>
      <xdr:col>24</xdr:col>
      <xdr:colOff>62865</xdr:colOff>
      <xdr:row>98</xdr:row>
      <xdr:rowOff>144768</xdr:rowOff>
    </xdr:to>
    <xdr:cxnSp macro="">
      <xdr:nvCxnSpPr>
        <xdr:cNvPr id="231" name="直線コネクタ 230"/>
        <xdr:cNvCxnSpPr/>
      </xdr:nvCxnSpPr>
      <xdr:spPr>
        <a:xfrm flipV="1">
          <a:off x="4633595" y="15718320"/>
          <a:ext cx="1270" cy="122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148595</xdr:rowOff>
    </xdr:from>
    <xdr:ext cx="534377" cy="259045"/>
    <xdr:sp macro="" textlink="">
      <xdr:nvSpPr>
        <xdr:cNvPr id="232" name="扶助費最小値テキスト"/>
        <xdr:cNvSpPr txBox="1"/>
      </xdr:nvSpPr>
      <xdr:spPr>
        <a:xfrm>
          <a:off x="4686300" y="169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144768</xdr:rowOff>
    </xdr:from>
    <xdr:to>
      <xdr:col>24</xdr:col>
      <xdr:colOff>152400</xdr:colOff>
      <xdr:row>98</xdr:row>
      <xdr:rowOff>144768</xdr:rowOff>
    </xdr:to>
    <xdr:cxnSp macro="">
      <xdr:nvCxnSpPr>
        <xdr:cNvPr id="233" name="直線コネクタ 232"/>
        <xdr:cNvCxnSpPr/>
      </xdr:nvCxnSpPr>
      <xdr:spPr>
        <a:xfrm>
          <a:off x="4546600" y="1694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63047</xdr:rowOff>
    </xdr:from>
    <xdr:ext cx="599010" cy="259045"/>
    <xdr:sp macro="" textlink="">
      <xdr:nvSpPr>
        <xdr:cNvPr id="234" name="扶助費最大値テキスト"/>
        <xdr:cNvSpPr txBox="1"/>
      </xdr:nvSpPr>
      <xdr:spPr>
        <a:xfrm>
          <a:off x="4686300" y="1549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116370</xdr:rowOff>
    </xdr:from>
    <xdr:to>
      <xdr:col>24</xdr:col>
      <xdr:colOff>152400</xdr:colOff>
      <xdr:row>91</xdr:row>
      <xdr:rowOff>116370</xdr:rowOff>
    </xdr:to>
    <xdr:cxnSp macro="">
      <xdr:nvCxnSpPr>
        <xdr:cNvPr id="235" name="直線コネクタ 234"/>
        <xdr:cNvCxnSpPr/>
      </xdr:nvCxnSpPr>
      <xdr:spPr>
        <a:xfrm>
          <a:off x="4546600" y="157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72059</xdr:rowOff>
    </xdr:from>
    <xdr:to>
      <xdr:col>24</xdr:col>
      <xdr:colOff>63500</xdr:colOff>
      <xdr:row>98</xdr:row>
      <xdr:rowOff>75743</xdr:rowOff>
    </xdr:to>
    <xdr:cxnSp macro="">
      <xdr:nvCxnSpPr>
        <xdr:cNvPr id="236" name="直線コネクタ 235"/>
        <xdr:cNvCxnSpPr/>
      </xdr:nvCxnSpPr>
      <xdr:spPr>
        <a:xfrm flipV="1">
          <a:off x="3797300" y="16874159"/>
          <a:ext cx="8382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79252</xdr:rowOff>
    </xdr:from>
    <xdr:ext cx="534377" cy="259045"/>
    <xdr:sp macro="" textlink="">
      <xdr:nvSpPr>
        <xdr:cNvPr id="237" name="扶助費平均値テキスト"/>
        <xdr:cNvSpPr txBox="1"/>
      </xdr:nvSpPr>
      <xdr:spPr>
        <a:xfrm>
          <a:off x="4686300" y="163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56375</xdr:rowOff>
    </xdr:from>
    <xdr:to>
      <xdr:col>24</xdr:col>
      <xdr:colOff>114300</xdr:colOff>
      <xdr:row>96</xdr:row>
      <xdr:rowOff>157975</xdr:rowOff>
    </xdr:to>
    <xdr:sp macro="" textlink="">
      <xdr:nvSpPr>
        <xdr:cNvPr id="238" name="フローチャート: 判断 237"/>
        <xdr:cNvSpPr/>
      </xdr:nvSpPr>
      <xdr:spPr>
        <a:xfrm>
          <a:off x="4584700" y="1651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75743</xdr:rowOff>
    </xdr:from>
    <xdr:to>
      <xdr:col>19</xdr:col>
      <xdr:colOff>177800</xdr:colOff>
      <xdr:row>98</xdr:row>
      <xdr:rowOff>137464</xdr:rowOff>
    </xdr:to>
    <xdr:cxnSp macro="">
      <xdr:nvCxnSpPr>
        <xdr:cNvPr id="239" name="直線コネクタ 238"/>
        <xdr:cNvCxnSpPr/>
      </xdr:nvCxnSpPr>
      <xdr:spPr>
        <a:xfrm flipV="1">
          <a:off x="2908300" y="16877843"/>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92557</xdr:rowOff>
    </xdr:from>
    <xdr:to>
      <xdr:col>20</xdr:col>
      <xdr:colOff>38100</xdr:colOff>
      <xdr:row>97</xdr:row>
      <xdr:rowOff>22707</xdr:rowOff>
    </xdr:to>
    <xdr:sp macro="" textlink="">
      <xdr:nvSpPr>
        <xdr:cNvPr id="240" name="フローチャート: 判断 239"/>
        <xdr:cNvSpPr/>
      </xdr:nvSpPr>
      <xdr:spPr>
        <a:xfrm>
          <a:off x="3746500" y="165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39234</xdr:rowOff>
    </xdr:from>
    <xdr:ext cx="534377" cy="259045"/>
    <xdr:sp macro="" textlink="">
      <xdr:nvSpPr>
        <xdr:cNvPr id="241" name="テキスト ボックス 240"/>
        <xdr:cNvSpPr txBox="1"/>
      </xdr:nvSpPr>
      <xdr:spPr>
        <a:xfrm>
          <a:off x="3530111" y="163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137464</xdr:rowOff>
    </xdr:from>
    <xdr:to>
      <xdr:col>15</xdr:col>
      <xdr:colOff>50800</xdr:colOff>
      <xdr:row>99</xdr:row>
      <xdr:rowOff>6286</xdr:rowOff>
    </xdr:to>
    <xdr:cxnSp macro="">
      <xdr:nvCxnSpPr>
        <xdr:cNvPr id="242" name="直線コネクタ 241"/>
        <xdr:cNvCxnSpPr/>
      </xdr:nvCxnSpPr>
      <xdr:spPr>
        <a:xfrm flipV="1">
          <a:off x="2019300" y="16939564"/>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18478</xdr:rowOff>
    </xdr:from>
    <xdr:to>
      <xdr:col>15</xdr:col>
      <xdr:colOff>101600</xdr:colOff>
      <xdr:row>97</xdr:row>
      <xdr:rowOff>120078</xdr:rowOff>
    </xdr:to>
    <xdr:sp macro="" textlink="">
      <xdr:nvSpPr>
        <xdr:cNvPr id="243" name="フローチャート: 判断 242"/>
        <xdr:cNvSpPr/>
      </xdr:nvSpPr>
      <xdr:spPr>
        <a:xfrm>
          <a:off x="2857500" y="1664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136605</xdr:rowOff>
    </xdr:from>
    <xdr:ext cx="534377" cy="259045"/>
    <xdr:sp macro="" textlink="">
      <xdr:nvSpPr>
        <xdr:cNvPr id="244" name="テキスト ボックス 243"/>
        <xdr:cNvSpPr txBox="1"/>
      </xdr:nvSpPr>
      <xdr:spPr>
        <a:xfrm>
          <a:off x="2641111" y="164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6286</xdr:rowOff>
    </xdr:from>
    <xdr:to>
      <xdr:col>10</xdr:col>
      <xdr:colOff>114300</xdr:colOff>
      <xdr:row>99</xdr:row>
      <xdr:rowOff>68707</xdr:rowOff>
    </xdr:to>
    <xdr:cxnSp macro="">
      <xdr:nvCxnSpPr>
        <xdr:cNvPr id="245" name="直線コネクタ 244"/>
        <xdr:cNvCxnSpPr/>
      </xdr:nvCxnSpPr>
      <xdr:spPr>
        <a:xfrm flipV="1">
          <a:off x="1130300" y="16979836"/>
          <a:ext cx="889000" cy="6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94704</xdr:rowOff>
    </xdr:from>
    <xdr:to>
      <xdr:col>10</xdr:col>
      <xdr:colOff>165100</xdr:colOff>
      <xdr:row>99</xdr:row>
      <xdr:rowOff>24854</xdr:rowOff>
    </xdr:to>
    <xdr:sp macro="" textlink="">
      <xdr:nvSpPr>
        <xdr:cNvPr id="246" name="フローチャート: 判断 245"/>
        <xdr:cNvSpPr/>
      </xdr:nvSpPr>
      <xdr:spPr>
        <a:xfrm>
          <a:off x="1968500" y="168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41381</xdr:rowOff>
    </xdr:from>
    <xdr:ext cx="534377" cy="259045"/>
    <xdr:sp macro="" textlink="">
      <xdr:nvSpPr>
        <xdr:cNvPr id="247" name="テキスト ボックス 246"/>
        <xdr:cNvSpPr txBox="1"/>
      </xdr:nvSpPr>
      <xdr:spPr>
        <a:xfrm>
          <a:off x="1752111" y="1667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145910</xdr:rowOff>
    </xdr:from>
    <xdr:to>
      <xdr:col>6</xdr:col>
      <xdr:colOff>38100</xdr:colOff>
      <xdr:row>99</xdr:row>
      <xdr:rowOff>76060</xdr:rowOff>
    </xdr:to>
    <xdr:sp macro="" textlink="">
      <xdr:nvSpPr>
        <xdr:cNvPr id="248" name="フローチャート: 判断 247"/>
        <xdr:cNvSpPr/>
      </xdr:nvSpPr>
      <xdr:spPr>
        <a:xfrm>
          <a:off x="1079500" y="169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92587</xdr:rowOff>
    </xdr:from>
    <xdr:ext cx="534377" cy="259045"/>
    <xdr:sp macro="" textlink="">
      <xdr:nvSpPr>
        <xdr:cNvPr id="249" name="テキスト ボックス 248"/>
        <xdr:cNvSpPr txBox="1"/>
      </xdr:nvSpPr>
      <xdr:spPr>
        <a:xfrm>
          <a:off x="863111" y="167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21259</xdr:rowOff>
    </xdr:from>
    <xdr:to>
      <xdr:col>24</xdr:col>
      <xdr:colOff>114300</xdr:colOff>
      <xdr:row>98</xdr:row>
      <xdr:rowOff>122859</xdr:rowOff>
    </xdr:to>
    <xdr:sp macro="" textlink="">
      <xdr:nvSpPr>
        <xdr:cNvPr id="255" name="楕円 254"/>
        <xdr:cNvSpPr/>
      </xdr:nvSpPr>
      <xdr:spPr>
        <a:xfrm>
          <a:off x="4584700" y="168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107636</xdr:rowOff>
    </xdr:from>
    <xdr:ext cx="534377" cy="259045"/>
    <xdr:sp macro="" textlink="">
      <xdr:nvSpPr>
        <xdr:cNvPr id="256" name="扶助費該当値テキスト"/>
        <xdr:cNvSpPr txBox="1"/>
      </xdr:nvSpPr>
      <xdr:spPr>
        <a:xfrm>
          <a:off x="4686300" y="167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24943</xdr:rowOff>
    </xdr:from>
    <xdr:to>
      <xdr:col>20</xdr:col>
      <xdr:colOff>38100</xdr:colOff>
      <xdr:row>98</xdr:row>
      <xdr:rowOff>126543</xdr:rowOff>
    </xdr:to>
    <xdr:sp macro="" textlink="">
      <xdr:nvSpPr>
        <xdr:cNvPr id="257" name="楕円 256"/>
        <xdr:cNvSpPr/>
      </xdr:nvSpPr>
      <xdr:spPr>
        <a:xfrm>
          <a:off x="3746500" y="168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117670</xdr:rowOff>
    </xdr:from>
    <xdr:ext cx="534377" cy="259045"/>
    <xdr:sp macro="" textlink="">
      <xdr:nvSpPr>
        <xdr:cNvPr id="258" name="テキスト ボックス 257"/>
        <xdr:cNvSpPr txBox="1"/>
      </xdr:nvSpPr>
      <xdr:spPr>
        <a:xfrm>
          <a:off x="3530111" y="169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86664</xdr:rowOff>
    </xdr:from>
    <xdr:to>
      <xdr:col>15</xdr:col>
      <xdr:colOff>101600</xdr:colOff>
      <xdr:row>99</xdr:row>
      <xdr:rowOff>16814</xdr:rowOff>
    </xdr:to>
    <xdr:sp macro="" textlink="">
      <xdr:nvSpPr>
        <xdr:cNvPr id="259" name="楕円 258"/>
        <xdr:cNvSpPr/>
      </xdr:nvSpPr>
      <xdr:spPr>
        <a:xfrm>
          <a:off x="2857500" y="1688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7941</xdr:rowOff>
    </xdr:from>
    <xdr:ext cx="534377" cy="259045"/>
    <xdr:sp macro="" textlink="">
      <xdr:nvSpPr>
        <xdr:cNvPr id="260" name="テキスト ボックス 259"/>
        <xdr:cNvSpPr txBox="1"/>
      </xdr:nvSpPr>
      <xdr:spPr>
        <a:xfrm>
          <a:off x="2641111" y="169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126936</xdr:rowOff>
    </xdr:from>
    <xdr:to>
      <xdr:col>10</xdr:col>
      <xdr:colOff>165100</xdr:colOff>
      <xdr:row>99</xdr:row>
      <xdr:rowOff>57086</xdr:rowOff>
    </xdr:to>
    <xdr:sp macro="" textlink="">
      <xdr:nvSpPr>
        <xdr:cNvPr id="261" name="楕円 260"/>
        <xdr:cNvSpPr/>
      </xdr:nvSpPr>
      <xdr:spPr>
        <a:xfrm>
          <a:off x="1968500" y="169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48213</xdr:rowOff>
    </xdr:from>
    <xdr:ext cx="534377" cy="259045"/>
    <xdr:sp macro="" textlink="">
      <xdr:nvSpPr>
        <xdr:cNvPr id="262" name="テキスト ボックス 261"/>
        <xdr:cNvSpPr txBox="1"/>
      </xdr:nvSpPr>
      <xdr:spPr>
        <a:xfrm>
          <a:off x="1752111" y="170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17907</xdr:rowOff>
    </xdr:from>
    <xdr:to>
      <xdr:col>6</xdr:col>
      <xdr:colOff>38100</xdr:colOff>
      <xdr:row>99</xdr:row>
      <xdr:rowOff>119507</xdr:rowOff>
    </xdr:to>
    <xdr:sp macro="" textlink="">
      <xdr:nvSpPr>
        <xdr:cNvPr id="263" name="楕円 262"/>
        <xdr:cNvSpPr/>
      </xdr:nvSpPr>
      <xdr:spPr>
        <a:xfrm>
          <a:off x="1079500" y="169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110634</xdr:rowOff>
    </xdr:from>
    <xdr:ext cx="534377" cy="259045"/>
    <xdr:sp macro="" textlink="">
      <xdr:nvSpPr>
        <xdr:cNvPr id="264" name="テキスト ボックス 263"/>
        <xdr:cNvSpPr txBox="1"/>
      </xdr:nvSpPr>
      <xdr:spPr>
        <a:xfrm>
          <a:off x="863111" y="1708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89" name="直線コネクタ 288"/>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0"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1" name="直線コネクタ 290"/>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2"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3" name="直線コネクタ 292"/>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155778</xdr:rowOff>
    </xdr:from>
    <xdr:to>
      <xdr:col>55</xdr:col>
      <xdr:colOff>0</xdr:colOff>
      <xdr:row>38</xdr:row>
      <xdr:rowOff>158674</xdr:rowOff>
    </xdr:to>
    <xdr:cxnSp macro="">
      <xdr:nvCxnSpPr>
        <xdr:cNvPr id="294" name="直線コネクタ 293"/>
        <xdr:cNvCxnSpPr/>
      </xdr:nvCxnSpPr>
      <xdr:spPr>
        <a:xfrm flipV="1">
          <a:off x="9639300" y="6670878"/>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58170</xdr:rowOff>
    </xdr:from>
    <xdr:ext cx="534377" cy="259045"/>
    <xdr:sp macro="" textlink="">
      <xdr:nvSpPr>
        <xdr:cNvPr id="295" name="補助費等平均値テキスト"/>
        <xdr:cNvSpPr txBox="1"/>
      </xdr:nvSpPr>
      <xdr:spPr>
        <a:xfrm>
          <a:off x="10528300" y="5887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6" name="フローチャート: 判断 295"/>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113868</xdr:rowOff>
    </xdr:from>
    <xdr:to>
      <xdr:col>50</xdr:col>
      <xdr:colOff>114300</xdr:colOff>
      <xdr:row>38</xdr:row>
      <xdr:rowOff>158674</xdr:rowOff>
    </xdr:to>
    <xdr:cxnSp macro="">
      <xdr:nvCxnSpPr>
        <xdr:cNvPr id="297" name="直線コネクタ 296"/>
        <xdr:cNvCxnSpPr/>
      </xdr:nvCxnSpPr>
      <xdr:spPr>
        <a:xfrm>
          <a:off x="8750300" y="6628968"/>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298" name="フローチャート: 判断 297"/>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3611</xdr:rowOff>
    </xdr:from>
    <xdr:ext cx="534377" cy="259045"/>
    <xdr:sp macro="" textlink="">
      <xdr:nvSpPr>
        <xdr:cNvPr id="299" name="テキスト ボックス 298"/>
        <xdr:cNvSpPr txBox="1"/>
      </xdr:nvSpPr>
      <xdr:spPr>
        <a:xfrm>
          <a:off x="9372111" y="58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113868</xdr:rowOff>
    </xdr:from>
    <xdr:to>
      <xdr:col>45</xdr:col>
      <xdr:colOff>177800</xdr:colOff>
      <xdr:row>38</xdr:row>
      <xdr:rowOff>125260</xdr:rowOff>
    </xdr:to>
    <xdr:cxnSp macro="">
      <xdr:nvCxnSpPr>
        <xdr:cNvPr id="300" name="直線コネクタ 299"/>
        <xdr:cNvCxnSpPr/>
      </xdr:nvCxnSpPr>
      <xdr:spPr>
        <a:xfrm flipV="1">
          <a:off x="7861300" y="6628968"/>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122009</xdr:rowOff>
    </xdr:from>
    <xdr:to>
      <xdr:col>46</xdr:col>
      <xdr:colOff>38100</xdr:colOff>
      <xdr:row>36</xdr:row>
      <xdr:rowOff>52159</xdr:rowOff>
    </xdr:to>
    <xdr:sp macro="" textlink="">
      <xdr:nvSpPr>
        <xdr:cNvPr id="301" name="フローチャート: 判断 300"/>
        <xdr:cNvSpPr/>
      </xdr:nvSpPr>
      <xdr:spPr>
        <a:xfrm>
          <a:off x="8699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68686</xdr:rowOff>
    </xdr:from>
    <xdr:ext cx="534377" cy="259045"/>
    <xdr:sp macro="" textlink="">
      <xdr:nvSpPr>
        <xdr:cNvPr id="302" name="テキスト ボックス 301"/>
        <xdr:cNvSpPr txBox="1"/>
      </xdr:nvSpPr>
      <xdr:spPr>
        <a:xfrm>
          <a:off x="8483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125260</xdr:rowOff>
    </xdr:from>
    <xdr:to>
      <xdr:col>41</xdr:col>
      <xdr:colOff>50800</xdr:colOff>
      <xdr:row>39</xdr:row>
      <xdr:rowOff>17094</xdr:rowOff>
    </xdr:to>
    <xdr:cxnSp macro="">
      <xdr:nvCxnSpPr>
        <xdr:cNvPr id="303" name="直線コネクタ 302"/>
        <xdr:cNvCxnSpPr/>
      </xdr:nvCxnSpPr>
      <xdr:spPr>
        <a:xfrm flipV="1">
          <a:off x="6972300" y="6640360"/>
          <a:ext cx="889000" cy="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1537</xdr:rowOff>
    </xdr:from>
    <xdr:to>
      <xdr:col>41</xdr:col>
      <xdr:colOff>101600</xdr:colOff>
      <xdr:row>36</xdr:row>
      <xdr:rowOff>103137</xdr:rowOff>
    </xdr:to>
    <xdr:sp macro="" textlink="">
      <xdr:nvSpPr>
        <xdr:cNvPr id="304" name="フローチャート: 判断 303"/>
        <xdr:cNvSpPr/>
      </xdr:nvSpPr>
      <xdr:spPr>
        <a:xfrm>
          <a:off x="7810500" y="617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119664</xdr:rowOff>
    </xdr:from>
    <xdr:ext cx="534377" cy="259045"/>
    <xdr:sp macro="" textlink="">
      <xdr:nvSpPr>
        <xdr:cNvPr id="305" name="テキスト ボックス 304"/>
        <xdr:cNvSpPr txBox="1"/>
      </xdr:nvSpPr>
      <xdr:spPr>
        <a:xfrm>
          <a:off x="7594111" y="594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146431</xdr:rowOff>
    </xdr:from>
    <xdr:to>
      <xdr:col>36</xdr:col>
      <xdr:colOff>165100</xdr:colOff>
      <xdr:row>36</xdr:row>
      <xdr:rowOff>76581</xdr:rowOff>
    </xdr:to>
    <xdr:sp macro="" textlink="">
      <xdr:nvSpPr>
        <xdr:cNvPr id="306" name="フローチャート: 判断 305"/>
        <xdr:cNvSpPr/>
      </xdr:nvSpPr>
      <xdr:spPr>
        <a:xfrm>
          <a:off x="6921500" y="614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93108</xdr:rowOff>
    </xdr:from>
    <xdr:ext cx="534377" cy="259045"/>
    <xdr:sp macro="" textlink="">
      <xdr:nvSpPr>
        <xdr:cNvPr id="307" name="テキスト ボックス 306"/>
        <xdr:cNvSpPr txBox="1"/>
      </xdr:nvSpPr>
      <xdr:spPr>
        <a:xfrm>
          <a:off x="6705111" y="5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104978</xdr:rowOff>
    </xdr:from>
    <xdr:to>
      <xdr:col>55</xdr:col>
      <xdr:colOff>50800</xdr:colOff>
      <xdr:row>39</xdr:row>
      <xdr:rowOff>35128</xdr:rowOff>
    </xdr:to>
    <xdr:sp macro="" textlink="">
      <xdr:nvSpPr>
        <xdr:cNvPr id="313" name="楕円 312"/>
        <xdr:cNvSpPr/>
      </xdr:nvSpPr>
      <xdr:spPr>
        <a:xfrm>
          <a:off x="10426700" y="66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19905</xdr:rowOff>
    </xdr:from>
    <xdr:ext cx="534377" cy="259045"/>
    <xdr:sp macro="" textlink="">
      <xdr:nvSpPr>
        <xdr:cNvPr id="314" name="補助費等該当値テキスト"/>
        <xdr:cNvSpPr txBox="1"/>
      </xdr:nvSpPr>
      <xdr:spPr>
        <a:xfrm>
          <a:off x="10528300" y="653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107874</xdr:rowOff>
    </xdr:from>
    <xdr:to>
      <xdr:col>50</xdr:col>
      <xdr:colOff>165100</xdr:colOff>
      <xdr:row>39</xdr:row>
      <xdr:rowOff>38024</xdr:rowOff>
    </xdr:to>
    <xdr:sp macro="" textlink="">
      <xdr:nvSpPr>
        <xdr:cNvPr id="315" name="楕円 314"/>
        <xdr:cNvSpPr/>
      </xdr:nvSpPr>
      <xdr:spPr>
        <a:xfrm>
          <a:off x="9588500" y="66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29151</xdr:rowOff>
    </xdr:from>
    <xdr:ext cx="534377" cy="259045"/>
    <xdr:sp macro="" textlink="">
      <xdr:nvSpPr>
        <xdr:cNvPr id="316" name="テキスト ボックス 315"/>
        <xdr:cNvSpPr txBox="1"/>
      </xdr:nvSpPr>
      <xdr:spPr>
        <a:xfrm>
          <a:off x="9372111" y="67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63068</xdr:rowOff>
    </xdr:from>
    <xdr:to>
      <xdr:col>46</xdr:col>
      <xdr:colOff>38100</xdr:colOff>
      <xdr:row>38</xdr:row>
      <xdr:rowOff>164668</xdr:rowOff>
    </xdr:to>
    <xdr:sp macro="" textlink="">
      <xdr:nvSpPr>
        <xdr:cNvPr id="317" name="楕円 316"/>
        <xdr:cNvSpPr/>
      </xdr:nvSpPr>
      <xdr:spPr>
        <a:xfrm>
          <a:off x="8699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155795</xdr:rowOff>
    </xdr:from>
    <xdr:ext cx="534377" cy="259045"/>
    <xdr:sp macro="" textlink="">
      <xdr:nvSpPr>
        <xdr:cNvPr id="318" name="テキスト ボックス 317"/>
        <xdr:cNvSpPr txBox="1"/>
      </xdr:nvSpPr>
      <xdr:spPr>
        <a:xfrm>
          <a:off x="8483111" y="66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74460</xdr:rowOff>
    </xdr:from>
    <xdr:to>
      <xdr:col>41</xdr:col>
      <xdr:colOff>101600</xdr:colOff>
      <xdr:row>39</xdr:row>
      <xdr:rowOff>4610</xdr:rowOff>
    </xdr:to>
    <xdr:sp macro="" textlink="">
      <xdr:nvSpPr>
        <xdr:cNvPr id="319" name="楕円 318"/>
        <xdr:cNvSpPr/>
      </xdr:nvSpPr>
      <xdr:spPr>
        <a:xfrm>
          <a:off x="7810500" y="65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167187</xdr:rowOff>
    </xdr:from>
    <xdr:ext cx="534377" cy="259045"/>
    <xdr:sp macro="" textlink="">
      <xdr:nvSpPr>
        <xdr:cNvPr id="320" name="テキスト ボックス 319"/>
        <xdr:cNvSpPr txBox="1"/>
      </xdr:nvSpPr>
      <xdr:spPr>
        <a:xfrm>
          <a:off x="7594111" y="668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137744</xdr:rowOff>
    </xdr:from>
    <xdr:to>
      <xdr:col>36</xdr:col>
      <xdr:colOff>165100</xdr:colOff>
      <xdr:row>39</xdr:row>
      <xdr:rowOff>67894</xdr:rowOff>
    </xdr:to>
    <xdr:sp macro="" textlink="">
      <xdr:nvSpPr>
        <xdr:cNvPr id="321" name="楕円 320"/>
        <xdr:cNvSpPr/>
      </xdr:nvSpPr>
      <xdr:spPr>
        <a:xfrm>
          <a:off x="6921500" y="66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59021</xdr:rowOff>
    </xdr:from>
    <xdr:ext cx="534377" cy="259045"/>
    <xdr:sp macro="" textlink="">
      <xdr:nvSpPr>
        <xdr:cNvPr id="322" name="テキスト ボックス 321"/>
        <xdr:cNvSpPr txBox="1"/>
      </xdr:nvSpPr>
      <xdr:spPr>
        <a:xfrm>
          <a:off x="6705111" y="67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6" name="直線コネクタ 345"/>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7"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48" name="直線コネクタ 347"/>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49"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0" name="直線コネクタ 349"/>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87865</xdr:rowOff>
    </xdr:from>
    <xdr:to>
      <xdr:col>55</xdr:col>
      <xdr:colOff>0</xdr:colOff>
      <xdr:row>54</xdr:row>
      <xdr:rowOff>160579</xdr:rowOff>
    </xdr:to>
    <xdr:cxnSp macro="">
      <xdr:nvCxnSpPr>
        <xdr:cNvPr id="351" name="直線コネクタ 350"/>
        <xdr:cNvCxnSpPr/>
      </xdr:nvCxnSpPr>
      <xdr:spPr>
        <a:xfrm>
          <a:off x="9639300" y="9346165"/>
          <a:ext cx="838200" cy="7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91203</xdr:rowOff>
    </xdr:from>
    <xdr:ext cx="534377" cy="259045"/>
    <xdr:sp macro="" textlink="">
      <xdr:nvSpPr>
        <xdr:cNvPr id="352" name="普通建設事業費平均値テキスト"/>
        <xdr:cNvSpPr txBox="1"/>
      </xdr:nvSpPr>
      <xdr:spPr>
        <a:xfrm>
          <a:off x="10528300" y="917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3" name="フローチャート: 判断 352"/>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87865</xdr:rowOff>
    </xdr:from>
    <xdr:to>
      <xdr:col>50</xdr:col>
      <xdr:colOff>114300</xdr:colOff>
      <xdr:row>55</xdr:row>
      <xdr:rowOff>95561</xdr:rowOff>
    </xdr:to>
    <xdr:cxnSp macro="">
      <xdr:nvCxnSpPr>
        <xdr:cNvPr id="354" name="直線コネクタ 353"/>
        <xdr:cNvCxnSpPr/>
      </xdr:nvCxnSpPr>
      <xdr:spPr>
        <a:xfrm flipV="1">
          <a:off x="8750300" y="9346165"/>
          <a:ext cx="889000" cy="1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5" name="フローチャート: 判断 354"/>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12216</xdr:rowOff>
    </xdr:from>
    <xdr:ext cx="534377" cy="259045"/>
    <xdr:sp macro="" textlink="">
      <xdr:nvSpPr>
        <xdr:cNvPr id="356" name="テキスト ボックス 355"/>
        <xdr:cNvSpPr txBox="1"/>
      </xdr:nvSpPr>
      <xdr:spPr>
        <a:xfrm>
          <a:off x="9372111" y="94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79769</xdr:rowOff>
    </xdr:from>
    <xdr:to>
      <xdr:col>45</xdr:col>
      <xdr:colOff>177800</xdr:colOff>
      <xdr:row>55</xdr:row>
      <xdr:rowOff>95561</xdr:rowOff>
    </xdr:to>
    <xdr:cxnSp macro="">
      <xdr:nvCxnSpPr>
        <xdr:cNvPr id="357" name="直線コネクタ 356"/>
        <xdr:cNvCxnSpPr/>
      </xdr:nvCxnSpPr>
      <xdr:spPr>
        <a:xfrm>
          <a:off x="7861300" y="9338069"/>
          <a:ext cx="889000" cy="18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89833</xdr:rowOff>
    </xdr:from>
    <xdr:to>
      <xdr:col>46</xdr:col>
      <xdr:colOff>38100</xdr:colOff>
      <xdr:row>55</xdr:row>
      <xdr:rowOff>19983</xdr:rowOff>
    </xdr:to>
    <xdr:sp macro="" textlink="">
      <xdr:nvSpPr>
        <xdr:cNvPr id="358" name="フローチャート: 判断 357"/>
        <xdr:cNvSpPr/>
      </xdr:nvSpPr>
      <xdr:spPr>
        <a:xfrm>
          <a:off x="86995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36510</xdr:rowOff>
    </xdr:from>
    <xdr:ext cx="534377" cy="259045"/>
    <xdr:sp macro="" textlink="">
      <xdr:nvSpPr>
        <xdr:cNvPr id="359" name="テキスト ボックス 358"/>
        <xdr:cNvSpPr txBox="1"/>
      </xdr:nvSpPr>
      <xdr:spPr>
        <a:xfrm>
          <a:off x="8483111" y="91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79769</xdr:rowOff>
    </xdr:from>
    <xdr:to>
      <xdr:col>41</xdr:col>
      <xdr:colOff>50800</xdr:colOff>
      <xdr:row>56</xdr:row>
      <xdr:rowOff>75330</xdr:rowOff>
    </xdr:to>
    <xdr:cxnSp macro="">
      <xdr:nvCxnSpPr>
        <xdr:cNvPr id="360" name="直線コネクタ 359"/>
        <xdr:cNvCxnSpPr/>
      </xdr:nvCxnSpPr>
      <xdr:spPr>
        <a:xfrm flipV="1">
          <a:off x="6972300" y="9338069"/>
          <a:ext cx="889000" cy="3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132505</xdr:rowOff>
    </xdr:from>
    <xdr:to>
      <xdr:col>41</xdr:col>
      <xdr:colOff>101600</xdr:colOff>
      <xdr:row>55</xdr:row>
      <xdr:rowOff>62655</xdr:rowOff>
    </xdr:to>
    <xdr:sp macro="" textlink="">
      <xdr:nvSpPr>
        <xdr:cNvPr id="361" name="フローチャート: 判断 360"/>
        <xdr:cNvSpPr/>
      </xdr:nvSpPr>
      <xdr:spPr>
        <a:xfrm>
          <a:off x="7810500" y="93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53782</xdr:rowOff>
    </xdr:from>
    <xdr:ext cx="534377" cy="259045"/>
    <xdr:sp macro="" textlink="">
      <xdr:nvSpPr>
        <xdr:cNvPr id="362" name="テキスト ボックス 361"/>
        <xdr:cNvSpPr txBox="1"/>
      </xdr:nvSpPr>
      <xdr:spPr>
        <a:xfrm>
          <a:off x="7594111" y="94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115189</xdr:rowOff>
    </xdr:from>
    <xdr:to>
      <xdr:col>36</xdr:col>
      <xdr:colOff>165100</xdr:colOff>
      <xdr:row>56</xdr:row>
      <xdr:rowOff>45339</xdr:rowOff>
    </xdr:to>
    <xdr:sp macro="" textlink="">
      <xdr:nvSpPr>
        <xdr:cNvPr id="363" name="フローチャート: 判断 362"/>
        <xdr:cNvSpPr/>
      </xdr:nvSpPr>
      <xdr:spPr>
        <a:xfrm>
          <a:off x="6921500" y="95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61866</xdr:rowOff>
    </xdr:from>
    <xdr:ext cx="534377" cy="259045"/>
    <xdr:sp macro="" textlink="">
      <xdr:nvSpPr>
        <xdr:cNvPr id="364" name="テキスト ボックス 363"/>
        <xdr:cNvSpPr txBox="1"/>
      </xdr:nvSpPr>
      <xdr:spPr>
        <a:xfrm>
          <a:off x="6705111" y="93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109779</xdr:rowOff>
    </xdr:from>
    <xdr:to>
      <xdr:col>55</xdr:col>
      <xdr:colOff>50800</xdr:colOff>
      <xdr:row>55</xdr:row>
      <xdr:rowOff>39929</xdr:rowOff>
    </xdr:to>
    <xdr:sp macro="" textlink="">
      <xdr:nvSpPr>
        <xdr:cNvPr id="370" name="楕円 369"/>
        <xdr:cNvSpPr/>
      </xdr:nvSpPr>
      <xdr:spPr>
        <a:xfrm>
          <a:off x="10426700" y="936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88206</xdr:rowOff>
    </xdr:from>
    <xdr:ext cx="534377" cy="259045"/>
    <xdr:sp macro="" textlink="">
      <xdr:nvSpPr>
        <xdr:cNvPr id="371" name="普通建設事業費該当値テキスト"/>
        <xdr:cNvSpPr txBox="1"/>
      </xdr:nvSpPr>
      <xdr:spPr>
        <a:xfrm>
          <a:off x="10528300" y="93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37065</xdr:rowOff>
    </xdr:from>
    <xdr:to>
      <xdr:col>50</xdr:col>
      <xdr:colOff>165100</xdr:colOff>
      <xdr:row>54</xdr:row>
      <xdr:rowOff>138665</xdr:rowOff>
    </xdr:to>
    <xdr:sp macro="" textlink="">
      <xdr:nvSpPr>
        <xdr:cNvPr id="372" name="楕円 371"/>
        <xdr:cNvSpPr/>
      </xdr:nvSpPr>
      <xdr:spPr>
        <a:xfrm>
          <a:off x="9588500" y="92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155192</xdr:rowOff>
    </xdr:from>
    <xdr:ext cx="534377" cy="259045"/>
    <xdr:sp macro="" textlink="">
      <xdr:nvSpPr>
        <xdr:cNvPr id="373" name="テキスト ボックス 372"/>
        <xdr:cNvSpPr txBox="1"/>
      </xdr:nvSpPr>
      <xdr:spPr>
        <a:xfrm>
          <a:off x="9372111" y="90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44761</xdr:rowOff>
    </xdr:from>
    <xdr:to>
      <xdr:col>46</xdr:col>
      <xdr:colOff>38100</xdr:colOff>
      <xdr:row>55</xdr:row>
      <xdr:rowOff>146361</xdr:rowOff>
    </xdr:to>
    <xdr:sp macro="" textlink="">
      <xdr:nvSpPr>
        <xdr:cNvPr id="374" name="楕円 373"/>
        <xdr:cNvSpPr/>
      </xdr:nvSpPr>
      <xdr:spPr>
        <a:xfrm>
          <a:off x="8699500" y="94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137488</xdr:rowOff>
    </xdr:from>
    <xdr:ext cx="534377" cy="259045"/>
    <xdr:sp macro="" textlink="">
      <xdr:nvSpPr>
        <xdr:cNvPr id="375" name="テキスト ボックス 374"/>
        <xdr:cNvSpPr txBox="1"/>
      </xdr:nvSpPr>
      <xdr:spPr>
        <a:xfrm>
          <a:off x="8483111" y="95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28969</xdr:rowOff>
    </xdr:from>
    <xdr:to>
      <xdr:col>41</xdr:col>
      <xdr:colOff>101600</xdr:colOff>
      <xdr:row>54</xdr:row>
      <xdr:rowOff>130569</xdr:rowOff>
    </xdr:to>
    <xdr:sp macro="" textlink="">
      <xdr:nvSpPr>
        <xdr:cNvPr id="376" name="楕円 375"/>
        <xdr:cNvSpPr/>
      </xdr:nvSpPr>
      <xdr:spPr>
        <a:xfrm>
          <a:off x="7810500" y="928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147096</xdr:rowOff>
    </xdr:from>
    <xdr:ext cx="534377" cy="259045"/>
    <xdr:sp macro="" textlink="">
      <xdr:nvSpPr>
        <xdr:cNvPr id="377" name="テキスト ボックス 376"/>
        <xdr:cNvSpPr txBox="1"/>
      </xdr:nvSpPr>
      <xdr:spPr>
        <a:xfrm>
          <a:off x="7594111" y="906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24530</xdr:rowOff>
    </xdr:from>
    <xdr:to>
      <xdr:col>36</xdr:col>
      <xdr:colOff>165100</xdr:colOff>
      <xdr:row>56</xdr:row>
      <xdr:rowOff>126130</xdr:rowOff>
    </xdr:to>
    <xdr:sp macro="" textlink="">
      <xdr:nvSpPr>
        <xdr:cNvPr id="378" name="楕円 377"/>
        <xdr:cNvSpPr/>
      </xdr:nvSpPr>
      <xdr:spPr>
        <a:xfrm>
          <a:off x="6921500" y="96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117257</xdr:rowOff>
    </xdr:from>
    <xdr:ext cx="534377" cy="259045"/>
    <xdr:sp macro="" textlink="">
      <xdr:nvSpPr>
        <xdr:cNvPr id="379" name="テキスト ボックス 378"/>
        <xdr:cNvSpPr txBox="1"/>
      </xdr:nvSpPr>
      <xdr:spPr>
        <a:xfrm>
          <a:off x="6705111" y="97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3" name="直線コネクタ 402"/>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4" name="普通建設事業費 （ うち新規整備　）最小値テキスト"/>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5" name="直線コネクタ 404"/>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6" name="普通建設事業費 （ うち新規整備　）最大値テキスト"/>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7" name="直線コネクタ 406"/>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52946</xdr:rowOff>
    </xdr:from>
    <xdr:to>
      <xdr:col>55</xdr:col>
      <xdr:colOff>0</xdr:colOff>
      <xdr:row>76</xdr:row>
      <xdr:rowOff>153988</xdr:rowOff>
    </xdr:to>
    <xdr:cxnSp macro="">
      <xdr:nvCxnSpPr>
        <xdr:cNvPr id="408" name="直線コネクタ 407"/>
        <xdr:cNvCxnSpPr/>
      </xdr:nvCxnSpPr>
      <xdr:spPr>
        <a:xfrm flipV="1">
          <a:off x="9639300" y="13083146"/>
          <a:ext cx="8382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87710</xdr:rowOff>
    </xdr:from>
    <xdr:ext cx="534377" cy="259045"/>
    <xdr:sp macro="" textlink="">
      <xdr:nvSpPr>
        <xdr:cNvPr id="409" name="普通建設事業費 （ うち新規整備　）平均値テキスト"/>
        <xdr:cNvSpPr txBox="1"/>
      </xdr:nvSpPr>
      <xdr:spPr>
        <a:xfrm>
          <a:off x="10528300" y="13117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0" name="フローチャート: 判断 409"/>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153988</xdr:rowOff>
    </xdr:from>
    <xdr:to>
      <xdr:col>50</xdr:col>
      <xdr:colOff>114300</xdr:colOff>
      <xdr:row>78</xdr:row>
      <xdr:rowOff>71501</xdr:rowOff>
    </xdr:to>
    <xdr:cxnSp macro="">
      <xdr:nvCxnSpPr>
        <xdr:cNvPr id="411" name="直線コネクタ 410"/>
        <xdr:cNvCxnSpPr/>
      </xdr:nvCxnSpPr>
      <xdr:spPr>
        <a:xfrm flipV="1">
          <a:off x="8750300" y="13184188"/>
          <a:ext cx="889000" cy="26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2" name="フローチャート: 判断 411"/>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64851</xdr:rowOff>
    </xdr:from>
    <xdr:ext cx="469744" cy="259045"/>
    <xdr:sp macro="" textlink="">
      <xdr:nvSpPr>
        <xdr:cNvPr id="413" name="テキスト ボックス 412"/>
        <xdr:cNvSpPr txBox="1"/>
      </xdr:nvSpPr>
      <xdr:spPr>
        <a:xfrm>
          <a:off x="9404428" y="1326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120231</xdr:rowOff>
    </xdr:from>
    <xdr:to>
      <xdr:col>45</xdr:col>
      <xdr:colOff>177800</xdr:colOff>
      <xdr:row>78</xdr:row>
      <xdr:rowOff>71501</xdr:rowOff>
    </xdr:to>
    <xdr:cxnSp macro="">
      <xdr:nvCxnSpPr>
        <xdr:cNvPr id="414" name="直線コネクタ 413"/>
        <xdr:cNvCxnSpPr/>
      </xdr:nvCxnSpPr>
      <xdr:spPr>
        <a:xfrm>
          <a:off x="7861300" y="13150431"/>
          <a:ext cx="889000" cy="29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120752</xdr:rowOff>
    </xdr:from>
    <xdr:to>
      <xdr:col>46</xdr:col>
      <xdr:colOff>38100</xdr:colOff>
      <xdr:row>76</xdr:row>
      <xdr:rowOff>50902</xdr:rowOff>
    </xdr:to>
    <xdr:sp macro="" textlink="">
      <xdr:nvSpPr>
        <xdr:cNvPr id="415" name="フローチャート: 判断 414"/>
        <xdr:cNvSpPr/>
      </xdr:nvSpPr>
      <xdr:spPr>
        <a:xfrm>
          <a:off x="8699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67429</xdr:rowOff>
    </xdr:from>
    <xdr:ext cx="534377" cy="259045"/>
    <xdr:sp macro="" textlink="">
      <xdr:nvSpPr>
        <xdr:cNvPr id="416" name="テキスト ボックス 415"/>
        <xdr:cNvSpPr txBox="1"/>
      </xdr:nvSpPr>
      <xdr:spPr>
        <a:xfrm>
          <a:off x="8483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151994</xdr:rowOff>
    </xdr:from>
    <xdr:to>
      <xdr:col>41</xdr:col>
      <xdr:colOff>101600</xdr:colOff>
      <xdr:row>76</xdr:row>
      <xdr:rowOff>82144</xdr:rowOff>
    </xdr:to>
    <xdr:sp macro="" textlink="">
      <xdr:nvSpPr>
        <xdr:cNvPr id="417" name="フローチャート: 判断 416"/>
        <xdr:cNvSpPr/>
      </xdr:nvSpPr>
      <xdr:spPr>
        <a:xfrm>
          <a:off x="7810500" y="1301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98671</xdr:rowOff>
    </xdr:from>
    <xdr:ext cx="534377" cy="259045"/>
    <xdr:sp macro="" textlink="">
      <xdr:nvSpPr>
        <xdr:cNvPr id="418" name="テキスト ボックス 417"/>
        <xdr:cNvSpPr txBox="1"/>
      </xdr:nvSpPr>
      <xdr:spPr>
        <a:xfrm>
          <a:off x="7594111" y="1278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2146</xdr:rowOff>
    </xdr:from>
    <xdr:to>
      <xdr:col>55</xdr:col>
      <xdr:colOff>50800</xdr:colOff>
      <xdr:row>76</xdr:row>
      <xdr:rowOff>103746</xdr:rowOff>
    </xdr:to>
    <xdr:sp macro="" textlink="">
      <xdr:nvSpPr>
        <xdr:cNvPr id="424" name="楕円 423"/>
        <xdr:cNvSpPr/>
      </xdr:nvSpPr>
      <xdr:spPr>
        <a:xfrm>
          <a:off x="10426700" y="130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25023</xdr:rowOff>
    </xdr:from>
    <xdr:ext cx="534377" cy="259045"/>
    <xdr:sp macro="" textlink="">
      <xdr:nvSpPr>
        <xdr:cNvPr id="425" name="普通建設事業費 （ うち新規整備　）該当値テキスト"/>
        <xdr:cNvSpPr txBox="1"/>
      </xdr:nvSpPr>
      <xdr:spPr>
        <a:xfrm>
          <a:off x="10528300" y="128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103188</xdr:rowOff>
    </xdr:from>
    <xdr:to>
      <xdr:col>50</xdr:col>
      <xdr:colOff>165100</xdr:colOff>
      <xdr:row>77</xdr:row>
      <xdr:rowOff>33338</xdr:rowOff>
    </xdr:to>
    <xdr:sp macro="" textlink="">
      <xdr:nvSpPr>
        <xdr:cNvPr id="426" name="楕円 425"/>
        <xdr:cNvSpPr/>
      </xdr:nvSpPr>
      <xdr:spPr>
        <a:xfrm>
          <a:off x="9588500" y="131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49865</xdr:rowOff>
    </xdr:from>
    <xdr:ext cx="534377" cy="259045"/>
    <xdr:sp macro="" textlink="">
      <xdr:nvSpPr>
        <xdr:cNvPr id="427" name="テキスト ボックス 426"/>
        <xdr:cNvSpPr txBox="1"/>
      </xdr:nvSpPr>
      <xdr:spPr>
        <a:xfrm>
          <a:off x="9372111" y="129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20701</xdr:rowOff>
    </xdr:from>
    <xdr:to>
      <xdr:col>46</xdr:col>
      <xdr:colOff>38100</xdr:colOff>
      <xdr:row>78</xdr:row>
      <xdr:rowOff>122301</xdr:rowOff>
    </xdr:to>
    <xdr:sp macro="" textlink="">
      <xdr:nvSpPr>
        <xdr:cNvPr id="428" name="楕円 427"/>
        <xdr:cNvSpPr/>
      </xdr:nvSpPr>
      <xdr:spPr>
        <a:xfrm>
          <a:off x="8699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113428</xdr:rowOff>
    </xdr:from>
    <xdr:ext cx="469744" cy="259045"/>
    <xdr:sp macro="" textlink="">
      <xdr:nvSpPr>
        <xdr:cNvPr id="429" name="テキスト ボックス 428"/>
        <xdr:cNvSpPr txBox="1"/>
      </xdr:nvSpPr>
      <xdr:spPr>
        <a:xfrm>
          <a:off x="8515428"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69431</xdr:rowOff>
    </xdr:from>
    <xdr:to>
      <xdr:col>41</xdr:col>
      <xdr:colOff>101600</xdr:colOff>
      <xdr:row>76</xdr:row>
      <xdr:rowOff>171031</xdr:rowOff>
    </xdr:to>
    <xdr:sp macro="" textlink="">
      <xdr:nvSpPr>
        <xdr:cNvPr id="430" name="楕円 429"/>
        <xdr:cNvSpPr/>
      </xdr:nvSpPr>
      <xdr:spPr>
        <a:xfrm>
          <a:off x="7810500" y="130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162158</xdr:rowOff>
    </xdr:from>
    <xdr:ext cx="534377" cy="259045"/>
    <xdr:sp macro="" textlink="">
      <xdr:nvSpPr>
        <xdr:cNvPr id="431" name="テキスト ボックス 430"/>
        <xdr:cNvSpPr txBox="1"/>
      </xdr:nvSpPr>
      <xdr:spPr>
        <a:xfrm>
          <a:off x="7594111" y="131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3" name="直線コネクタ 452"/>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4"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5" name="直線コネクタ 454"/>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6"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7" name="直線コネクタ 456"/>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137779</xdr:rowOff>
    </xdr:from>
    <xdr:to>
      <xdr:col>55</xdr:col>
      <xdr:colOff>0</xdr:colOff>
      <xdr:row>97</xdr:row>
      <xdr:rowOff>2563</xdr:rowOff>
    </xdr:to>
    <xdr:cxnSp macro="">
      <xdr:nvCxnSpPr>
        <xdr:cNvPr id="458" name="直線コネクタ 457"/>
        <xdr:cNvCxnSpPr/>
      </xdr:nvCxnSpPr>
      <xdr:spPr>
        <a:xfrm>
          <a:off x="9639300" y="16425529"/>
          <a:ext cx="838200" cy="20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118932</xdr:rowOff>
    </xdr:from>
    <xdr:ext cx="534377" cy="259045"/>
    <xdr:sp macro="" textlink="">
      <xdr:nvSpPr>
        <xdr:cNvPr id="459" name="普通建設事業費 （ うち更新整備　）平均値テキスト"/>
        <xdr:cNvSpPr txBox="1"/>
      </xdr:nvSpPr>
      <xdr:spPr>
        <a:xfrm>
          <a:off x="10528300" y="1623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0" name="フローチャート: 判断 459"/>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137779</xdr:rowOff>
    </xdr:from>
    <xdr:to>
      <xdr:col>50</xdr:col>
      <xdr:colOff>114300</xdr:colOff>
      <xdr:row>96</xdr:row>
      <xdr:rowOff>49952</xdr:rowOff>
    </xdr:to>
    <xdr:cxnSp macro="">
      <xdr:nvCxnSpPr>
        <xdr:cNvPr id="461" name="直線コネクタ 460"/>
        <xdr:cNvCxnSpPr/>
      </xdr:nvCxnSpPr>
      <xdr:spPr>
        <a:xfrm flipV="1">
          <a:off x="8750300" y="16425529"/>
          <a:ext cx="889000" cy="8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2" name="フローチャート: 判断 461"/>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44558</xdr:rowOff>
    </xdr:from>
    <xdr:ext cx="534377" cy="259045"/>
    <xdr:sp macro="" textlink="">
      <xdr:nvSpPr>
        <xdr:cNvPr id="463" name="テキスト ボックス 462"/>
        <xdr:cNvSpPr txBox="1"/>
      </xdr:nvSpPr>
      <xdr:spPr>
        <a:xfrm>
          <a:off x="9372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6290</xdr:rowOff>
    </xdr:from>
    <xdr:to>
      <xdr:col>45</xdr:col>
      <xdr:colOff>177800</xdr:colOff>
      <xdr:row>96</xdr:row>
      <xdr:rowOff>49952</xdr:rowOff>
    </xdr:to>
    <xdr:cxnSp macro="">
      <xdr:nvCxnSpPr>
        <xdr:cNvPr id="464" name="直線コネクタ 463"/>
        <xdr:cNvCxnSpPr/>
      </xdr:nvCxnSpPr>
      <xdr:spPr>
        <a:xfrm>
          <a:off x="7861300" y="16465490"/>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15999</xdr:rowOff>
    </xdr:from>
    <xdr:to>
      <xdr:col>46</xdr:col>
      <xdr:colOff>38100</xdr:colOff>
      <xdr:row>96</xdr:row>
      <xdr:rowOff>117599</xdr:rowOff>
    </xdr:to>
    <xdr:sp macro="" textlink="">
      <xdr:nvSpPr>
        <xdr:cNvPr id="465" name="フローチャート: 判断 464"/>
        <xdr:cNvSpPr/>
      </xdr:nvSpPr>
      <xdr:spPr>
        <a:xfrm>
          <a:off x="8699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108726</xdr:rowOff>
    </xdr:from>
    <xdr:ext cx="534377" cy="259045"/>
    <xdr:sp macro="" textlink="">
      <xdr:nvSpPr>
        <xdr:cNvPr id="466" name="テキスト ボックス 465"/>
        <xdr:cNvSpPr txBox="1"/>
      </xdr:nvSpPr>
      <xdr:spPr>
        <a:xfrm>
          <a:off x="8483111" y="1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75481</xdr:rowOff>
    </xdr:from>
    <xdr:to>
      <xdr:col>41</xdr:col>
      <xdr:colOff>101600</xdr:colOff>
      <xdr:row>97</xdr:row>
      <xdr:rowOff>5631</xdr:rowOff>
    </xdr:to>
    <xdr:sp macro="" textlink="">
      <xdr:nvSpPr>
        <xdr:cNvPr id="467" name="フローチャート: 判断 466"/>
        <xdr:cNvSpPr/>
      </xdr:nvSpPr>
      <xdr:spPr>
        <a:xfrm>
          <a:off x="7810500" y="1653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168208</xdr:rowOff>
    </xdr:from>
    <xdr:ext cx="534377" cy="259045"/>
    <xdr:sp macro="" textlink="">
      <xdr:nvSpPr>
        <xdr:cNvPr id="468" name="テキスト ボックス 467"/>
        <xdr:cNvSpPr txBox="1"/>
      </xdr:nvSpPr>
      <xdr:spPr>
        <a:xfrm>
          <a:off x="7594111" y="166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123213</xdr:rowOff>
    </xdr:from>
    <xdr:to>
      <xdr:col>55</xdr:col>
      <xdr:colOff>50800</xdr:colOff>
      <xdr:row>97</xdr:row>
      <xdr:rowOff>53363</xdr:rowOff>
    </xdr:to>
    <xdr:sp macro="" textlink="">
      <xdr:nvSpPr>
        <xdr:cNvPr id="474" name="楕円 473"/>
        <xdr:cNvSpPr/>
      </xdr:nvSpPr>
      <xdr:spPr>
        <a:xfrm>
          <a:off x="10426700" y="165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101640</xdr:rowOff>
    </xdr:from>
    <xdr:ext cx="534377" cy="259045"/>
    <xdr:sp macro="" textlink="">
      <xdr:nvSpPr>
        <xdr:cNvPr id="475" name="普通建設事業費 （ うち更新整備　）該当値テキスト"/>
        <xdr:cNvSpPr txBox="1"/>
      </xdr:nvSpPr>
      <xdr:spPr>
        <a:xfrm>
          <a:off x="10528300" y="1656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86979</xdr:rowOff>
    </xdr:from>
    <xdr:to>
      <xdr:col>50</xdr:col>
      <xdr:colOff>165100</xdr:colOff>
      <xdr:row>96</xdr:row>
      <xdr:rowOff>17129</xdr:rowOff>
    </xdr:to>
    <xdr:sp macro="" textlink="">
      <xdr:nvSpPr>
        <xdr:cNvPr id="476" name="楕円 475"/>
        <xdr:cNvSpPr/>
      </xdr:nvSpPr>
      <xdr:spPr>
        <a:xfrm>
          <a:off x="9588500" y="163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33656</xdr:rowOff>
    </xdr:from>
    <xdr:ext cx="534377" cy="259045"/>
    <xdr:sp macro="" textlink="">
      <xdr:nvSpPr>
        <xdr:cNvPr id="477" name="テキスト ボックス 476"/>
        <xdr:cNvSpPr txBox="1"/>
      </xdr:nvSpPr>
      <xdr:spPr>
        <a:xfrm>
          <a:off x="9372111" y="1614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170602</xdr:rowOff>
    </xdr:from>
    <xdr:to>
      <xdr:col>46</xdr:col>
      <xdr:colOff>38100</xdr:colOff>
      <xdr:row>96</xdr:row>
      <xdr:rowOff>100752</xdr:rowOff>
    </xdr:to>
    <xdr:sp macro="" textlink="">
      <xdr:nvSpPr>
        <xdr:cNvPr id="478" name="楕円 477"/>
        <xdr:cNvSpPr/>
      </xdr:nvSpPr>
      <xdr:spPr>
        <a:xfrm>
          <a:off x="8699500" y="164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117279</xdr:rowOff>
    </xdr:from>
    <xdr:ext cx="534377" cy="259045"/>
    <xdr:sp macro="" textlink="">
      <xdr:nvSpPr>
        <xdr:cNvPr id="479" name="テキスト ボックス 478"/>
        <xdr:cNvSpPr txBox="1"/>
      </xdr:nvSpPr>
      <xdr:spPr>
        <a:xfrm>
          <a:off x="8483111" y="1623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126940</xdr:rowOff>
    </xdr:from>
    <xdr:to>
      <xdr:col>41</xdr:col>
      <xdr:colOff>101600</xdr:colOff>
      <xdr:row>96</xdr:row>
      <xdr:rowOff>57090</xdr:rowOff>
    </xdr:to>
    <xdr:sp macro="" textlink="">
      <xdr:nvSpPr>
        <xdr:cNvPr id="480" name="楕円 479"/>
        <xdr:cNvSpPr/>
      </xdr:nvSpPr>
      <xdr:spPr>
        <a:xfrm>
          <a:off x="7810500" y="164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73617</xdr:rowOff>
    </xdr:from>
    <xdr:ext cx="534377" cy="259045"/>
    <xdr:sp macro="" textlink="">
      <xdr:nvSpPr>
        <xdr:cNvPr id="481" name="テキスト ボックス 480"/>
        <xdr:cNvSpPr txBox="1"/>
      </xdr:nvSpPr>
      <xdr:spPr>
        <a:xfrm>
          <a:off x="7594111" y="1618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3" name="直線コネクタ 502"/>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06"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07" name="直線コネクタ 506"/>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8" name="直線コネクタ 50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09"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0" name="フローチャート: 判断 509"/>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1" name="直線コネクタ 51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2" name="フローチャート: 判断 511"/>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3" name="テキスト ボックス 512"/>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4" name="直線コネクタ 51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103668</xdr:rowOff>
    </xdr:from>
    <xdr:to>
      <xdr:col>76</xdr:col>
      <xdr:colOff>165100</xdr:colOff>
      <xdr:row>38</xdr:row>
      <xdr:rowOff>33818</xdr:rowOff>
    </xdr:to>
    <xdr:sp macro="" textlink="">
      <xdr:nvSpPr>
        <xdr:cNvPr id="515" name="フローチャート: 判断 514"/>
        <xdr:cNvSpPr/>
      </xdr:nvSpPr>
      <xdr:spPr>
        <a:xfrm>
          <a:off x="14541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50345</xdr:rowOff>
    </xdr:from>
    <xdr:ext cx="469744" cy="259045"/>
    <xdr:sp macro="" textlink="">
      <xdr:nvSpPr>
        <xdr:cNvPr id="516" name="テキスト ボックス 515"/>
        <xdr:cNvSpPr txBox="1"/>
      </xdr:nvSpPr>
      <xdr:spPr>
        <a:xfrm>
          <a:off x="14357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7" name="直線コネクタ 51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75047</xdr:rowOff>
    </xdr:from>
    <xdr:to>
      <xdr:col>72</xdr:col>
      <xdr:colOff>38100</xdr:colOff>
      <xdr:row>39</xdr:row>
      <xdr:rowOff>5197</xdr:rowOff>
    </xdr:to>
    <xdr:sp macro="" textlink="">
      <xdr:nvSpPr>
        <xdr:cNvPr id="518" name="フローチャート: 判断 517"/>
        <xdr:cNvSpPr/>
      </xdr:nvSpPr>
      <xdr:spPr>
        <a:xfrm>
          <a:off x="13652500" y="659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21724</xdr:rowOff>
    </xdr:from>
    <xdr:ext cx="378565" cy="259045"/>
    <xdr:sp macro="" textlink="">
      <xdr:nvSpPr>
        <xdr:cNvPr id="519" name="テキスト ボックス 518"/>
        <xdr:cNvSpPr txBox="1"/>
      </xdr:nvSpPr>
      <xdr:spPr>
        <a:xfrm>
          <a:off x="13514017" y="636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85608</xdr:rowOff>
    </xdr:from>
    <xdr:to>
      <xdr:col>67</xdr:col>
      <xdr:colOff>101600</xdr:colOff>
      <xdr:row>39</xdr:row>
      <xdr:rowOff>15758</xdr:rowOff>
    </xdr:to>
    <xdr:sp macro="" textlink="">
      <xdr:nvSpPr>
        <xdr:cNvPr id="520" name="フローチャート: 判断 519"/>
        <xdr:cNvSpPr/>
      </xdr:nvSpPr>
      <xdr:spPr>
        <a:xfrm>
          <a:off x="12763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32285</xdr:rowOff>
    </xdr:from>
    <xdr:ext cx="313932" cy="259045"/>
    <xdr:sp macro="" textlink="">
      <xdr:nvSpPr>
        <xdr:cNvPr id="521" name="テキスト ボックス 520"/>
        <xdr:cNvSpPr txBox="1"/>
      </xdr:nvSpPr>
      <xdr:spPr>
        <a:xfrm>
          <a:off x="12657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7" name="楕円 52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9" name="楕円 52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0" name="テキスト ボックス 52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1" name="楕円 53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2" name="テキスト ボックス 53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3" name="楕円 53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4" name="テキスト ボックス 53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5" name="楕円 53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6" name="テキスト ボックス 53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6" name="テキスト ボックス 59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8" name="テキスト ボックス 59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0" name="テキスト ボックス 59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2" name="テキスト ボックス 60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4" name="テキスト ボックス 60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08" name="直線コネクタ 607"/>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09"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0" name="直線コネクタ 609"/>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1"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2" name="直線コネクタ 611"/>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38339</xdr:rowOff>
    </xdr:from>
    <xdr:to>
      <xdr:col>85</xdr:col>
      <xdr:colOff>127000</xdr:colOff>
      <xdr:row>78</xdr:row>
      <xdr:rowOff>45540</xdr:rowOff>
    </xdr:to>
    <xdr:cxnSp macro="">
      <xdr:nvCxnSpPr>
        <xdr:cNvPr id="613" name="直線コネクタ 612"/>
        <xdr:cNvCxnSpPr/>
      </xdr:nvCxnSpPr>
      <xdr:spPr>
        <a:xfrm>
          <a:off x="15481300" y="13411439"/>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123503</xdr:rowOff>
    </xdr:from>
    <xdr:ext cx="534377" cy="259045"/>
    <xdr:sp macro="" textlink="">
      <xdr:nvSpPr>
        <xdr:cNvPr id="614" name="公債費平均値テキスト"/>
        <xdr:cNvSpPr txBox="1"/>
      </xdr:nvSpPr>
      <xdr:spPr>
        <a:xfrm>
          <a:off x="16370300" y="1315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5" name="フローチャート: 判断 614"/>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38339</xdr:rowOff>
    </xdr:from>
    <xdr:to>
      <xdr:col>81</xdr:col>
      <xdr:colOff>50800</xdr:colOff>
      <xdr:row>78</xdr:row>
      <xdr:rowOff>50431</xdr:rowOff>
    </xdr:to>
    <xdr:cxnSp macro="">
      <xdr:nvCxnSpPr>
        <xdr:cNvPr id="616" name="直線コネクタ 615"/>
        <xdr:cNvCxnSpPr/>
      </xdr:nvCxnSpPr>
      <xdr:spPr>
        <a:xfrm flipV="1">
          <a:off x="14592300" y="13411439"/>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7" name="フローチャート: 判断 616"/>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48241</xdr:rowOff>
    </xdr:from>
    <xdr:ext cx="534377" cy="259045"/>
    <xdr:sp macro="" textlink="">
      <xdr:nvSpPr>
        <xdr:cNvPr id="618" name="テキスト ボックス 617"/>
        <xdr:cNvSpPr txBox="1"/>
      </xdr:nvSpPr>
      <xdr:spPr>
        <a:xfrm>
          <a:off x="15214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155862</xdr:rowOff>
    </xdr:from>
    <xdr:to>
      <xdr:col>76</xdr:col>
      <xdr:colOff>114300</xdr:colOff>
      <xdr:row>78</xdr:row>
      <xdr:rowOff>50431</xdr:rowOff>
    </xdr:to>
    <xdr:cxnSp macro="">
      <xdr:nvCxnSpPr>
        <xdr:cNvPr id="619" name="直線コネクタ 618"/>
        <xdr:cNvCxnSpPr/>
      </xdr:nvCxnSpPr>
      <xdr:spPr>
        <a:xfrm>
          <a:off x="13703300" y="13357512"/>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64852</xdr:rowOff>
    </xdr:from>
    <xdr:to>
      <xdr:col>76</xdr:col>
      <xdr:colOff>165100</xdr:colOff>
      <xdr:row>77</xdr:row>
      <xdr:rowOff>166452</xdr:rowOff>
    </xdr:to>
    <xdr:sp macro="" textlink="">
      <xdr:nvSpPr>
        <xdr:cNvPr id="620" name="フローチャート: 判断 619"/>
        <xdr:cNvSpPr/>
      </xdr:nvSpPr>
      <xdr:spPr>
        <a:xfrm>
          <a:off x="14541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11529</xdr:rowOff>
    </xdr:from>
    <xdr:ext cx="534377" cy="259045"/>
    <xdr:sp macro="" textlink="">
      <xdr:nvSpPr>
        <xdr:cNvPr id="621" name="テキスト ボックス 620"/>
        <xdr:cNvSpPr txBox="1"/>
      </xdr:nvSpPr>
      <xdr:spPr>
        <a:xfrm>
          <a:off x="14325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155862</xdr:rowOff>
    </xdr:from>
    <xdr:to>
      <xdr:col>71</xdr:col>
      <xdr:colOff>177800</xdr:colOff>
      <xdr:row>77</xdr:row>
      <xdr:rowOff>162765</xdr:rowOff>
    </xdr:to>
    <xdr:cxnSp macro="">
      <xdr:nvCxnSpPr>
        <xdr:cNvPr id="622" name="直線コネクタ 621"/>
        <xdr:cNvCxnSpPr/>
      </xdr:nvCxnSpPr>
      <xdr:spPr>
        <a:xfrm flipV="1">
          <a:off x="12814300" y="13357512"/>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124927</xdr:rowOff>
    </xdr:from>
    <xdr:to>
      <xdr:col>72</xdr:col>
      <xdr:colOff>38100</xdr:colOff>
      <xdr:row>77</xdr:row>
      <xdr:rowOff>55077</xdr:rowOff>
    </xdr:to>
    <xdr:sp macro="" textlink="">
      <xdr:nvSpPr>
        <xdr:cNvPr id="623" name="フローチャート: 判断 622"/>
        <xdr:cNvSpPr/>
      </xdr:nvSpPr>
      <xdr:spPr>
        <a:xfrm>
          <a:off x="13652500" y="131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71604</xdr:rowOff>
    </xdr:from>
    <xdr:ext cx="534377" cy="259045"/>
    <xdr:sp macro="" textlink="">
      <xdr:nvSpPr>
        <xdr:cNvPr id="624" name="テキスト ボックス 623"/>
        <xdr:cNvSpPr txBox="1"/>
      </xdr:nvSpPr>
      <xdr:spPr>
        <a:xfrm>
          <a:off x="13436111" y="12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86111</xdr:rowOff>
    </xdr:from>
    <xdr:to>
      <xdr:col>67</xdr:col>
      <xdr:colOff>101600</xdr:colOff>
      <xdr:row>77</xdr:row>
      <xdr:rowOff>16261</xdr:rowOff>
    </xdr:to>
    <xdr:sp macro="" textlink="">
      <xdr:nvSpPr>
        <xdr:cNvPr id="625" name="フローチャート: 判断 624"/>
        <xdr:cNvSpPr/>
      </xdr:nvSpPr>
      <xdr:spPr>
        <a:xfrm>
          <a:off x="12763500" y="1311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32788</xdr:rowOff>
    </xdr:from>
    <xdr:ext cx="534377" cy="259045"/>
    <xdr:sp macro="" textlink="">
      <xdr:nvSpPr>
        <xdr:cNvPr id="626" name="テキスト ボックス 625"/>
        <xdr:cNvSpPr txBox="1"/>
      </xdr:nvSpPr>
      <xdr:spPr>
        <a:xfrm>
          <a:off x="12547111" y="128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166190</xdr:rowOff>
    </xdr:from>
    <xdr:to>
      <xdr:col>85</xdr:col>
      <xdr:colOff>177800</xdr:colOff>
      <xdr:row>78</xdr:row>
      <xdr:rowOff>96340</xdr:rowOff>
    </xdr:to>
    <xdr:sp macro="" textlink="">
      <xdr:nvSpPr>
        <xdr:cNvPr id="632" name="楕円 631"/>
        <xdr:cNvSpPr/>
      </xdr:nvSpPr>
      <xdr:spPr>
        <a:xfrm>
          <a:off x="16268700" y="133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144617</xdr:rowOff>
    </xdr:from>
    <xdr:ext cx="534377" cy="259045"/>
    <xdr:sp macro="" textlink="">
      <xdr:nvSpPr>
        <xdr:cNvPr id="633" name="公債費該当値テキスト"/>
        <xdr:cNvSpPr txBox="1"/>
      </xdr:nvSpPr>
      <xdr:spPr>
        <a:xfrm>
          <a:off x="16370300" y="133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158989</xdr:rowOff>
    </xdr:from>
    <xdr:to>
      <xdr:col>81</xdr:col>
      <xdr:colOff>101600</xdr:colOff>
      <xdr:row>78</xdr:row>
      <xdr:rowOff>89139</xdr:rowOff>
    </xdr:to>
    <xdr:sp macro="" textlink="">
      <xdr:nvSpPr>
        <xdr:cNvPr id="634" name="楕円 633"/>
        <xdr:cNvSpPr/>
      </xdr:nvSpPr>
      <xdr:spPr>
        <a:xfrm>
          <a:off x="154305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80266</xdr:rowOff>
    </xdr:from>
    <xdr:ext cx="534377" cy="259045"/>
    <xdr:sp macro="" textlink="">
      <xdr:nvSpPr>
        <xdr:cNvPr id="635" name="テキスト ボックス 634"/>
        <xdr:cNvSpPr txBox="1"/>
      </xdr:nvSpPr>
      <xdr:spPr>
        <a:xfrm>
          <a:off x="15214111" y="1345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171081</xdr:rowOff>
    </xdr:from>
    <xdr:to>
      <xdr:col>76</xdr:col>
      <xdr:colOff>165100</xdr:colOff>
      <xdr:row>78</xdr:row>
      <xdr:rowOff>101231</xdr:rowOff>
    </xdr:to>
    <xdr:sp macro="" textlink="">
      <xdr:nvSpPr>
        <xdr:cNvPr id="636" name="楕円 635"/>
        <xdr:cNvSpPr/>
      </xdr:nvSpPr>
      <xdr:spPr>
        <a:xfrm>
          <a:off x="14541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92358</xdr:rowOff>
    </xdr:from>
    <xdr:ext cx="534377" cy="259045"/>
    <xdr:sp macro="" textlink="">
      <xdr:nvSpPr>
        <xdr:cNvPr id="637" name="テキスト ボックス 636"/>
        <xdr:cNvSpPr txBox="1"/>
      </xdr:nvSpPr>
      <xdr:spPr>
        <a:xfrm>
          <a:off x="14325111" y="134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105062</xdr:rowOff>
    </xdr:from>
    <xdr:to>
      <xdr:col>72</xdr:col>
      <xdr:colOff>38100</xdr:colOff>
      <xdr:row>78</xdr:row>
      <xdr:rowOff>35212</xdr:rowOff>
    </xdr:to>
    <xdr:sp macro="" textlink="">
      <xdr:nvSpPr>
        <xdr:cNvPr id="638" name="楕円 637"/>
        <xdr:cNvSpPr/>
      </xdr:nvSpPr>
      <xdr:spPr>
        <a:xfrm>
          <a:off x="13652500" y="133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26339</xdr:rowOff>
    </xdr:from>
    <xdr:ext cx="534377" cy="259045"/>
    <xdr:sp macro="" textlink="">
      <xdr:nvSpPr>
        <xdr:cNvPr id="639" name="テキスト ボックス 638"/>
        <xdr:cNvSpPr txBox="1"/>
      </xdr:nvSpPr>
      <xdr:spPr>
        <a:xfrm>
          <a:off x="13436111" y="13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111965</xdr:rowOff>
    </xdr:from>
    <xdr:to>
      <xdr:col>67</xdr:col>
      <xdr:colOff>101600</xdr:colOff>
      <xdr:row>78</xdr:row>
      <xdr:rowOff>42115</xdr:rowOff>
    </xdr:to>
    <xdr:sp macro="" textlink="">
      <xdr:nvSpPr>
        <xdr:cNvPr id="640" name="楕円 639"/>
        <xdr:cNvSpPr/>
      </xdr:nvSpPr>
      <xdr:spPr>
        <a:xfrm>
          <a:off x="12763500" y="133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33242</xdr:rowOff>
    </xdr:from>
    <xdr:ext cx="534377" cy="259045"/>
    <xdr:sp macro="" textlink="">
      <xdr:nvSpPr>
        <xdr:cNvPr id="641" name="テキスト ボックス 640"/>
        <xdr:cNvSpPr txBox="1"/>
      </xdr:nvSpPr>
      <xdr:spPr>
        <a:xfrm>
          <a:off x="12547111" y="1340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3" name="テキスト ボックス 66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7" name="直線コネクタ 666"/>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68"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69" name="直線コネクタ 668"/>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0"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1" name="直線コネクタ 670"/>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122065</xdr:rowOff>
    </xdr:from>
    <xdr:to>
      <xdr:col>85</xdr:col>
      <xdr:colOff>127000</xdr:colOff>
      <xdr:row>97</xdr:row>
      <xdr:rowOff>135421</xdr:rowOff>
    </xdr:to>
    <xdr:cxnSp macro="">
      <xdr:nvCxnSpPr>
        <xdr:cNvPr id="672" name="直線コネクタ 671"/>
        <xdr:cNvCxnSpPr/>
      </xdr:nvCxnSpPr>
      <xdr:spPr>
        <a:xfrm flipV="1">
          <a:off x="15481300" y="16752715"/>
          <a:ext cx="8382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80619</xdr:rowOff>
    </xdr:from>
    <xdr:ext cx="469744" cy="259045"/>
    <xdr:sp macro="" textlink="">
      <xdr:nvSpPr>
        <xdr:cNvPr id="673" name="積立金平均値テキスト"/>
        <xdr:cNvSpPr txBox="1"/>
      </xdr:nvSpPr>
      <xdr:spPr>
        <a:xfrm>
          <a:off x="16370300" y="1671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4" name="フローチャート: 判断 673"/>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135421</xdr:rowOff>
    </xdr:from>
    <xdr:to>
      <xdr:col>81</xdr:col>
      <xdr:colOff>50800</xdr:colOff>
      <xdr:row>97</xdr:row>
      <xdr:rowOff>147701</xdr:rowOff>
    </xdr:to>
    <xdr:cxnSp macro="">
      <xdr:nvCxnSpPr>
        <xdr:cNvPr id="675" name="直線コネクタ 674"/>
        <xdr:cNvCxnSpPr/>
      </xdr:nvCxnSpPr>
      <xdr:spPr>
        <a:xfrm flipV="1">
          <a:off x="14592300" y="16766071"/>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6" name="フローチャート: 判断 675"/>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72258</xdr:rowOff>
    </xdr:from>
    <xdr:ext cx="469744" cy="259045"/>
    <xdr:sp macro="" textlink="">
      <xdr:nvSpPr>
        <xdr:cNvPr id="677" name="テキスト ボックス 676"/>
        <xdr:cNvSpPr txBox="1"/>
      </xdr:nvSpPr>
      <xdr:spPr>
        <a:xfrm>
          <a:off x="15246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147701</xdr:rowOff>
    </xdr:from>
    <xdr:to>
      <xdr:col>76</xdr:col>
      <xdr:colOff>114300</xdr:colOff>
      <xdr:row>98</xdr:row>
      <xdr:rowOff>137185</xdr:rowOff>
    </xdr:to>
    <xdr:cxnSp macro="">
      <xdr:nvCxnSpPr>
        <xdr:cNvPr id="678" name="直線コネクタ 677"/>
        <xdr:cNvCxnSpPr/>
      </xdr:nvCxnSpPr>
      <xdr:spPr>
        <a:xfrm flipV="1">
          <a:off x="13703300" y="16778351"/>
          <a:ext cx="889000" cy="16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140171</xdr:rowOff>
    </xdr:from>
    <xdr:to>
      <xdr:col>76</xdr:col>
      <xdr:colOff>165100</xdr:colOff>
      <xdr:row>98</xdr:row>
      <xdr:rowOff>70321</xdr:rowOff>
    </xdr:to>
    <xdr:sp macro="" textlink="">
      <xdr:nvSpPr>
        <xdr:cNvPr id="679" name="フローチャート: 判断 678"/>
        <xdr:cNvSpPr/>
      </xdr:nvSpPr>
      <xdr:spPr>
        <a:xfrm>
          <a:off x="14541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61448</xdr:rowOff>
    </xdr:from>
    <xdr:ext cx="469744" cy="259045"/>
    <xdr:sp macro="" textlink="">
      <xdr:nvSpPr>
        <xdr:cNvPr id="680" name="テキスト ボックス 679"/>
        <xdr:cNvSpPr txBox="1"/>
      </xdr:nvSpPr>
      <xdr:spPr>
        <a:xfrm>
          <a:off x="14357428" y="168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4009</xdr:rowOff>
    </xdr:from>
    <xdr:to>
      <xdr:col>71</xdr:col>
      <xdr:colOff>177800</xdr:colOff>
      <xdr:row>98</xdr:row>
      <xdr:rowOff>137185</xdr:rowOff>
    </xdr:to>
    <xdr:cxnSp macro="">
      <xdr:nvCxnSpPr>
        <xdr:cNvPr id="681" name="直線コネクタ 680"/>
        <xdr:cNvCxnSpPr/>
      </xdr:nvCxnSpPr>
      <xdr:spPr>
        <a:xfrm>
          <a:off x="12814300" y="16634659"/>
          <a:ext cx="889000" cy="30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127729</xdr:rowOff>
    </xdr:from>
    <xdr:to>
      <xdr:col>72</xdr:col>
      <xdr:colOff>38100</xdr:colOff>
      <xdr:row>99</xdr:row>
      <xdr:rowOff>57879</xdr:rowOff>
    </xdr:to>
    <xdr:sp macro="" textlink="">
      <xdr:nvSpPr>
        <xdr:cNvPr id="682" name="フローチャート: 判断 681"/>
        <xdr:cNvSpPr/>
      </xdr:nvSpPr>
      <xdr:spPr>
        <a:xfrm>
          <a:off x="13652500" y="169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49006</xdr:rowOff>
    </xdr:from>
    <xdr:ext cx="469744" cy="259045"/>
    <xdr:sp macro="" textlink="">
      <xdr:nvSpPr>
        <xdr:cNvPr id="683" name="テキスト ボックス 682"/>
        <xdr:cNvSpPr txBox="1"/>
      </xdr:nvSpPr>
      <xdr:spPr>
        <a:xfrm>
          <a:off x="13468428" y="1702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127141</xdr:rowOff>
    </xdr:from>
    <xdr:to>
      <xdr:col>67</xdr:col>
      <xdr:colOff>101600</xdr:colOff>
      <xdr:row>98</xdr:row>
      <xdr:rowOff>57291</xdr:rowOff>
    </xdr:to>
    <xdr:sp macro="" textlink="">
      <xdr:nvSpPr>
        <xdr:cNvPr id="684" name="フローチャート: 判断 683"/>
        <xdr:cNvSpPr/>
      </xdr:nvSpPr>
      <xdr:spPr>
        <a:xfrm>
          <a:off x="12763500" y="1675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48418</xdr:rowOff>
    </xdr:from>
    <xdr:ext cx="469744" cy="259045"/>
    <xdr:sp macro="" textlink="">
      <xdr:nvSpPr>
        <xdr:cNvPr id="685" name="テキスト ボックス 684"/>
        <xdr:cNvSpPr txBox="1"/>
      </xdr:nvSpPr>
      <xdr:spPr>
        <a:xfrm>
          <a:off x="12579428" y="1685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71265</xdr:rowOff>
    </xdr:from>
    <xdr:to>
      <xdr:col>85</xdr:col>
      <xdr:colOff>177800</xdr:colOff>
      <xdr:row>98</xdr:row>
      <xdr:rowOff>1415</xdr:rowOff>
    </xdr:to>
    <xdr:sp macro="" textlink="">
      <xdr:nvSpPr>
        <xdr:cNvPr id="691" name="楕円 690"/>
        <xdr:cNvSpPr/>
      </xdr:nvSpPr>
      <xdr:spPr>
        <a:xfrm>
          <a:off x="16268700" y="1670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94142</xdr:rowOff>
    </xdr:from>
    <xdr:ext cx="469744" cy="259045"/>
    <xdr:sp macro="" textlink="">
      <xdr:nvSpPr>
        <xdr:cNvPr id="692" name="積立金該当値テキスト"/>
        <xdr:cNvSpPr txBox="1"/>
      </xdr:nvSpPr>
      <xdr:spPr>
        <a:xfrm>
          <a:off x="16370300" y="1655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84621</xdr:rowOff>
    </xdr:from>
    <xdr:to>
      <xdr:col>81</xdr:col>
      <xdr:colOff>101600</xdr:colOff>
      <xdr:row>98</xdr:row>
      <xdr:rowOff>14771</xdr:rowOff>
    </xdr:to>
    <xdr:sp macro="" textlink="">
      <xdr:nvSpPr>
        <xdr:cNvPr id="693" name="楕円 692"/>
        <xdr:cNvSpPr/>
      </xdr:nvSpPr>
      <xdr:spPr>
        <a:xfrm>
          <a:off x="15430500" y="167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31298</xdr:rowOff>
    </xdr:from>
    <xdr:ext cx="469744" cy="259045"/>
    <xdr:sp macro="" textlink="">
      <xdr:nvSpPr>
        <xdr:cNvPr id="694" name="テキスト ボックス 693"/>
        <xdr:cNvSpPr txBox="1"/>
      </xdr:nvSpPr>
      <xdr:spPr>
        <a:xfrm>
          <a:off x="15246428" y="1649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96901</xdr:rowOff>
    </xdr:from>
    <xdr:to>
      <xdr:col>76</xdr:col>
      <xdr:colOff>165100</xdr:colOff>
      <xdr:row>98</xdr:row>
      <xdr:rowOff>27051</xdr:rowOff>
    </xdr:to>
    <xdr:sp macro="" textlink="">
      <xdr:nvSpPr>
        <xdr:cNvPr id="695" name="楕円 694"/>
        <xdr:cNvSpPr/>
      </xdr:nvSpPr>
      <xdr:spPr>
        <a:xfrm>
          <a:off x="14541500" y="167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43578</xdr:rowOff>
    </xdr:from>
    <xdr:ext cx="469744" cy="259045"/>
    <xdr:sp macro="" textlink="">
      <xdr:nvSpPr>
        <xdr:cNvPr id="696" name="テキスト ボックス 695"/>
        <xdr:cNvSpPr txBox="1"/>
      </xdr:nvSpPr>
      <xdr:spPr>
        <a:xfrm>
          <a:off x="14357428" y="165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86385</xdr:rowOff>
    </xdr:from>
    <xdr:to>
      <xdr:col>72</xdr:col>
      <xdr:colOff>38100</xdr:colOff>
      <xdr:row>99</xdr:row>
      <xdr:rowOff>16535</xdr:rowOff>
    </xdr:to>
    <xdr:sp macro="" textlink="">
      <xdr:nvSpPr>
        <xdr:cNvPr id="697" name="楕円 696"/>
        <xdr:cNvSpPr/>
      </xdr:nvSpPr>
      <xdr:spPr>
        <a:xfrm>
          <a:off x="13652500" y="168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33062</xdr:rowOff>
    </xdr:from>
    <xdr:ext cx="469744" cy="259045"/>
    <xdr:sp macro="" textlink="">
      <xdr:nvSpPr>
        <xdr:cNvPr id="698" name="テキスト ボックス 697"/>
        <xdr:cNvSpPr txBox="1"/>
      </xdr:nvSpPr>
      <xdr:spPr>
        <a:xfrm>
          <a:off x="13468428" y="166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124659</xdr:rowOff>
    </xdr:from>
    <xdr:to>
      <xdr:col>67</xdr:col>
      <xdr:colOff>101600</xdr:colOff>
      <xdr:row>97</xdr:row>
      <xdr:rowOff>54809</xdr:rowOff>
    </xdr:to>
    <xdr:sp macro="" textlink="">
      <xdr:nvSpPr>
        <xdr:cNvPr id="699" name="楕円 698"/>
        <xdr:cNvSpPr/>
      </xdr:nvSpPr>
      <xdr:spPr>
        <a:xfrm>
          <a:off x="12763500" y="165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71336</xdr:rowOff>
    </xdr:from>
    <xdr:ext cx="534377" cy="259045"/>
    <xdr:sp macro="" textlink="">
      <xdr:nvSpPr>
        <xdr:cNvPr id="700" name="テキスト ボックス 699"/>
        <xdr:cNvSpPr txBox="1"/>
      </xdr:nvSpPr>
      <xdr:spPr>
        <a:xfrm>
          <a:off x="12547111" y="163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4" name="直線コネクタ 723"/>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7"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28" name="直線コネクタ 727"/>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0"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1" name="フローチャート: 判断 730"/>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3" name="フローチャート: 判断 732"/>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4" name="テキスト ボックス 733"/>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92329</xdr:rowOff>
    </xdr:from>
    <xdr:to>
      <xdr:col>107</xdr:col>
      <xdr:colOff>101600</xdr:colOff>
      <xdr:row>38</xdr:row>
      <xdr:rowOff>22479</xdr:rowOff>
    </xdr:to>
    <xdr:sp macro="" textlink="">
      <xdr:nvSpPr>
        <xdr:cNvPr id="736" name="フローチャート: 判断 735"/>
        <xdr:cNvSpPr/>
      </xdr:nvSpPr>
      <xdr:spPr>
        <a:xfrm>
          <a:off x="2038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39006</xdr:rowOff>
    </xdr:from>
    <xdr:ext cx="378565" cy="259045"/>
    <xdr:sp macro="" textlink="">
      <xdr:nvSpPr>
        <xdr:cNvPr id="737" name="テキスト ボックス 736"/>
        <xdr:cNvSpPr txBox="1"/>
      </xdr:nvSpPr>
      <xdr:spPr>
        <a:xfrm>
          <a:off x="20245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128143</xdr:rowOff>
    </xdr:from>
    <xdr:to>
      <xdr:col>102</xdr:col>
      <xdr:colOff>165100</xdr:colOff>
      <xdr:row>39</xdr:row>
      <xdr:rowOff>58293</xdr:rowOff>
    </xdr:to>
    <xdr:sp macro="" textlink="">
      <xdr:nvSpPr>
        <xdr:cNvPr id="739" name="フローチャート: 判断 738"/>
        <xdr:cNvSpPr/>
      </xdr:nvSpPr>
      <xdr:spPr>
        <a:xfrm>
          <a:off x="19494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74820</xdr:rowOff>
    </xdr:from>
    <xdr:ext cx="313932" cy="259045"/>
    <xdr:sp macro="" textlink="">
      <xdr:nvSpPr>
        <xdr:cNvPr id="740" name="テキスト ボックス 739"/>
        <xdr:cNvSpPr txBox="1"/>
      </xdr:nvSpPr>
      <xdr:spPr>
        <a:xfrm>
          <a:off x="19388333" y="6418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1" name="フローチャート: 判断 740"/>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2" name="テキスト ボックス 74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57" name="テキスト ボックス 756"/>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79" name="直線コネクタ 778"/>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2"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3" name="直線コネクタ 782"/>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77384</xdr:rowOff>
    </xdr:from>
    <xdr:to>
      <xdr:col>116</xdr:col>
      <xdr:colOff>63500</xdr:colOff>
      <xdr:row>56</xdr:row>
      <xdr:rowOff>80950</xdr:rowOff>
    </xdr:to>
    <xdr:cxnSp macro="">
      <xdr:nvCxnSpPr>
        <xdr:cNvPr id="784" name="直線コネクタ 783"/>
        <xdr:cNvCxnSpPr/>
      </xdr:nvCxnSpPr>
      <xdr:spPr>
        <a:xfrm flipV="1">
          <a:off x="21323300" y="9678584"/>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97868</xdr:rowOff>
    </xdr:from>
    <xdr:ext cx="469744" cy="259045"/>
    <xdr:sp macro="" textlink="">
      <xdr:nvSpPr>
        <xdr:cNvPr id="785" name="貸付金平均値テキスト"/>
        <xdr:cNvSpPr txBox="1"/>
      </xdr:nvSpPr>
      <xdr:spPr>
        <a:xfrm>
          <a:off x="22212300" y="987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6" name="フローチャート: 判断 785"/>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80950</xdr:rowOff>
    </xdr:from>
    <xdr:to>
      <xdr:col>111</xdr:col>
      <xdr:colOff>177800</xdr:colOff>
      <xdr:row>56</xdr:row>
      <xdr:rowOff>85248</xdr:rowOff>
    </xdr:to>
    <xdr:cxnSp macro="">
      <xdr:nvCxnSpPr>
        <xdr:cNvPr id="787" name="直線コネクタ 786"/>
        <xdr:cNvCxnSpPr/>
      </xdr:nvCxnSpPr>
      <xdr:spPr>
        <a:xfrm flipV="1">
          <a:off x="20434300" y="968215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88" name="フローチャート: 判断 787"/>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30339</xdr:rowOff>
    </xdr:from>
    <xdr:ext cx="469744" cy="259045"/>
    <xdr:sp macro="" textlink="">
      <xdr:nvSpPr>
        <xdr:cNvPr id="789" name="テキスト ボックス 788"/>
        <xdr:cNvSpPr txBox="1"/>
      </xdr:nvSpPr>
      <xdr:spPr>
        <a:xfrm>
          <a:off x="21088428" y="99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85248</xdr:rowOff>
    </xdr:from>
    <xdr:to>
      <xdr:col>107</xdr:col>
      <xdr:colOff>50800</xdr:colOff>
      <xdr:row>56</xdr:row>
      <xdr:rowOff>87762</xdr:rowOff>
    </xdr:to>
    <xdr:cxnSp macro="">
      <xdr:nvCxnSpPr>
        <xdr:cNvPr id="790" name="直線コネクタ 789"/>
        <xdr:cNvCxnSpPr/>
      </xdr:nvCxnSpPr>
      <xdr:spPr>
        <a:xfrm flipV="1">
          <a:off x="19545300" y="968644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64485</xdr:rowOff>
    </xdr:from>
    <xdr:to>
      <xdr:col>107</xdr:col>
      <xdr:colOff>101600</xdr:colOff>
      <xdr:row>57</xdr:row>
      <xdr:rowOff>166085</xdr:rowOff>
    </xdr:to>
    <xdr:sp macro="" textlink="">
      <xdr:nvSpPr>
        <xdr:cNvPr id="791" name="フローチャート: 判断 790"/>
        <xdr:cNvSpPr/>
      </xdr:nvSpPr>
      <xdr:spPr>
        <a:xfrm>
          <a:off x="20383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157212</xdr:rowOff>
    </xdr:from>
    <xdr:ext cx="469744" cy="259045"/>
    <xdr:sp macro="" textlink="">
      <xdr:nvSpPr>
        <xdr:cNvPr id="792" name="テキスト ボックス 791"/>
        <xdr:cNvSpPr txBox="1"/>
      </xdr:nvSpPr>
      <xdr:spPr>
        <a:xfrm>
          <a:off x="20199428"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87762</xdr:rowOff>
    </xdr:from>
    <xdr:to>
      <xdr:col>102</xdr:col>
      <xdr:colOff>114300</xdr:colOff>
      <xdr:row>56</xdr:row>
      <xdr:rowOff>89499</xdr:rowOff>
    </xdr:to>
    <xdr:cxnSp macro="">
      <xdr:nvCxnSpPr>
        <xdr:cNvPr id="793" name="直線コネクタ 792"/>
        <xdr:cNvCxnSpPr/>
      </xdr:nvCxnSpPr>
      <xdr:spPr>
        <a:xfrm flipV="1">
          <a:off x="18656300" y="968896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65354</xdr:rowOff>
    </xdr:from>
    <xdr:to>
      <xdr:col>102</xdr:col>
      <xdr:colOff>165100</xdr:colOff>
      <xdr:row>56</xdr:row>
      <xdr:rowOff>166954</xdr:rowOff>
    </xdr:to>
    <xdr:sp macro="" textlink="">
      <xdr:nvSpPr>
        <xdr:cNvPr id="794" name="フローチャート: 判断 793"/>
        <xdr:cNvSpPr/>
      </xdr:nvSpPr>
      <xdr:spPr>
        <a:xfrm>
          <a:off x="19494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158081</xdr:rowOff>
    </xdr:from>
    <xdr:ext cx="469744" cy="259045"/>
    <xdr:sp macro="" textlink="">
      <xdr:nvSpPr>
        <xdr:cNvPr id="795" name="テキスト ボックス 794"/>
        <xdr:cNvSpPr txBox="1"/>
      </xdr:nvSpPr>
      <xdr:spPr>
        <a:xfrm>
          <a:off x="19310428" y="975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116972</xdr:rowOff>
    </xdr:from>
    <xdr:to>
      <xdr:col>98</xdr:col>
      <xdr:colOff>38100</xdr:colOff>
      <xdr:row>56</xdr:row>
      <xdr:rowOff>47122</xdr:rowOff>
    </xdr:to>
    <xdr:sp macro="" textlink="">
      <xdr:nvSpPr>
        <xdr:cNvPr id="796" name="フローチャート: 判断 795"/>
        <xdr:cNvSpPr/>
      </xdr:nvSpPr>
      <xdr:spPr>
        <a:xfrm>
          <a:off x="18605500" y="954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63649</xdr:rowOff>
    </xdr:from>
    <xdr:ext cx="534377" cy="259045"/>
    <xdr:sp macro="" textlink="">
      <xdr:nvSpPr>
        <xdr:cNvPr id="797" name="テキスト ボックス 796"/>
        <xdr:cNvSpPr txBox="1"/>
      </xdr:nvSpPr>
      <xdr:spPr>
        <a:xfrm>
          <a:off x="18389111" y="93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26584</xdr:rowOff>
    </xdr:from>
    <xdr:to>
      <xdr:col>116</xdr:col>
      <xdr:colOff>114300</xdr:colOff>
      <xdr:row>56</xdr:row>
      <xdr:rowOff>128184</xdr:rowOff>
    </xdr:to>
    <xdr:sp macro="" textlink="">
      <xdr:nvSpPr>
        <xdr:cNvPr id="803" name="楕円 802"/>
        <xdr:cNvSpPr/>
      </xdr:nvSpPr>
      <xdr:spPr>
        <a:xfrm>
          <a:off x="22110700" y="962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49461</xdr:rowOff>
    </xdr:from>
    <xdr:ext cx="469744" cy="259045"/>
    <xdr:sp macro="" textlink="">
      <xdr:nvSpPr>
        <xdr:cNvPr id="804" name="貸付金該当値テキスト"/>
        <xdr:cNvSpPr txBox="1"/>
      </xdr:nvSpPr>
      <xdr:spPr>
        <a:xfrm>
          <a:off x="22212300" y="947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30150</xdr:rowOff>
    </xdr:from>
    <xdr:to>
      <xdr:col>112</xdr:col>
      <xdr:colOff>38100</xdr:colOff>
      <xdr:row>56</xdr:row>
      <xdr:rowOff>131750</xdr:rowOff>
    </xdr:to>
    <xdr:sp macro="" textlink="">
      <xdr:nvSpPr>
        <xdr:cNvPr id="805" name="楕円 804"/>
        <xdr:cNvSpPr/>
      </xdr:nvSpPr>
      <xdr:spPr>
        <a:xfrm>
          <a:off x="21272500" y="96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148277</xdr:rowOff>
    </xdr:from>
    <xdr:ext cx="469744" cy="259045"/>
    <xdr:sp macro="" textlink="">
      <xdr:nvSpPr>
        <xdr:cNvPr id="806" name="テキスト ボックス 805"/>
        <xdr:cNvSpPr txBox="1"/>
      </xdr:nvSpPr>
      <xdr:spPr>
        <a:xfrm>
          <a:off x="21088428" y="940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34448</xdr:rowOff>
    </xdr:from>
    <xdr:to>
      <xdr:col>107</xdr:col>
      <xdr:colOff>101600</xdr:colOff>
      <xdr:row>56</xdr:row>
      <xdr:rowOff>136048</xdr:rowOff>
    </xdr:to>
    <xdr:sp macro="" textlink="">
      <xdr:nvSpPr>
        <xdr:cNvPr id="807" name="楕円 806"/>
        <xdr:cNvSpPr/>
      </xdr:nvSpPr>
      <xdr:spPr>
        <a:xfrm>
          <a:off x="20383500" y="96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152575</xdr:rowOff>
    </xdr:from>
    <xdr:ext cx="469744" cy="259045"/>
    <xdr:sp macro="" textlink="">
      <xdr:nvSpPr>
        <xdr:cNvPr id="808" name="テキスト ボックス 807"/>
        <xdr:cNvSpPr txBox="1"/>
      </xdr:nvSpPr>
      <xdr:spPr>
        <a:xfrm>
          <a:off x="20199428" y="941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36962</xdr:rowOff>
    </xdr:from>
    <xdr:to>
      <xdr:col>102</xdr:col>
      <xdr:colOff>165100</xdr:colOff>
      <xdr:row>56</xdr:row>
      <xdr:rowOff>138562</xdr:rowOff>
    </xdr:to>
    <xdr:sp macro="" textlink="">
      <xdr:nvSpPr>
        <xdr:cNvPr id="809" name="楕円 808"/>
        <xdr:cNvSpPr/>
      </xdr:nvSpPr>
      <xdr:spPr>
        <a:xfrm>
          <a:off x="19494500" y="96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155089</xdr:rowOff>
    </xdr:from>
    <xdr:ext cx="469744" cy="259045"/>
    <xdr:sp macro="" textlink="">
      <xdr:nvSpPr>
        <xdr:cNvPr id="810" name="テキスト ボックス 809"/>
        <xdr:cNvSpPr txBox="1"/>
      </xdr:nvSpPr>
      <xdr:spPr>
        <a:xfrm>
          <a:off x="19310428" y="941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38699</xdr:rowOff>
    </xdr:from>
    <xdr:to>
      <xdr:col>98</xdr:col>
      <xdr:colOff>38100</xdr:colOff>
      <xdr:row>56</xdr:row>
      <xdr:rowOff>140299</xdr:rowOff>
    </xdr:to>
    <xdr:sp macro="" textlink="">
      <xdr:nvSpPr>
        <xdr:cNvPr id="811" name="楕円 810"/>
        <xdr:cNvSpPr/>
      </xdr:nvSpPr>
      <xdr:spPr>
        <a:xfrm>
          <a:off x="18605500" y="96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131426</xdr:rowOff>
    </xdr:from>
    <xdr:ext cx="469744" cy="259045"/>
    <xdr:sp macro="" textlink="">
      <xdr:nvSpPr>
        <xdr:cNvPr id="812" name="テキスト ボックス 811"/>
        <xdr:cNvSpPr txBox="1"/>
      </xdr:nvSpPr>
      <xdr:spPr>
        <a:xfrm>
          <a:off x="18421428" y="973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3" name="テキスト ボックス 83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5" name="直線コネクタ 834"/>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6"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7" name="直線コネクタ 836"/>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38"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39" name="直線コネクタ 838"/>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123378</xdr:rowOff>
    </xdr:from>
    <xdr:to>
      <xdr:col>116</xdr:col>
      <xdr:colOff>63500</xdr:colOff>
      <xdr:row>71</xdr:row>
      <xdr:rowOff>12187</xdr:rowOff>
    </xdr:to>
    <xdr:cxnSp macro="">
      <xdr:nvCxnSpPr>
        <xdr:cNvPr id="840" name="直線コネクタ 839"/>
        <xdr:cNvCxnSpPr/>
      </xdr:nvCxnSpPr>
      <xdr:spPr>
        <a:xfrm>
          <a:off x="21323300" y="12124878"/>
          <a:ext cx="8382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125117</xdr:rowOff>
    </xdr:from>
    <xdr:ext cx="534377" cy="259045"/>
    <xdr:sp macro="" textlink="">
      <xdr:nvSpPr>
        <xdr:cNvPr id="841" name="繰出金平均値テキスト"/>
        <xdr:cNvSpPr txBox="1"/>
      </xdr:nvSpPr>
      <xdr:spPr>
        <a:xfrm>
          <a:off x="22212300" y="1281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2" name="フローチャート: 判断 841"/>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123378</xdr:rowOff>
    </xdr:from>
    <xdr:to>
      <xdr:col>111</xdr:col>
      <xdr:colOff>177800</xdr:colOff>
      <xdr:row>71</xdr:row>
      <xdr:rowOff>142077</xdr:rowOff>
    </xdr:to>
    <xdr:cxnSp macro="">
      <xdr:nvCxnSpPr>
        <xdr:cNvPr id="843" name="直線コネクタ 842"/>
        <xdr:cNvCxnSpPr/>
      </xdr:nvCxnSpPr>
      <xdr:spPr>
        <a:xfrm flipV="1">
          <a:off x="20434300" y="12124878"/>
          <a:ext cx="889000" cy="19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4" name="フローチャート: 判断 843"/>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60012</xdr:rowOff>
    </xdr:from>
    <xdr:ext cx="534377" cy="259045"/>
    <xdr:sp macro="" textlink="">
      <xdr:nvSpPr>
        <xdr:cNvPr id="845" name="テキスト ボックス 844"/>
        <xdr:cNvSpPr txBox="1"/>
      </xdr:nvSpPr>
      <xdr:spPr>
        <a:xfrm>
          <a:off x="21056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142077</xdr:rowOff>
    </xdr:from>
    <xdr:to>
      <xdr:col>107</xdr:col>
      <xdr:colOff>50800</xdr:colOff>
      <xdr:row>72</xdr:row>
      <xdr:rowOff>108062</xdr:rowOff>
    </xdr:to>
    <xdr:cxnSp macro="">
      <xdr:nvCxnSpPr>
        <xdr:cNvPr id="846" name="直線コネクタ 845"/>
        <xdr:cNvCxnSpPr/>
      </xdr:nvCxnSpPr>
      <xdr:spPr>
        <a:xfrm flipV="1">
          <a:off x="19545300" y="12315027"/>
          <a:ext cx="889000" cy="1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136495</xdr:rowOff>
    </xdr:from>
    <xdr:to>
      <xdr:col>107</xdr:col>
      <xdr:colOff>101600</xdr:colOff>
      <xdr:row>75</xdr:row>
      <xdr:rowOff>66645</xdr:rowOff>
    </xdr:to>
    <xdr:sp macro="" textlink="">
      <xdr:nvSpPr>
        <xdr:cNvPr id="847" name="フローチャート: 判断 846"/>
        <xdr:cNvSpPr/>
      </xdr:nvSpPr>
      <xdr:spPr>
        <a:xfrm>
          <a:off x="20383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57772</xdr:rowOff>
    </xdr:from>
    <xdr:ext cx="534377" cy="259045"/>
    <xdr:sp macro="" textlink="">
      <xdr:nvSpPr>
        <xdr:cNvPr id="848" name="テキスト ボックス 847"/>
        <xdr:cNvSpPr txBox="1"/>
      </xdr:nvSpPr>
      <xdr:spPr>
        <a:xfrm>
          <a:off x="20167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77155</xdr:rowOff>
    </xdr:from>
    <xdr:to>
      <xdr:col>102</xdr:col>
      <xdr:colOff>114300</xdr:colOff>
      <xdr:row>72</xdr:row>
      <xdr:rowOff>108062</xdr:rowOff>
    </xdr:to>
    <xdr:cxnSp macro="">
      <xdr:nvCxnSpPr>
        <xdr:cNvPr id="849" name="直線コネクタ 848"/>
        <xdr:cNvCxnSpPr/>
      </xdr:nvCxnSpPr>
      <xdr:spPr>
        <a:xfrm>
          <a:off x="18656300" y="1242155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122916</xdr:rowOff>
    </xdr:from>
    <xdr:to>
      <xdr:col>102</xdr:col>
      <xdr:colOff>165100</xdr:colOff>
      <xdr:row>74</xdr:row>
      <xdr:rowOff>53066</xdr:rowOff>
    </xdr:to>
    <xdr:sp macro="" textlink="">
      <xdr:nvSpPr>
        <xdr:cNvPr id="850" name="フローチャート: 判断 849"/>
        <xdr:cNvSpPr/>
      </xdr:nvSpPr>
      <xdr:spPr>
        <a:xfrm>
          <a:off x="19494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44193</xdr:rowOff>
    </xdr:from>
    <xdr:ext cx="534377" cy="259045"/>
    <xdr:sp macro="" textlink="">
      <xdr:nvSpPr>
        <xdr:cNvPr id="851" name="テキスト ボックス 850"/>
        <xdr:cNvSpPr txBox="1"/>
      </xdr:nvSpPr>
      <xdr:spPr>
        <a:xfrm>
          <a:off x="19278111" y="127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145730</xdr:rowOff>
    </xdr:from>
    <xdr:to>
      <xdr:col>98</xdr:col>
      <xdr:colOff>38100</xdr:colOff>
      <xdr:row>74</xdr:row>
      <xdr:rowOff>75880</xdr:rowOff>
    </xdr:to>
    <xdr:sp macro="" textlink="">
      <xdr:nvSpPr>
        <xdr:cNvPr id="852" name="フローチャート: 判断 851"/>
        <xdr:cNvSpPr/>
      </xdr:nvSpPr>
      <xdr:spPr>
        <a:xfrm>
          <a:off x="18605500" y="126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67007</xdr:rowOff>
    </xdr:from>
    <xdr:ext cx="534377" cy="259045"/>
    <xdr:sp macro="" textlink="">
      <xdr:nvSpPr>
        <xdr:cNvPr id="853" name="テキスト ボックス 852"/>
        <xdr:cNvSpPr txBox="1"/>
      </xdr:nvSpPr>
      <xdr:spPr>
        <a:xfrm>
          <a:off x="18389111" y="127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132837</xdr:rowOff>
    </xdr:from>
    <xdr:to>
      <xdr:col>116</xdr:col>
      <xdr:colOff>114300</xdr:colOff>
      <xdr:row>71</xdr:row>
      <xdr:rowOff>62987</xdr:rowOff>
    </xdr:to>
    <xdr:sp macro="" textlink="">
      <xdr:nvSpPr>
        <xdr:cNvPr id="859" name="楕円 858"/>
        <xdr:cNvSpPr/>
      </xdr:nvSpPr>
      <xdr:spPr>
        <a:xfrm>
          <a:off x="22110700" y="121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85361</xdr:rowOff>
    </xdr:from>
    <xdr:ext cx="534377" cy="259045"/>
    <xdr:sp macro="" textlink="">
      <xdr:nvSpPr>
        <xdr:cNvPr id="860" name="繰出金該当値テキスト"/>
        <xdr:cNvSpPr txBox="1"/>
      </xdr:nvSpPr>
      <xdr:spPr>
        <a:xfrm>
          <a:off x="22212300" y="1208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72578</xdr:rowOff>
    </xdr:from>
    <xdr:to>
      <xdr:col>112</xdr:col>
      <xdr:colOff>38100</xdr:colOff>
      <xdr:row>71</xdr:row>
      <xdr:rowOff>2728</xdr:rowOff>
    </xdr:to>
    <xdr:sp macro="" textlink="">
      <xdr:nvSpPr>
        <xdr:cNvPr id="861" name="楕円 860"/>
        <xdr:cNvSpPr/>
      </xdr:nvSpPr>
      <xdr:spPr>
        <a:xfrm>
          <a:off x="21272500" y="120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19255</xdr:rowOff>
    </xdr:from>
    <xdr:ext cx="534377" cy="259045"/>
    <xdr:sp macro="" textlink="">
      <xdr:nvSpPr>
        <xdr:cNvPr id="862" name="テキスト ボックス 861"/>
        <xdr:cNvSpPr txBox="1"/>
      </xdr:nvSpPr>
      <xdr:spPr>
        <a:xfrm>
          <a:off x="21056111" y="1184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91277</xdr:rowOff>
    </xdr:from>
    <xdr:to>
      <xdr:col>107</xdr:col>
      <xdr:colOff>101600</xdr:colOff>
      <xdr:row>72</xdr:row>
      <xdr:rowOff>21427</xdr:rowOff>
    </xdr:to>
    <xdr:sp macro="" textlink="">
      <xdr:nvSpPr>
        <xdr:cNvPr id="863" name="楕円 862"/>
        <xdr:cNvSpPr/>
      </xdr:nvSpPr>
      <xdr:spPr>
        <a:xfrm>
          <a:off x="20383500" y="122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37954</xdr:rowOff>
    </xdr:from>
    <xdr:ext cx="534377" cy="259045"/>
    <xdr:sp macro="" textlink="">
      <xdr:nvSpPr>
        <xdr:cNvPr id="864" name="テキスト ボックス 863"/>
        <xdr:cNvSpPr txBox="1"/>
      </xdr:nvSpPr>
      <xdr:spPr>
        <a:xfrm>
          <a:off x="20167111" y="1203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57262</xdr:rowOff>
    </xdr:from>
    <xdr:to>
      <xdr:col>102</xdr:col>
      <xdr:colOff>165100</xdr:colOff>
      <xdr:row>72</xdr:row>
      <xdr:rowOff>158862</xdr:rowOff>
    </xdr:to>
    <xdr:sp macro="" textlink="">
      <xdr:nvSpPr>
        <xdr:cNvPr id="865" name="楕円 864"/>
        <xdr:cNvSpPr/>
      </xdr:nvSpPr>
      <xdr:spPr>
        <a:xfrm>
          <a:off x="19494500" y="124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3939</xdr:rowOff>
    </xdr:from>
    <xdr:ext cx="534377" cy="259045"/>
    <xdr:sp macro="" textlink="">
      <xdr:nvSpPr>
        <xdr:cNvPr id="866" name="テキスト ボックス 865"/>
        <xdr:cNvSpPr txBox="1"/>
      </xdr:nvSpPr>
      <xdr:spPr>
        <a:xfrm>
          <a:off x="19278111" y="121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26355</xdr:rowOff>
    </xdr:from>
    <xdr:to>
      <xdr:col>98</xdr:col>
      <xdr:colOff>38100</xdr:colOff>
      <xdr:row>72</xdr:row>
      <xdr:rowOff>127955</xdr:rowOff>
    </xdr:to>
    <xdr:sp macro="" textlink="">
      <xdr:nvSpPr>
        <xdr:cNvPr id="867" name="楕円 866"/>
        <xdr:cNvSpPr/>
      </xdr:nvSpPr>
      <xdr:spPr>
        <a:xfrm>
          <a:off x="18605500" y="1237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144482</xdr:rowOff>
    </xdr:from>
    <xdr:ext cx="534377" cy="259045"/>
    <xdr:sp macro="" textlink="">
      <xdr:nvSpPr>
        <xdr:cNvPr id="868" name="テキスト ボックス 867"/>
        <xdr:cNvSpPr txBox="1"/>
      </xdr:nvSpPr>
      <xdr:spPr>
        <a:xfrm>
          <a:off x="18389111" y="121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338,422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69,616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程度で推移してきており、類似団体平均と比べて高い水準にある。本市では職員数が多いことが主な要因で人件費が高くなっている。起伏に富んだ地形的特性により消防署が多いことなどから類似団体並みまで押し下げることは困難であるが、財政の硬直化を避けるため、「行政経営戦略プラン」に掲げる民間委託の推進等によりコスト削減を引き続き目指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普通建設事業費は前年度決算と比較すると住民一人当たり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円減となっている。これは、前年度に大船中学校改築工事が完了したことに伴う減などによるものである。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扶助費は前年度決算と比較すると住民一人当たり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円増となっている。これは、生活保護扶助事業に係る医療扶助費などの増によるものである。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繰出金は前年度決算と比較すると住民一人当たり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円減となっている。これは、保険給付費の減少による国民健康保険事業特別会計への繰出金の減少によるものである。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176,242
174,945
39.67
61,724,290
59,644,157
1,541,450
35,728,036
39,710,596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3628</xdr:rowOff>
    </xdr:from>
    <xdr:to>
      <xdr:col>24</xdr:col>
      <xdr:colOff>63500</xdr:colOff>
      <xdr:row>34</xdr:row>
      <xdr:rowOff>31931</xdr:rowOff>
    </xdr:to>
    <xdr:cxnSp macro="">
      <xdr:nvCxnSpPr>
        <xdr:cNvPr id="63" name="直線コネクタ 62"/>
        <xdr:cNvCxnSpPr/>
      </xdr:nvCxnSpPr>
      <xdr:spPr>
        <a:xfrm>
          <a:off x="3797300" y="5832928"/>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163649</xdr:rowOff>
    </xdr:from>
    <xdr:to>
      <xdr:col>19</xdr:col>
      <xdr:colOff>177800</xdr:colOff>
      <xdr:row>34</xdr:row>
      <xdr:rowOff>3628</xdr:rowOff>
    </xdr:to>
    <xdr:cxnSp macro="">
      <xdr:nvCxnSpPr>
        <xdr:cNvPr id="66" name="直線コネクタ 65"/>
        <xdr:cNvCxnSpPr/>
      </xdr:nvCxnSpPr>
      <xdr:spPr>
        <a:xfrm>
          <a:off x="2908300" y="5650049"/>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163649</xdr:rowOff>
    </xdr:from>
    <xdr:to>
      <xdr:col>15</xdr:col>
      <xdr:colOff>50800</xdr:colOff>
      <xdr:row>33</xdr:row>
      <xdr:rowOff>165281</xdr:rowOff>
    </xdr:to>
    <xdr:cxnSp macro="">
      <xdr:nvCxnSpPr>
        <xdr:cNvPr id="69" name="直線コネクタ 68"/>
        <xdr:cNvCxnSpPr/>
      </xdr:nvCxnSpPr>
      <xdr:spPr>
        <a:xfrm flipV="1">
          <a:off x="2019300" y="5650049"/>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92166</xdr:rowOff>
    </xdr:from>
    <xdr:to>
      <xdr:col>15</xdr:col>
      <xdr:colOff>101600</xdr:colOff>
      <xdr:row>35</xdr:row>
      <xdr:rowOff>22316</xdr:rowOff>
    </xdr:to>
    <xdr:sp macro="" textlink="">
      <xdr:nvSpPr>
        <xdr:cNvPr id="70" name="フローチャート: 判断 69"/>
        <xdr:cNvSpPr/>
      </xdr:nvSpPr>
      <xdr:spPr>
        <a:xfrm>
          <a:off x="2857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13443</xdr:rowOff>
    </xdr:from>
    <xdr:ext cx="469744" cy="259045"/>
    <xdr:sp macro="" textlink="">
      <xdr:nvSpPr>
        <xdr:cNvPr id="71" name="テキスト ボックス 70"/>
        <xdr:cNvSpPr txBox="1"/>
      </xdr:nvSpPr>
      <xdr:spPr>
        <a:xfrm>
          <a:off x="2673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116296</xdr:rowOff>
    </xdr:from>
    <xdr:to>
      <xdr:col>10</xdr:col>
      <xdr:colOff>114300</xdr:colOff>
      <xdr:row>33</xdr:row>
      <xdr:rowOff>165281</xdr:rowOff>
    </xdr:to>
    <xdr:cxnSp macro="">
      <xdr:nvCxnSpPr>
        <xdr:cNvPr id="72" name="直線コネクタ 71"/>
        <xdr:cNvCxnSpPr/>
      </xdr:nvCxnSpPr>
      <xdr:spPr>
        <a:xfrm>
          <a:off x="1130300" y="57741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14877</xdr:rowOff>
    </xdr:from>
    <xdr:to>
      <xdr:col>10</xdr:col>
      <xdr:colOff>165100</xdr:colOff>
      <xdr:row>32</xdr:row>
      <xdr:rowOff>116477</xdr:rowOff>
    </xdr:to>
    <xdr:sp macro="" textlink="">
      <xdr:nvSpPr>
        <xdr:cNvPr id="73" name="フローチャート: 判断 72"/>
        <xdr:cNvSpPr/>
      </xdr:nvSpPr>
      <xdr:spPr>
        <a:xfrm>
          <a:off x="1968500" y="550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133004</xdr:rowOff>
    </xdr:from>
    <xdr:ext cx="469744" cy="259045"/>
    <xdr:sp macro="" textlink="">
      <xdr:nvSpPr>
        <xdr:cNvPr id="74" name="テキスト ボックス 73"/>
        <xdr:cNvSpPr txBox="1"/>
      </xdr:nvSpPr>
      <xdr:spPr>
        <a:xfrm>
          <a:off x="1784428" y="527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143328</xdr:rowOff>
    </xdr:from>
    <xdr:to>
      <xdr:col>6</xdr:col>
      <xdr:colOff>38100</xdr:colOff>
      <xdr:row>31</xdr:row>
      <xdr:rowOff>73478</xdr:rowOff>
    </xdr:to>
    <xdr:sp macro="" textlink="">
      <xdr:nvSpPr>
        <xdr:cNvPr id="75" name="フローチャート: 判断 74"/>
        <xdr:cNvSpPr/>
      </xdr:nvSpPr>
      <xdr:spPr>
        <a:xfrm>
          <a:off x="1079500" y="528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90005</xdr:rowOff>
    </xdr:from>
    <xdr:ext cx="469744" cy="259045"/>
    <xdr:sp macro="" textlink="">
      <xdr:nvSpPr>
        <xdr:cNvPr id="76" name="テキスト ボックス 75"/>
        <xdr:cNvSpPr txBox="1"/>
      </xdr:nvSpPr>
      <xdr:spPr>
        <a:xfrm>
          <a:off x="895428" y="50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152581</xdr:rowOff>
    </xdr:from>
    <xdr:to>
      <xdr:col>24</xdr:col>
      <xdr:colOff>114300</xdr:colOff>
      <xdr:row>34</xdr:row>
      <xdr:rowOff>82731</xdr:rowOff>
    </xdr:to>
    <xdr:sp macro="" textlink="">
      <xdr:nvSpPr>
        <xdr:cNvPr id="82" name="楕円 81"/>
        <xdr:cNvSpPr/>
      </xdr:nvSpPr>
      <xdr:spPr>
        <a:xfrm>
          <a:off x="45847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4008</xdr:rowOff>
    </xdr:from>
    <xdr:ext cx="469744" cy="259045"/>
    <xdr:sp macro="" textlink="">
      <xdr:nvSpPr>
        <xdr:cNvPr id="83" name="議会費該当値テキスト"/>
        <xdr:cNvSpPr txBox="1"/>
      </xdr:nvSpPr>
      <xdr:spPr>
        <a:xfrm>
          <a:off x="4686300" y="566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124278</xdr:rowOff>
    </xdr:from>
    <xdr:to>
      <xdr:col>20</xdr:col>
      <xdr:colOff>38100</xdr:colOff>
      <xdr:row>34</xdr:row>
      <xdr:rowOff>54428</xdr:rowOff>
    </xdr:to>
    <xdr:sp macro="" textlink="">
      <xdr:nvSpPr>
        <xdr:cNvPr id="84" name="楕円 83"/>
        <xdr:cNvSpPr/>
      </xdr:nvSpPr>
      <xdr:spPr>
        <a:xfrm>
          <a:off x="3746500" y="57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70955</xdr:rowOff>
    </xdr:from>
    <xdr:ext cx="469744" cy="259045"/>
    <xdr:sp macro="" textlink="">
      <xdr:nvSpPr>
        <xdr:cNvPr id="85" name="テキスト ボックス 84"/>
        <xdr:cNvSpPr txBox="1"/>
      </xdr:nvSpPr>
      <xdr:spPr>
        <a:xfrm>
          <a:off x="3562428" y="555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112849</xdr:rowOff>
    </xdr:from>
    <xdr:to>
      <xdr:col>15</xdr:col>
      <xdr:colOff>101600</xdr:colOff>
      <xdr:row>33</xdr:row>
      <xdr:rowOff>42999</xdr:rowOff>
    </xdr:to>
    <xdr:sp macro="" textlink="">
      <xdr:nvSpPr>
        <xdr:cNvPr id="86" name="楕円 85"/>
        <xdr:cNvSpPr/>
      </xdr:nvSpPr>
      <xdr:spPr>
        <a:xfrm>
          <a:off x="2857500" y="5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59526</xdr:rowOff>
    </xdr:from>
    <xdr:ext cx="469744" cy="259045"/>
    <xdr:sp macro="" textlink="">
      <xdr:nvSpPr>
        <xdr:cNvPr id="87" name="テキスト ボックス 86"/>
        <xdr:cNvSpPr txBox="1"/>
      </xdr:nvSpPr>
      <xdr:spPr>
        <a:xfrm>
          <a:off x="2673428" y="537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114481</xdr:rowOff>
    </xdr:from>
    <xdr:to>
      <xdr:col>10</xdr:col>
      <xdr:colOff>165100</xdr:colOff>
      <xdr:row>34</xdr:row>
      <xdr:rowOff>44631</xdr:rowOff>
    </xdr:to>
    <xdr:sp macro="" textlink="">
      <xdr:nvSpPr>
        <xdr:cNvPr id="88" name="楕円 87"/>
        <xdr:cNvSpPr/>
      </xdr:nvSpPr>
      <xdr:spPr>
        <a:xfrm>
          <a:off x="1968500" y="57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35758</xdr:rowOff>
    </xdr:from>
    <xdr:ext cx="469744" cy="259045"/>
    <xdr:sp macro="" textlink="">
      <xdr:nvSpPr>
        <xdr:cNvPr id="89" name="テキスト ボックス 88"/>
        <xdr:cNvSpPr txBox="1"/>
      </xdr:nvSpPr>
      <xdr:spPr>
        <a:xfrm>
          <a:off x="1784428" y="58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65496</xdr:rowOff>
    </xdr:from>
    <xdr:to>
      <xdr:col>6</xdr:col>
      <xdr:colOff>38100</xdr:colOff>
      <xdr:row>33</xdr:row>
      <xdr:rowOff>167096</xdr:rowOff>
    </xdr:to>
    <xdr:sp macro="" textlink="">
      <xdr:nvSpPr>
        <xdr:cNvPr id="90" name="楕円 89"/>
        <xdr:cNvSpPr/>
      </xdr:nvSpPr>
      <xdr:spPr>
        <a:xfrm>
          <a:off x="1079500" y="57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158223</xdr:rowOff>
    </xdr:from>
    <xdr:ext cx="469744" cy="259045"/>
    <xdr:sp macro="" textlink="">
      <xdr:nvSpPr>
        <xdr:cNvPr id="91" name="テキスト ボックス 90"/>
        <xdr:cNvSpPr txBox="1"/>
      </xdr:nvSpPr>
      <xdr:spPr>
        <a:xfrm>
          <a:off x="895428" y="581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167399</xdr:rowOff>
    </xdr:from>
    <xdr:to>
      <xdr:col>24</xdr:col>
      <xdr:colOff>63500</xdr:colOff>
      <xdr:row>57</xdr:row>
      <xdr:rowOff>48660</xdr:rowOff>
    </xdr:to>
    <xdr:cxnSp macro="">
      <xdr:nvCxnSpPr>
        <xdr:cNvPr id="121" name="直線コネクタ 120"/>
        <xdr:cNvCxnSpPr/>
      </xdr:nvCxnSpPr>
      <xdr:spPr>
        <a:xfrm>
          <a:off x="3797300" y="9768599"/>
          <a:ext cx="838200" cy="5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164122</xdr:rowOff>
    </xdr:from>
    <xdr:to>
      <xdr:col>19</xdr:col>
      <xdr:colOff>177800</xdr:colOff>
      <xdr:row>56</xdr:row>
      <xdr:rowOff>167399</xdr:rowOff>
    </xdr:to>
    <xdr:cxnSp macro="">
      <xdr:nvCxnSpPr>
        <xdr:cNvPr id="124" name="直線コネクタ 123"/>
        <xdr:cNvCxnSpPr/>
      </xdr:nvCxnSpPr>
      <xdr:spPr>
        <a:xfrm>
          <a:off x="2908300" y="976532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72394</xdr:rowOff>
    </xdr:from>
    <xdr:ext cx="534377" cy="259045"/>
    <xdr:sp macro="" textlink="">
      <xdr:nvSpPr>
        <xdr:cNvPr id="126" name="テキスト ボックス 125"/>
        <xdr:cNvSpPr txBox="1"/>
      </xdr:nvSpPr>
      <xdr:spPr>
        <a:xfrm>
          <a:off x="3530111" y="98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164122</xdr:rowOff>
    </xdr:from>
    <xdr:to>
      <xdr:col>15</xdr:col>
      <xdr:colOff>50800</xdr:colOff>
      <xdr:row>57</xdr:row>
      <xdr:rowOff>90989</xdr:rowOff>
    </xdr:to>
    <xdr:cxnSp macro="">
      <xdr:nvCxnSpPr>
        <xdr:cNvPr id="127" name="直線コネクタ 126"/>
        <xdr:cNvCxnSpPr/>
      </xdr:nvCxnSpPr>
      <xdr:spPr>
        <a:xfrm flipV="1">
          <a:off x="2019300" y="9765322"/>
          <a:ext cx="889000" cy="9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169291</xdr:rowOff>
    </xdr:from>
    <xdr:to>
      <xdr:col>15</xdr:col>
      <xdr:colOff>101600</xdr:colOff>
      <xdr:row>57</xdr:row>
      <xdr:rowOff>99441</xdr:rowOff>
    </xdr:to>
    <xdr:sp macro="" textlink="">
      <xdr:nvSpPr>
        <xdr:cNvPr id="128" name="フローチャート: 判断 127"/>
        <xdr:cNvSpPr/>
      </xdr:nvSpPr>
      <xdr:spPr>
        <a:xfrm>
          <a:off x="2857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90568</xdr:rowOff>
    </xdr:from>
    <xdr:ext cx="534377" cy="259045"/>
    <xdr:sp macro="" textlink="">
      <xdr:nvSpPr>
        <xdr:cNvPr id="129" name="テキスト ボックス 128"/>
        <xdr:cNvSpPr txBox="1"/>
      </xdr:nvSpPr>
      <xdr:spPr>
        <a:xfrm>
          <a:off x="2641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73634</xdr:rowOff>
    </xdr:from>
    <xdr:to>
      <xdr:col>10</xdr:col>
      <xdr:colOff>114300</xdr:colOff>
      <xdr:row>57</xdr:row>
      <xdr:rowOff>90989</xdr:rowOff>
    </xdr:to>
    <xdr:cxnSp macro="">
      <xdr:nvCxnSpPr>
        <xdr:cNvPr id="130" name="直線コネクタ 129"/>
        <xdr:cNvCxnSpPr/>
      </xdr:nvCxnSpPr>
      <xdr:spPr>
        <a:xfrm>
          <a:off x="1130300" y="9846284"/>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109665</xdr:rowOff>
    </xdr:from>
    <xdr:to>
      <xdr:col>10</xdr:col>
      <xdr:colOff>165100</xdr:colOff>
      <xdr:row>58</xdr:row>
      <xdr:rowOff>39815</xdr:rowOff>
    </xdr:to>
    <xdr:sp macro="" textlink="">
      <xdr:nvSpPr>
        <xdr:cNvPr id="131" name="フローチャート: 判断 130"/>
        <xdr:cNvSpPr/>
      </xdr:nvSpPr>
      <xdr:spPr>
        <a:xfrm>
          <a:off x="1968500" y="98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30942</xdr:rowOff>
    </xdr:from>
    <xdr:ext cx="534377" cy="259045"/>
    <xdr:sp macro="" textlink="">
      <xdr:nvSpPr>
        <xdr:cNvPr id="132" name="テキスト ボックス 131"/>
        <xdr:cNvSpPr txBox="1"/>
      </xdr:nvSpPr>
      <xdr:spPr>
        <a:xfrm>
          <a:off x="1752111" y="99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96977</xdr:rowOff>
    </xdr:from>
    <xdr:to>
      <xdr:col>6</xdr:col>
      <xdr:colOff>38100</xdr:colOff>
      <xdr:row>58</xdr:row>
      <xdr:rowOff>27127</xdr:rowOff>
    </xdr:to>
    <xdr:sp macro="" textlink="">
      <xdr:nvSpPr>
        <xdr:cNvPr id="133" name="フローチャート: 判断 132"/>
        <xdr:cNvSpPr/>
      </xdr:nvSpPr>
      <xdr:spPr>
        <a:xfrm>
          <a:off x="1079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18254</xdr:rowOff>
    </xdr:from>
    <xdr:ext cx="534377" cy="259045"/>
    <xdr:sp macro="" textlink="">
      <xdr:nvSpPr>
        <xdr:cNvPr id="134" name="テキスト ボックス 133"/>
        <xdr:cNvSpPr txBox="1"/>
      </xdr:nvSpPr>
      <xdr:spPr>
        <a:xfrm>
          <a:off x="863111" y="99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169310</xdr:rowOff>
    </xdr:from>
    <xdr:to>
      <xdr:col>24</xdr:col>
      <xdr:colOff>114300</xdr:colOff>
      <xdr:row>57</xdr:row>
      <xdr:rowOff>99460</xdr:rowOff>
    </xdr:to>
    <xdr:sp macro="" textlink="">
      <xdr:nvSpPr>
        <xdr:cNvPr id="140" name="楕円 139"/>
        <xdr:cNvSpPr/>
      </xdr:nvSpPr>
      <xdr:spPr>
        <a:xfrm>
          <a:off x="4584700" y="97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147737</xdr:rowOff>
    </xdr:from>
    <xdr:ext cx="534377" cy="259045"/>
    <xdr:sp macro="" textlink="">
      <xdr:nvSpPr>
        <xdr:cNvPr id="141" name="総務費該当値テキスト"/>
        <xdr:cNvSpPr txBox="1"/>
      </xdr:nvSpPr>
      <xdr:spPr>
        <a:xfrm>
          <a:off x="4686300" y="97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116599</xdr:rowOff>
    </xdr:from>
    <xdr:to>
      <xdr:col>20</xdr:col>
      <xdr:colOff>38100</xdr:colOff>
      <xdr:row>57</xdr:row>
      <xdr:rowOff>46749</xdr:rowOff>
    </xdr:to>
    <xdr:sp macro="" textlink="">
      <xdr:nvSpPr>
        <xdr:cNvPr id="142" name="楕円 141"/>
        <xdr:cNvSpPr/>
      </xdr:nvSpPr>
      <xdr:spPr>
        <a:xfrm>
          <a:off x="3746500" y="97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63276</xdr:rowOff>
    </xdr:from>
    <xdr:ext cx="534377" cy="259045"/>
    <xdr:sp macro="" textlink="">
      <xdr:nvSpPr>
        <xdr:cNvPr id="143" name="テキスト ボックス 142"/>
        <xdr:cNvSpPr txBox="1"/>
      </xdr:nvSpPr>
      <xdr:spPr>
        <a:xfrm>
          <a:off x="3530111" y="94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113322</xdr:rowOff>
    </xdr:from>
    <xdr:to>
      <xdr:col>15</xdr:col>
      <xdr:colOff>101600</xdr:colOff>
      <xdr:row>57</xdr:row>
      <xdr:rowOff>43472</xdr:rowOff>
    </xdr:to>
    <xdr:sp macro="" textlink="">
      <xdr:nvSpPr>
        <xdr:cNvPr id="144" name="楕円 143"/>
        <xdr:cNvSpPr/>
      </xdr:nvSpPr>
      <xdr:spPr>
        <a:xfrm>
          <a:off x="2857500" y="97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59999</xdr:rowOff>
    </xdr:from>
    <xdr:ext cx="534377" cy="259045"/>
    <xdr:sp macro="" textlink="">
      <xdr:nvSpPr>
        <xdr:cNvPr id="145" name="テキスト ボックス 144"/>
        <xdr:cNvSpPr txBox="1"/>
      </xdr:nvSpPr>
      <xdr:spPr>
        <a:xfrm>
          <a:off x="2641111" y="94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40189</xdr:rowOff>
    </xdr:from>
    <xdr:to>
      <xdr:col>10</xdr:col>
      <xdr:colOff>165100</xdr:colOff>
      <xdr:row>57</xdr:row>
      <xdr:rowOff>141789</xdr:rowOff>
    </xdr:to>
    <xdr:sp macro="" textlink="">
      <xdr:nvSpPr>
        <xdr:cNvPr id="146" name="楕円 145"/>
        <xdr:cNvSpPr/>
      </xdr:nvSpPr>
      <xdr:spPr>
        <a:xfrm>
          <a:off x="1968500" y="98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158316</xdr:rowOff>
    </xdr:from>
    <xdr:ext cx="534377" cy="259045"/>
    <xdr:sp macro="" textlink="">
      <xdr:nvSpPr>
        <xdr:cNvPr id="147" name="テキスト ボックス 146"/>
        <xdr:cNvSpPr txBox="1"/>
      </xdr:nvSpPr>
      <xdr:spPr>
        <a:xfrm>
          <a:off x="1752111" y="95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22834</xdr:rowOff>
    </xdr:from>
    <xdr:to>
      <xdr:col>6</xdr:col>
      <xdr:colOff>38100</xdr:colOff>
      <xdr:row>57</xdr:row>
      <xdr:rowOff>124434</xdr:rowOff>
    </xdr:to>
    <xdr:sp macro="" textlink="">
      <xdr:nvSpPr>
        <xdr:cNvPr id="148" name="楕円 147"/>
        <xdr:cNvSpPr/>
      </xdr:nvSpPr>
      <xdr:spPr>
        <a:xfrm>
          <a:off x="1079500" y="97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140961</xdr:rowOff>
    </xdr:from>
    <xdr:ext cx="534377" cy="259045"/>
    <xdr:sp macro="" textlink="">
      <xdr:nvSpPr>
        <xdr:cNvPr id="149" name="テキスト ボックス 148"/>
        <xdr:cNvSpPr txBox="1"/>
      </xdr:nvSpPr>
      <xdr:spPr>
        <a:xfrm>
          <a:off x="863111" y="95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150465</xdr:rowOff>
    </xdr:from>
    <xdr:to>
      <xdr:col>24</xdr:col>
      <xdr:colOff>63500</xdr:colOff>
      <xdr:row>76</xdr:row>
      <xdr:rowOff>160634</xdr:rowOff>
    </xdr:to>
    <xdr:cxnSp macro="">
      <xdr:nvCxnSpPr>
        <xdr:cNvPr id="181" name="直線コネクタ 180"/>
        <xdr:cNvCxnSpPr/>
      </xdr:nvCxnSpPr>
      <xdr:spPr>
        <a:xfrm>
          <a:off x="3797300" y="13180665"/>
          <a:ext cx="838200" cy="1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51002</xdr:rowOff>
    </xdr:from>
    <xdr:ext cx="599010" cy="259045"/>
    <xdr:sp macro="" textlink="">
      <xdr:nvSpPr>
        <xdr:cNvPr id="182" name="民生費平均値テキスト"/>
        <xdr:cNvSpPr txBox="1"/>
      </xdr:nvSpPr>
      <xdr:spPr>
        <a:xfrm>
          <a:off x="4686300" y="12738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150465</xdr:rowOff>
    </xdr:from>
    <xdr:to>
      <xdr:col>19</xdr:col>
      <xdr:colOff>177800</xdr:colOff>
      <xdr:row>77</xdr:row>
      <xdr:rowOff>97986</xdr:rowOff>
    </xdr:to>
    <xdr:cxnSp macro="">
      <xdr:nvCxnSpPr>
        <xdr:cNvPr id="184" name="直線コネクタ 183"/>
        <xdr:cNvCxnSpPr/>
      </xdr:nvCxnSpPr>
      <xdr:spPr>
        <a:xfrm flipV="1">
          <a:off x="2908300" y="13180665"/>
          <a:ext cx="889000" cy="11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95307</xdr:rowOff>
    </xdr:from>
    <xdr:ext cx="599010" cy="259045"/>
    <xdr:sp macro="" textlink="">
      <xdr:nvSpPr>
        <xdr:cNvPr id="186" name="テキスト ボックス 185"/>
        <xdr:cNvSpPr txBox="1"/>
      </xdr:nvSpPr>
      <xdr:spPr>
        <a:xfrm>
          <a:off x="3497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97986</xdr:rowOff>
    </xdr:from>
    <xdr:to>
      <xdr:col>15</xdr:col>
      <xdr:colOff>50800</xdr:colOff>
      <xdr:row>77</xdr:row>
      <xdr:rowOff>168591</xdr:rowOff>
    </xdr:to>
    <xdr:cxnSp macro="">
      <xdr:nvCxnSpPr>
        <xdr:cNvPr id="187" name="直線コネクタ 186"/>
        <xdr:cNvCxnSpPr/>
      </xdr:nvCxnSpPr>
      <xdr:spPr>
        <a:xfrm flipV="1">
          <a:off x="2019300" y="13299636"/>
          <a:ext cx="889000" cy="7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75445</xdr:rowOff>
    </xdr:from>
    <xdr:to>
      <xdr:col>15</xdr:col>
      <xdr:colOff>101600</xdr:colOff>
      <xdr:row>76</xdr:row>
      <xdr:rowOff>5595</xdr:rowOff>
    </xdr:to>
    <xdr:sp macro="" textlink="">
      <xdr:nvSpPr>
        <xdr:cNvPr id="188" name="フローチャート: 判断 187"/>
        <xdr:cNvSpPr/>
      </xdr:nvSpPr>
      <xdr:spPr>
        <a:xfrm>
          <a:off x="2857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22122</xdr:rowOff>
    </xdr:from>
    <xdr:ext cx="599010" cy="259045"/>
    <xdr:sp macro="" textlink="">
      <xdr:nvSpPr>
        <xdr:cNvPr id="189" name="テキスト ボックス 188"/>
        <xdr:cNvSpPr txBox="1"/>
      </xdr:nvSpPr>
      <xdr:spPr>
        <a:xfrm>
          <a:off x="2608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168591</xdr:rowOff>
    </xdr:from>
    <xdr:to>
      <xdr:col>10</xdr:col>
      <xdr:colOff>114300</xdr:colOff>
      <xdr:row>78</xdr:row>
      <xdr:rowOff>86207</xdr:rowOff>
    </xdr:to>
    <xdr:cxnSp macro="">
      <xdr:nvCxnSpPr>
        <xdr:cNvPr id="190" name="直線コネクタ 189"/>
        <xdr:cNvCxnSpPr/>
      </xdr:nvCxnSpPr>
      <xdr:spPr>
        <a:xfrm flipV="1">
          <a:off x="1130300" y="13370241"/>
          <a:ext cx="889000" cy="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106066</xdr:rowOff>
    </xdr:from>
    <xdr:to>
      <xdr:col>10</xdr:col>
      <xdr:colOff>165100</xdr:colOff>
      <xdr:row>78</xdr:row>
      <xdr:rowOff>36216</xdr:rowOff>
    </xdr:to>
    <xdr:sp macro="" textlink="">
      <xdr:nvSpPr>
        <xdr:cNvPr id="191" name="フローチャート: 判断 190"/>
        <xdr:cNvSpPr/>
      </xdr:nvSpPr>
      <xdr:spPr>
        <a:xfrm>
          <a:off x="1968500" y="1330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52743</xdr:rowOff>
    </xdr:from>
    <xdr:ext cx="599010" cy="259045"/>
    <xdr:sp macro="" textlink="">
      <xdr:nvSpPr>
        <xdr:cNvPr id="192" name="テキスト ボックス 191"/>
        <xdr:cNvSpPr txBox="1"/>
      </xdr:nvSpPr>
      <xdr:spPr>
        <a:xfrm>
          <a:off x="1719795" y="1308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4862</xdr:rowOff>
    </xdr:from>
    <xdr:to>
      <xdr:col>6</xdr:col>
      <xdr:colOff>38100</xdr:colOff>
      <xdr:row>78</xdr:row>
      <xdr:rowOff>106462</xdr:rowOff>
    </xdr:to>
    <xdr:sp macro="" textlink="">
      <xdr:nvSpPr>
        <xdr:cNvPr id="193" name="フローチャート: 判断 192"/>
        <xdr:cNvSpPr/>
      </xdr:nvSpPr>
      <xdr:spPr>
        <a:xfrm>
          <a:off x="1079500" y="1337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122989</xdr:rowOff>
    </xdr:from>
    <xdr:ext cx="599010" cy="259045"/>
    <xdr:sp macro="" textlink="">
      <xdr:nvSpPr>
        <xdr:cNvPr id="194" name="テキスト ボックス 193"/>
        <xdr:cNvSpPr txBox="1"/>
      </xdr:nvSpPr>
      <xdr:spPr>
        <a:xfrm>
          <a:off x="830795" y="1315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109834</xdr:rowOff>
    </xdr:from>
    <xdr:to>
      <xdr:col>24</xdr:col>
      <xdr:colOff>114300</xdr:colOff>
      <xdr:row>77</xdr:row>
      <xdr:rowOff>39984</xdr:rowOff>
    </xdr:to>
    <xdr:sp macro="" textlink="">
      <xdr:nvSpPr>
        <xdr:cNvPr id="200" name="楕円 199"/>
        <xdr:cNvSpPr/>
      </xdr:nvSpPr>
      <xdr:spPr>
        <a:xfrm>
          <a:off x="4584700" y="131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88261</xdr:rowOff>
    </xdr:from>
    <xdr:ext cx="599010" cy="259045"/>
    <xdr:sp macro="" textlink="">
      <xdr:nvSpPr>
        <xdr:cNvPr id="201" name="民生費該当値テキスト"/>
        <xdr:cNvSpPr txBox="1"/>
      </xdr:nvSpPr>
      <xdr:spPr>
        <a:xfrm>
          <a:off x="4686300" y="1311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99665</xdr:rowOff>
    </xdr:from>
    <xdr:to>
      <xdr:col>20</xdr:col>
      <xdr:colOff>38100</xdr:colOff>
      <xdr:row>77</xdr:row>
      <xdr:rowOff>29815</xdr:rowOff>
    </xdr:to>
    <xdr:sp macro="" textlink="">
      <xdr:nvSpPr>
        <xdr:cNvPr id="202" name="楕円 201"/>
        <xdr:cNvSpPr/>
      </xdr:nvSpPr>
      <xdr:spPr>
        <a:xfrm>
          <a:off x="3746500" y="131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20942</xdr:rowOff>
    </xdr:from>
    <xdr:ext cx="599010" cy="259045"/>
    <xdr:sp macro="" textlink="">
      <xdr:nvSpPr>
        <xdr:cNvPr id="203" name="テキスト ボックス 202"/>
        <xdr:cNvSpPr txBox="1"/>
      </xdr:nvSpPr>
      <xdr:spPr>
        <a:xfrm>
          <a:off x="3497795" y="1322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47186</xdr:rowOff>
    </xdr:from>
    <xdr:to>
      <xdr:col>15</xdr:col>
      <xdr:colOff>101600</xdr:colOff>
      <xdr:row>77</xdr:row>
      <xdr:rowOff>148786</xdr:rowOff>
    </xdr:to>
    <xdr:sp macro="" textlink="">
      <xdr:nvSpPr>
        <xdr:cNvPr id="204" name="楕円 203"/>
        <xdr:cNvSpPr/>
      </xdr:nvSpPr>
      <xdr:spPr>
        <a:xfrm>
          <a:off x="2857500" y="132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139913</xdr:rowOff>
    </xdr:from>
    <xdr:ext cx="599010" cy="259045"/>
    <xdr:sp macro="" textlink="">
      <xdr:nvSpPr>
        <xdr:cNvPr id="205" name="テキスト ボックス 204"/>
        <xdr:cNvSpPr txBox="1"/>
      </xdr:nvSpPr>
      <xdr:spPr>
        <a:xfrm>
          <a:off x="2608795" y="1334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117791</xdr:rowOff>
    </xdr:from>
    <xdr:to>
      <xdr:col>10</xdr:col>
      <xdr:colOff>165100</xdr:colOff>
      <xdr:row>78</xdr:row>
      <xdr:rowOff>47941</xdr:rowOff>
    </xdr:to>
    <xdr:sp macro="" textlink="">
      <xdr:nvSpPr>
        <xdr:cNvPr id="206" name="楕円 205"/>
        <xdr:cNvSpPr/>
      </xdr:nvSpPr>
      <xdr:spPr>
        <a:xfrm>
          <a:off x="1968500" y="1331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39068</xdr:rowOff>
    </xdr:from>
    <xdr:ext cx="599010" cy="259045"/>
    <xdr:sp macro="" textlink="">
      <xdr:nvSpPr>
        <xdr:cNvPr id="207" name="テキスト ボックス 206"/>
        <xdr:cNvSpPr txBox="1"/>
      </xdr:nvSpPr>
      <xdr:spPr>
        <a:xfrm>
          <a:off x="1719795" y="1341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35407</xdr:rowOff>
    </xdr:from>
    <xdr:to>
      <xdr:col>6</xdr:col>
      <xdr:colOff>38100</xdr:colOff>
      <xdr:row>78</xdr:row>
      <xdr:rowOff>137007</xdr:rowOff>
    </xdr:to>
    <xdr:sp macro="" textlink="">
      <xdr:nvSpPr>
        <xdr:cNvPr id="208" name="楕円 207"/>
        <xdr:cNvSpPr/>
      </xdr:nvSpPr>
      <xdr:spPr>
        <a:xfrm>
          <a:off x="1079500" y="134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128134</xdr:rowOff>
    </xdr:from>
    <xdr:ext cx="599010" cy="259045"/>
    <xdr:sp macro="" textlink="">
      <xdr:nvSpPr>
        <xdr:cNvPr id="209" name="テキスト ボックス 208"/>
        <xdr:cNvSpPr txBox="1"/>
      </xdr:nvSpPr>
      <xdr:spPr>
        <a:xfrm>
          <a:off x="830795" y="1350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102242</xdr:rowOff>
    </xdr:from>
    <xdr:to>
      <xdr:col>24</xdr:col>
      <xdr:colOff>63500</xdr:colOff>
      <xdr:row>95</xdr:row>
      <xdr:rowOff>124318</xdr:rowOff>
    </xdr:to>
    <xdr:cxnSp macro="">
      <xdr:nvCxnSpPr>
        <xdr:cNvPr id="241" name="直線コネクタ 240"/>
        <xdr:cNvCxnSpPr/>
      </xdr:nvCxnSpPr>
      <xdr:spPr>
        <a:xfrm>
          <a:off x="3797300" y="16389992"/>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65008</xdr:rowOff>
    </xdr:from>
    <xdr:ext cx="534377" cy="259045"/>
    <xdr:sp macro="" textlink="">
      <xdr:nvSpPr>
        <xdr:cNvPr id="242" name="衛生費平均値テキスト"/>
        <xdr:cNvSpPr txBox="1"/>
      </xdr:nvSpPr>
      <xdr:spPr>
        <a:xfrm>
          <a:off x="4686300" y="16352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50154</xdr:rowOff>
    </xdr:from>
    <xdr:to>
      <xdr:col>19</xdr:col>
      <xdr:colOff>177800</xdr:colOff>
      <xdr:row>95</xdr:row>
      <xdr:rowOff>102242</xdr:rowOff>
    </xdr:to>
    <xdr:cxnSp macro="">
      <xdr:nvCxnSpPr>
        <xdr:cNvPr id="244" name="直線コネクタ 243"/>
        <xdr:cNvCxnSpPr/>
      </xdr:nvCxnSpPr>
      <xdr:spPr>
        <a:xfrm>
          <a:off x="2908300" y="16337904"/>
          <a:ext cx="8890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17818</xdr:rowOff>
    </xdr:from>
    <xdr:ext cx="534377" cy="259045"/>
    <xdr:sp macro="" textlink="">
      <xdr:nvSpPr>
        <xdr:cNvPr id="246" name="テキスト ボックス 245"/>
        <xdr:cNvSpPr txBox="1"/>
      </xdr:nvSpPr>
      <xdr:spPr>
        <a:xfrm>
          <a:off x="3530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169222</xdr:rowOff>
    </xdr:from>
    <xdr:to>
      <xdr:col>15</xdr:col>
      <xdr:colOff>50800</xdr:colOff>
      <xdr:row>95</xdr:row>
      <xdr:rowOff>50154</xdr:rowOff>
    </xdr:to>
    <xdr:cxnSp macro="">
      <xdr:nvCxnSpPr>
        <xdr:cNvPr id="247" name="直線コネクタ 246"/>
        <xdr:cNvCxnSpPr/>
      </xdr:nvCxnSpPr>
      <xdr:spPr>
        <a:xfrm>
          <a:off x="2019300" y="15942622"/>
          <a:ext cx="889000" cy="39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75315</xdr:rowOff>
    </xdr:from>
    <xdr:to>
      <xdr:col>15</xdr:col>
      <xdr:colOff>101600</xdr:colOff>
      <xdr:row>96</xdr:row>
      <xdr:rowOff>5465</xdr:rowOff>
    </xdr:to>
    <xdr:sp macro="" textlink="">
      <xdr:nvSpPr>
        <xdr:cNvPr id="248" name="フローチャート: 判断 247"/>
        <xdr:cNvSpPr/>
      </xdr:nvSpPr>
      <xdr:spPr>
        <a:xfrm>
          <a:off x="2857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168042</xdr:rowOff>
    </xdr:from>
    <xdr:ext cx="534377" cy="259045"/>
    <xdr:sp macro="" textlink="">
      <xdr:nvSpPr>
        <xdr:cNvPr id="249" name="テキスト ボックス 248"/>
        <xdr:cNvSpPr txBox="1"/>
      </xdr:nvSpPr>
      <xdr:spPr>
        <a:xfrm>
          <a:off x="2641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169222</xdr:rowOff>
    </xdr:from>
    <xdr:to>
      <xdr:col>10</xdr:col>
      <xdr:colOff>114300</xdr:colOff>
      <xdr:row>95</xdr:row>
      <xdr:rowOff>66515</xdr:rowOff>
    </xdr:to>
    <xdr:cxnSp macro="">
      <xdr:nvCxnSpPr>
        <xdr:cNvPr id="250" name="直線コネクタ 249"/>
        <xdr:cNvCxnSpPr/>
      </xdr:nvCxnSpPr>
      <xdr:spPr>
        <a:xfrm flipV="1">
          <a:off x="1130300" y="15942622"/>
          <a:ext cx="889000" cy="4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10229</xdr:rowOff>
    </xdr:from>
    <xdr:to>
      <xdr:col>10</xdr:col>
      <xdr:colOff>165100</xdr:colOff>
      <xdr:row>93</xdr:row>
      <xdr:rowOff>111829</xdr:rowOff>
    </xdr:to>
    <xdr:sp macro="" textlink="">
      <xdr:nvSpPr>
        <xdr:cNvPr id="251" name="フローチャート: 判断 250"/>
        <xdr:cNvSpPr/>
      </xdr:nvSpPr>
      <xdr:spPr>
        <a:xfrm>
          <a:off x="1968500" y="1595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102956</xdr:rowOff>
    </xdr:from>
    <xdr:ext cx="534377" cy="259045"/>
    <xdr:sp macro="" textlink="">
      <xdr:nvSpPr>
        <xdr:cNvPr id="252" name="テキスト ボックス 251"/>
        <xdr:cNvSpPr txBox="1"/>
      </xdr:nvSpPr>
      <xdr:spPr>
        <a:xfrm>
          <a:off x="1752111" y="16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107744</xdr:rowOff>
    </xdr:from>
    <xdr:to>
      <xdr:col>6</xdr:col>
      <xdr:colOff>38100</xdr:colOff>
      <xdr:row>94</xdr:row>
      <xdr:rowOff>37894</xdr:rowOff>
    </xdr:to>
    <xdr:sp macro="" textlink="">
      <xdr:nvSpPr>
        <xdr:cNvPr id="253" name="フローチャート: 判断 252"/>
        <xdr:cNvSpPr/>
      </xdr:nvSpPr>
      <xdr:spPr>
        <a:xfrm>
          <a:off x="1079500" y="160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54421</xdr:rowOff>
    </xdr:from>
    <xdr:ext cx="534377" cy="259045"/>
    <xdr:sp macro="" textlink="">
      <xdr:nvSpPr>
        <xdr:cNvPr id="254" name="テキスト ボックス 253"/>
        <xdr:cNvSpPr txBox="1"/>
      </xdr:nvSpPr>
      <xdr:spPr>
        <a:xfrm>
          <a:off x="863111" y="158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73518</xdr:rowOff>
    </xdr:from>
    <xdr:to>
      <xdr:col>24</xdr:col>
      <xdr:colOff>114300</xdr:colOff>
      <xdr:row>96</xdr:row>
      <xdr:rowOff>3668</xdr:rowOff>
    </xdr:to>
    <xdr:sp macro="" textlink="">
      <xdr:nvSpPr>
        <xdr:cNvPr id="260" name="楕円 259"/>
        <xdr:cNvSpPr/>
      </xdr:nvSpPr>
      <xdr:spPr>
        <a:xfrm>
          <a:off x="4584700" y="163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96395</xdr:rowOff>
    </xdr:from>
    <xdr:ext cx="534377" cy="259045"/>
    <xdr:sp macro="" textlink="">
      <xdr:nvSpPr>
        <xdr:cNvPr id="261" name="衛生費該当値テキスト"/>
        <xdr:cNvSpPr txBox="1"/>
      </xdr:nvSpPr>
      <xdr:spPr>
        <a:xfrm>
          <a:off x="4686300" y="1621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51442</xdr:rowOff>
    </xdr:from>
    <xdr:to>
      <xdr:col>20</xdr:col>
      <xdr:colOff>38100</xdr:colOff>
      <xdr:row>95</xdr:row>
      <xdr:rowOff>153042</xdr:rowOff>
    </xdr:to>
    <xdr:sp macro="" textlink="">
      <xdr:nvSpPr>
        <xdr:cNvPr id="262" name="楕円 261"/>
        <xdr:cNvSpPr/>
      </xdr:nvSpPr>
      <xdr:spPr>
        <a:xfrm>
          <a:off x="3746500" y="163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169569</xdr:rowOff>
    </xdr:from>
    <xdr:ext cx="534377" cy="259045"/>
    <xdr:sp macro="" textlink="">
      <xdr:nvSpPr>
        <xdr:cNvPr id="263" name="テキスト ボックス 262"/>
        <xdr:cNvSpPr txBox="1"/>
      </xdr:nvSpPr>
      <xdr:spPr>
        <a:xfrm>
          <a:off x="3530111" y="161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170804</xdr:rowOff>
    </xdr:from>
    <xdr:to>
      <xdr:col>15</xdr:col>
      <xdr:colOff>101600</xdr:colOff>
      <xdr:row>95</xdr:row>
      <xdr:rowOff>100954</xdr:rowOff>
    </xdr:to>
    <xdr:sp macro="" textlink="">
      <xdr:nvSpPr>
        <xdr:cNvPr id="264" name="楕円 263"/>
        <xdr:cNvSpPr/>
      </xdr:nvSpPr>
      <xdr:spPr>
        <a:xfrm>
          <a:off x="2857500" y="1628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117481</xdr:rowOff>
    </xdr:from>
    <xdr:ext cx="534377" cy="259045"/>
    <xdr:sp macro="" textlink="">
      <xdr:nvSpPr>
        <xdr:cNvPr id="265" name="テキスト ボックス 264"/>
        <xdr:cNvSpPr txBox="1"/>
      </xdr:nvSpPr>
      <xdr:spPr>
        <a:xfrm>
          <a:off x="2641111" y="160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118422</xdr:rowOff>
    </xdr:from>
    <xdr:to>
      <xdr:col>10</xdr:col>
      <xdr:colOff>165100</xdr:colOff>
      <xdr:row>93</xdr:row>
      <xdr:rowOff>48572</xdr:rowOff>
    </xdr:to>
    <xdr:sp macro="" textlink="">
      <xdr:nvSpPr>
        <xdr:cNvPr id="266" name="楕円 265"/>
        <xdr:cNvSpPr/>
      </xdr:nvSpPr>
      <xdr:spPr>
        <a:xfrm>
          <a:off x="1968500" y="158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65099</xdr:rowOff>
    </xdr:from>
    <xdr:ext cx="534377" cy="259045"/>
    <xdr:sp macro="" textlink="">
      <xdr:nvSpPr>
        <xdr:cNvPr id="267" name="テキスト ボックス 266"/>
        <xdr:cNvSpPr txBox="1"/>
      </xdr:nvSpPr>
      <xdr:spPr>
        <a:xfrm>
          <a:off x="1752111" y="156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15715</xdr:rowOff>
    </xdr:from>
    <xdr:to>
      <xdr:col>6</xdr:col>
      <xdr:colOff>38100</xdr:colOff>
      <xdr:row>95</xdr:row>
      <xdr:rowOff>117315</xdr:rowOff>
    </xdr:to>
    <xdr:sp macro="" textlink="">
      <xdr:nvSpPr>
        <xdr:cNvPr id="268" name="楕円 267"/>
        <xdr:cNvSpPr/>
      </xdr:nvSpPr>
      <xdr:spPr>
        <a:xfrm>
          <a:off x="1079500" y="16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108442</xdr:rowOff>
    </xdr:from>
    <xdr:ext cx="534377" cy="259045"/>
    <xdr:sp macro="" textlink="">
      <xdr:nvSpPr>
        <xdr:cNvPr id="269" name="テキスト ボックス 268"/>
        <xdr:cNvSpPr txBox="1"/>
      </xdr:nvSpPr>
      <xdr:spPr>
        <a:xfrm>
          <a:off x="863111" y="163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30734</xdr:rowOff>
    </xdr:from>
    <xdr:to>
      <xdr:col>55</xdr:col>
      <xdr:colOff>0</xdr:colOff>
      <xdr:row>38</xdr:row>
      <xdr:rowOff>46736</xdr:rowOff>
    </xdr:to>
    <xdr:cxnSp macro="">
      <xdr:nvCxnSpPr>
        <xdr:cNvPr id="298" name="直線コネクタ 297"/>
        <xdr:cNvCxnSpPr/>
      </xdr:nvCxnSpPr>
      <xdr:spPr>
        <a:xfrm flipV="1">
          <a:off x="9639300" y="654583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23766</xdr:rowOff>
    </xdr:from>
    <xdr:ext cx="378565" cy="259045"/>
    <xdr:sp macro="" textlink="">
      <xdr:nvSpPr>
        <xdr:cNvPr id="299" name="労働費平均値テキスト"/>
        <xdr:cNvSpPr txBox="1"/>
      </xdr:nvSpPr>
      <xdr:spPr>
        <a:xfrm>
          <a:off x="10528300" y="619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16637</xdr:rowOff>
    </xdr:from>
    <xdr:to>
      <xdr:col>50</xdr:col>
      <xdr:colOff>114300</xdr:colOff>
      <xdr:row>38</xdr:row>
      <xdr:rowOff>46736</xdr:rowOff>
    </xdr:to>
    <xdr:cxnSp macro="">
      <xdr:nvCxnSpPr>
        <xdr:cNvPr id="301" name="直線コネクタ 300"/>
        <xdr:cNvCxnSpPr/>
      </xdr:nvCxnSpPr>
      <xdr:spPr>
        <a:xfrm>
          <a:off x="8750300" y="653173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157497</xdr:rowOff>
    </xdr:from>
    <xdr:ext cx="378565" cy="259045"/>
    <xdr:sp macro="" textlink="">
      <xdr:nvSpPr>
        <xdr:cNvPr id="303" name="テキスト ボックス 302"/>
        <xdr:cNvSpPr txBox="1"/>
      </xdr:nvSpPr>
      <xdr:spPr>
        <a:xfrm>
          <a:off x="9450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16637</xdr:rowOff>
    </xdr:from>
    <xdr:to>
      <xdr:col>45</xdr:col>
      <xdr:colOff>177800</xdr:colOff>
      <xdr:row>38</xdr:row>
      <xdr:rowOff>31496</xdr:rowOff>
    </xdr:to>
    <xdr:cxnSp macro="">
      <xdr:nvCxnSpPr>
        <xdr:cNvPr id="304" name="直線コネクタ 303"/>
        <xdr:cNvCxnSpPr/>
      </xdr:nvCxnSpPr>
      <xdr:spPr>
        <a:xfrm flipV="1">
          <a:off x="7861300" y="653173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88519</xdr:rowOff>
    </xdr:from>
    <xdr:to>
      <xdr:col>46</xdr:col>
      <xdr:colOff>38100</xdr:colOff>
      <xdr:row>38</xdr:row>
      <xdr:rowOff>18669</xdr:rowOff>
    </xdr:to>
    <xdr:sp macro="" textlink="">
      <xdr:nvSpPr>
        <xdr:cNvPr id="305" name="フローチャート: 判断 304"/>
        <xdr:cNvSpPr/>
      </xdr:nvSpPr>
      <xdr:spPr>
        <a:xfrm>
          <a:off x="8699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35196</xdr:rowOff>
    </xdr:from>
    <xdr:ext cx="378565" cy="259045"/>
    <xdr:sp macro="" textlink="">
      <xdr:nvSpPr>
        <xdr:cNvPr id="306" name="テキスト ボックス 305"/>
        <xdr:cNvSpPr txBox="1"/>
      </xdr:nvSpPr>
      <xdr:spPr>
        <a:xfrm>
          <a:off x="8561017" y="620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26543</xdr:rowOff>
    </xdr:from>
    <xdr:to>
      <xdr:col>41</xdr:col>
      <xdr:colOff>50800</xdr:colOff>
      <xdr:row>38</xdr:row>
      <xdr:rowOff>31496</xdr:rowOff>
    </xdr:to>
    <xdr:cxnSp macro="">
      <xdr:nvCxnSpPr>
        <xdr:cNvPr id="307" name="直線コネクタ 306"/>
        <xdr:cNvCxnSpPr/>
      </xdr:nvCxnSpPr>
      <xdr:spPr>
        <a:xfrm>
          <a:off x="6972300" y="654164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139192</xdr:rowOff>
    </xdr:from>
    <xdr:to>
      <xdr:col>41</xdr:col>
      <xdr:colOff>101600</xdr:colOff>
      <xdr:row>38</xdr:row>
      <xdr:rowOff>69342</xdr:rowOff>
    </xdr:to>
    <xdr:sp macro="" textlink="">
      <xdr:nvSpPr>
        <xdr:cNvPr id="308" name="フローチャート: 判断 307"/>
        <xdr:cNvSpPr/>
      </xdr:nvSpPr>
      <xdr:spPr>
        <a:xfrm>
          <a:off x="7810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85869</xdr:rowOff>
    </xdr:from>
    <xdr:ext cx="378565" cy="259045"/>
    <xdr:sp macro="" textlink="">
      <xdr:nvSpPr>
        <xdr:cNvPr id="309" name="テキスト ボックス 308"/>
        <xdr:cNvSpPr txBox="1"/>
      </xdr:nvSpPr>
      <xdr:spPr>
        <a:xfrm>
          <a:off x="7672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144907</xdr:rowOff>
    </xdr:from>
    <xdr:to>
      <xdr:col>36</xdr:col>
      <xdr:colOff>165100</xdr:colOff>
      <xdr:row>38</xdr:row>
      <xdr:rowOff>75057</xdr:rowOff>
    </xdr:to>
    <xdr:sp macro="" textlink="">
      <xdr:nvSpPr>
        <xdr:cNvPr id="310" name="フローチャート: 判断 309"/>
        <xdr:cNvSpPr/>
      </xdr:nvSpPr>
      <xdr:spPr>
        <a:xfrm>
          <a:off x="6921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91584</xdr:rowOff>
    </xdr:from>
    <xdr:ext cx="378565" cy="259045"/>
    <xdr:sp macro="" textlink="">
      <xdr:nvSpPr>
        <xdr:cNvPr id="311" name="テキスト ボックス 310"/>
        <xdr:cNvSpPr txBox="1"/>
      </xdr:nvSpPr>
      <xdr:spPr>
        <a:xfrm>
          <a:off x="6783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151384</xdr:rowOff>
    </xdr:from>
    <xdr:to>
      <xdr:col>55</xdr:col>
      <xdr:colOff>50800</xdr:colOff>
      <xdr:row>38</xdr:row>
      <xdr:rowOff>81535</xdr:rowOff>
    </xdr:to>
    <xdr:sp macro="" textlink="">
      <xdr:nvSpPr>
        <xdr:cNvPr id="317" name="楕円 316"/>
        <xdr:cNvSpPr/>
      </xdr:nvSpPr>
      <xdr:spPr>
        <a:xfrm>
          <a:off x="104267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129811</xdr:rowOff>
    </xdr:from>
    <xdr:ext cx="378565" cy="259045"/>
    <xdr:sp macro="" textlink="">
      <xdr:nvSpPr>
        <xdr:cNvPr id="318" name="労働費該当値テキスト"/>
        <xdr:cNvSpPr txBox="1"/>
      </xdr:nvSpPr>
      <xdr:spPr>
        <a:xfrm>
          <a:off x="10528300"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167386</xdr:rowOff>
    </xdr:from>
    <xdr:to>
      <xdr:col>50</xdr:col>
      <xdr:colOff>165100</xdr:colOff>
      <xdr:row>38</xdr:row>
      <xdr:rowOff>97536</xdr:rowOff>
    </xdr:to>
    <xdr:sp macro="" textlink="">
      <xdr:nvSpPr>
        <xdr:cNvPr id="319" name="楕円 318"/>
        <xdr:cNvSpPr/>
      </xdr:nvSpPr>
      <xdr:spPr>
        <a:xfrm>
          <a:off x="9588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88663</xdr:rowOff>
    </xdr:from>
    <xdr:ext cx="378565" cy="259045"/>
    <xdr:sp macro="" textlink="">
      <xdr:nvSpPr>
        <xdr:cNvPr id="320" name="テキスト ボックス 319"/>
        <xdr:cNvSpPr txBox="1"/>
      </xdr:nvSpPr>
      <xdr:spPr>
        <a:xfrm>
          <a:off x="9450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137287</xdr:rowOff>
    </xdr:from>
    <xdr:to>
      <xdr:col>46</xdr:col>
      <xdr:colOff>38100</xdr:colOff>
      <xdr:row>38</xdr:row>
      <xdr:rowOff>67437</xdr:rowOff>
    </xdr:to>
    <xdr:sp macro="" textlink="">
      <xdr:nvSpPr>
        <xdr:cNvPr id="321" name="楕円 320"/>
        <xdr:cNvSpPr/>
      </xdr:nvSpPr>
      <xdr:spPr>
        <a:xfrm>
          <a:off x="86995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58564</xdr:rowOff>
    </xdr:from>
    <xdr:ext cx="378565" cy="259045"/>
    <xdr:sp macro="" textlink="">
      <xdr:nvSpPr>
        <xdr:cNvPr id="322" name="テキスト ボックス 321"/>
        <xdr:cNvSpPr txBox="1"/>
      </xdr:nvSpPr>
      <xdr:spPr>
        <a:xfrm>
          <a:off x="8561017" y="657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152146</xdr:rowOff>
    </xdr:from>
    <xdr:to>
      <xdr:col>41</xdr:col>
      <xdr:colOff>101600</xdr:colOff>
      <xdr:row>38</xdr:row>
      <xdr:rowOff>82296</xdr:rowOff>
    </xdr:to>
    <xdr:sp macro="" textlink="">
      <xdr:nvSpPr>
        <xdr:cNvPr id="323" name="楕円 322"/>
        <xdr:cNvSpPr/>
      </xdr:nvSpPr>
      <xdr:spPr>
        <a:xfrm>
          <a:off x="7810500" y="64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73423</xdr:rowOff>
    </xdr:from>
    <xdr:ext cx="378565" cy="259045"/>
    <xdr:sp macro="" textlink="">
      <xdr:nvSpPr>
        <xdr:cNvPr id="324" name="テキスト ボックス 323"/>
        <xdr:cNvSpPr txBox="1"/>
      </xdr:nvSpPr>
      <xdr:spPr>
        <a:xfrm>
          <a:off x="7672017" y="658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147193</xdr:rowOff>
    </xdr:from>
    <xdr:to>
      <xdr:col>36</xdr:col>
      <xdr:colOff>165100</xdr:colOff>
      <xdr:row>38</xdr:row>
      <xdr:rowOff>77343</xdr:rowOff>
    </xdr:to>
    <xdr:sp macro="" textlink="">
      <xdr:nvSpPr>
        <xdr:cNvPr id="325" name="楕円 324"/>
        <xdr:cNvSpPr/>
      </xdr:nvSpPr>
      <xdr:spPr>
        <a:xfrm>
          <a:off x="6921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68470</xdr:rowOff>
    </xdr:from>
    <xdr:ext cx="378565" cy="259045"/>
    <xdr:sp macro="" textlink="">
      <xdr:nvSpPr>
        <xdr:cNvPr id="326" name="テキスト ボックス 325"/>
        <xdr:cNvSpPr txBox="1"/>
      </xdr:nvSpPr>
      <xdr:spPr>
        <a:xfrm>
          <a:off x="6783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91054</xdr:rowOff>
    </xdr:from>
    <xdr:to>
      <xdr:col>55</xdr:col>
      <xdr:colOff>0</xdr:colOff>
      <xdr:row>58</xdr:row>
      <xdr:rowOff>93432</xdr:rowOff>
    </xdr:to>
    <xdr:cxnSp macro="">
      <xdr:nvCxnSpPr>
        <xdr:cNvPr id="353" name="直線コネクタ 352"/>
        <xdr:cNvCxnSpPr/>
      </xdr:nvCxnSpPr>
      <xdr:spPr>
        <a:xfrm flipV="1">
          <a:off x="9639300" y="10035154"/>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4426</xdr:rowOff>
    </xdr:from>
    <xdr:ext cx="469744" cy="259045"/>
    <xdr:sp macro="" textlink="">
      <xdr:nvSpPr>
        <xdr:cNvPr id="354" name="農林水産業費平均値テキスト"/>
        <xdr:cNvSpPr txBox="1"/>
      </xdr:nvSpPr>
      <xdr:spPr>
        <a:xfrm>
          <a:off x="10528300" y="9605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93432</xdr:rowOff>
    </xdr:from>
    <xdr:to>
      <xdr:col>50</xdr:col>
      <xdr:colOff>114300</xdr:colOff>
      <xdr:row>58</xdr:row>
      <xdr:rowOff>95077</xdr:rowOff>
    </xdr:to>
    <xdr:cxnSp macro="">
      <xdr:nvCxnSpPr>
        <xdr:cNvPr id="356" name="直線コネクタ 355"/>
        <xdr:cNvCxnSpPr/>
      </xdr:nvCxnSpPr>
      <xdr:spPr>
        <a:xfrm flipV="1">
          <a:off x="8750300" y="1003753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119794</xdr:rowOff>
    </xdr:from>
    <xdr:ext cx="469744" cy="259045"/>
    <xdr:sp macro="" textlink="">
      <xdr:nvSpPr>
        <xdr:cNvPr id="358" name="テキスト ボックス 357"/>
        <xdr:cNvSpPr txBox="1"/>
      </xdr:nvSpPr>
      <xdr:spPr>
        <a:xfrm>
          <a:off x="9404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74229</xdr:rowOff>
    </xdr:from>
    <xdr:to>
      <xdr:col>45</xdr:col>
      <xdr:colOff>177800</xdr:colOff>
      <xdr:row>58</xdr:row>
      <xdr:rowOff>95077</xdr:rowOff>
    </xdr:to>
    <xdr:cxnSp macro="">
      <xdr:nvCxnSpPr>
        <xdr:cNvPr id="359" name="直線コネクタ 358"/>
        <xdr:cNvCxnSpPr/>
      </xdr:nvCxnSpPr>
      <xdr:spPr>
        <a:xfrm>
          <a:off x="7861300" y="10018329"/>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134437</xdr:rowOff>
    </xdr:from>
    <xdr:to>
      <xdr:col>46</xdr:col>
      <xdr:colOff>38100</xdr:colOff>
      <xdr:row>57</xdr:row>
      <xdr:rowOff>64587</xdr:rowOff>
    </xdr:to>
    <xdr:sp macro="" textlink="">
      <xdr:nvSpPr>
        <xdr:cNvPr id="360" name="フローチャート: 判断 359"/>
        <xdr:cNvSpPr/>
      </xdr:nvSpPr>
      <xdr:spPr>
        <a:xfrm>
          <a:off x="8699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81114</xdr:rowOff>
    </xdr:from>
    <xdr:ext cx="469744" cy="259045"/>
    <xdr:sp macro="" textlink="">
      <xdr:nvSpPr>
        <xdr:cNvPr id="361" name="テキスト ボックス 360"/>
        <xdr:cNvSpPr txBox="1"/>
      </xdr:nvSpPr>
      <xdr:spPr>
        <a:xfrm>
          <a:off x="8515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157256</xdr:rowOff>
    </xdr:from>
    <xdr:to>
      <xdr:col>41</xdr:col>
      <xdr:colOff>50800</xdr:colOff>
      <xdr:row>58</xdr:row>
      <xdr:rowOff>74229</xdr:rowOff>
    </xdr:to>
    <xdr:cxnSp macro="">
      <xdr:nvCxnSpPr>
        <xdr:cNvPr id="362" name="直線コネクタ 361"/>
        <xdr:cNvCxnSpPr/>
      </xdr:nvCxnSpPr>
      <xdr:spPr>
        <a:xfrm>
          <a:off x="6972300" y="9929906"/>
          <a:ext cx="889000" cy="8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29373</xdr:rowOff>
    </xdr:from>
    <xdr:to>
      <xdr:col>41</xdr:col>
      <xdr:colOff>101600</xdr:colOff>
      <xdr:row>58</xdr:row>
      <xdr:rowOff>130973</xdr:rowOff>
    </xdr:to>
    <xdr:sp macro="" textlink="">
      <xdr:nvSpPr>
        <xdr:cNvPr id="363" name="フローチャート: 判断 362"/>
        <xdr:cNvSpPr/>
      </xdr:nvSpPr>
      <xdr:spPr>
        <a:xfrm>
          <a:off x="7810500" y="997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122100</xdr:rowOff>
    </xdr:from>
    <xdr:ext cx="378565" cy="259045"/>
    <xdr:sp macro="" textlink="">
      <xdr:nvSpPr>
        <xdr:cNvPr id="364" name="テキスト ボックス 363"/>
        <xdr:cNvSpPr txBox="1"/>
      </xdr:nvSpPr>
      <xdr:spPr>
        <a:xfrm>
          <a:off x="7672017" y="1006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150256</xdr:rowOff>
    </xdr:from>
    <xdr:to>
      <xdr:col>36</xdr:col>
      <xdr:colOff>165100</xdr:colOff>
      <xdr:row>58</xdr:row>
      <xdr:rowOff>80406</xdr:rowOff>
    </xdr:to>
    <xdr:sp macro="" textlink="">
      <xdr:nvSpPr>
        <xdr:cNvPr id="365" name="フローチャート: 判断 364"/>
        <xdr:cNvSpPr/>
      </xdr:nvSpPr>
      <xdr:spPr>
        <a:xfrm>
          <a:off x="6921500" y="9922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71533</xdr:rowOff>
    </xdr:from>
    <xdr:ext cx="469744" cy="259045"/>
    <xdr:sp macro="" textlink="">
      <xdr:nvSpPr>
        <xdr:cNvPr id="366" name="テキスト ボックス 365"/>
        <xdr:cNvSpPr txBox="1"/>
      </xdr:nvSpPr>
      <xdr:spPr>
        <a:xfrm>
          <a:off x="6737428" y="1001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40254</xdr:rowOff>
    </xdr:from>
    <xdr:to>
      <xdr:col>55</xdr:col>
      <xdr:colOff>50800</xdr:colOff>
      <xdr:row>58</xdr:row>
      <xdr:rowOff>141854</xdr:rowOff>
    </xdr:to>
    <xdr:sp macro="" textlink="">
      <xdr:nvSpPr>
        <xdr:cNvPr id="372" name="楕円 371"/>
        <xdr:cNvSpPr/>
      </xdr:nvSpPr>
      <xdr:spPr>
        <a:xfrm>
          <a:off x="10426700" y="9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126631</xdr:rowOff>
    </xdr:from>
    <xdr:ext cx="378565" cy="259045"/>
    <xdr:sp macro="" textlink="">
      <xdr:nvSpPr>
        <xdr:cNvPr id="373" name="農林水産業費該当値テキスト"/>
        <xdr:cNvSpPr txBox="1"/>
      </xdr:nvSpPr>
      <xdr:spPr>
        <a:xfrm>
          <a:off x="10528300" y="989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42632</xdr:rowOff>
    </xdr:from>
    <xdr:to>
      <xdr:col>50</xdr:col>
      <xdr:colOff>165100</xdr:colOff>
      <xdr:row>58</xdr:row>
      <xdr:rowOff>144232</xdr:rowOff>
    </xdr:to>
    <xdr:sp macro="" textlink="">
      <xdr:nvSpPr>
        <xdr:cNvPr id="374" name="楕円 373"/>
        <xdr:cNvSpPr/>
      </xdr:nvSpPr>
      <xdr:spPr>
        <a:xfrm>
          <a:off x="9588500" y="99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135359</xdr:rowOff>
    </xdr:from>
    <xdr:ext cx="378565" cy="259045"/>
    <xdr:sp macro="" textlink="">
      <xdr:nvSpPr>
        <xdr:cNvPr id="375" name="テキスト ボックス 374"/>
        <xdr:cNvSpPr txBox="1"/>
      </xdr:nvSpPr>
      <xdr:spPr>
        <a:xfrm>
          <a:off x="9450017" y="10079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44277</xdr:rowOff>
    </xdr:from>
    <xdr:to>
      <xdr:col>46</xdr:col>
      <xdr:colOff>38100</xdr:colOff>
      <xdr:row>58</xdr:row>
      <xdr:rowOff>145877</xdr:rowOff>
    </xdr:to>
    <xdr:sp macro="" textlink="">
      <xdr:nvSpPr>
        <xdr:cNvPr id="376" name="楕円 375"/>
        <xdr:cNvSpPr/>
      </xdr:nvSpPr>
      <xdr:spPr>
        <a:xfrm>
          <a:off x="8699500" y="99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137004</xdr:rowOff>
    </xdr:from>
    <xdr:ext cx="378565" cy="259045"/>
    <xdr:sp macro="" textlink="">
      <xdr:nvSpPr>
        <xdr:cNvPr id="377" name="テキスト ボックス 376"/>
        <xdr:cNvSpPr txBox="1"/>
      </xdr:nvSpPr>
      <xdr:spPr>
        <a:xfrm>
          <a:off x="8561017" y="10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23429</xdr:rowOff>
    </xdr:from>
    <xdr:to>
      <xdr:col>41</xdr:col>
      <xdr:colOff>101600</xdr:colOff>
      <xdr:row>58</xdr:row>
      <xdr:rowOff>125029</xdr:rowOff>
    </xdr:to>
    <xdr:sp macro="" textlink="">
      <xdr:nvSpPr>
        <xdr:cNvPr id="378" name="楕円 377"/>
        <xdr:cNvSpPr/>
      </xdr:nvSpPr>
      <xdr:spPr>
        <a:xfrm>
          <a:off x="7810500" y="996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141556</xdr:rowOff>
    </xdr:from>
    <xdr:ext cx="378565" cy="259045"/>
    <xdr:sp macro="" textlink="">
      <xdr:nvSpPr>
        <xdr:cNvPr id="379" name="テキスト ボックス 378"/>
        <xdr:cNvSpPr txBox="1"/>
      </xdr:nvSpPr>
      <xdr:spPr>
        <a:xfrm>
          <a:off x="7672017" y="974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106456</xdr:rowOff>
    </xdr:from>
    <xdr:to>
      <xdr:col>36</xdr:col>
      <xdr:colOff>165100</xdr:colOff>
      <xdr:row>58</xdr:row>
      <xdr:rowOff>36606</xdr:rowOff>
    </xdr:to>
    <xdr:sp macro="" textlink="">
      <xdr:nvSpPr>
        <xdr:cNvPr id="380" name="楕円 379"/>
        <xdr:cNvSpPr/>
      </xdr:nvSpPr>
      <xdr:spPr>
        <a:xfrm>
          <a:off x="6921500" y="98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53133</xdr:rowOff>
    </xdr:from>
    <xdr:ext cx="469744" cy="259045"/>
    <xdr:sp macro="" textlink="">
      <xdr:nvSpPr>
        <xdr:cNvPr id="381" name="テキスト ボックス 380"/>
        <xdr:cNvSpPr txBox="1"/>
      </xdr:nvSpPr>
      <xdr:spPr>
        <a:xfrm>
          <a:off x="6737428" y="965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64993</xdr:rowOff>
    </xdr:from>
    <xdr:to>
      <xdr:col>55</xdr:col>
      <xdr:colOff>0</xdr:colOff>
      <xdr:row>77</xdr:row>
      <xdr:rowOff>75098</xdr:rowOff>
    </xdr:to>
    <xdr:cxnSp macro="">
      <xdr:nvCxnSpPr>
        <xdr:cNvPr id="408" name="直線コネクタ 407"/>
        <xdr:cNvCxnSpPr/>
      </xdr:nvCxnSpPr>
      <xdr:spPr>
        <a:xfrm flipV="1">
          <a:off x="9639300" y="13266643"/>
          <a:ext cx="8382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5284</xdr:rowOff>
    </xdr:from>
    <xdr:ext cx="469744" cy="259045"/>
    <xdr:sp macro="" textlink="">
      <xdr:nvSpPr>
        <xdr:cNvPr id="409" name="商工費平均値テキスト"/>
        <xdr:cNvSpPr txBox="1"/>
      </xdr:nvSpPr>
      <xdr:spPr>
        <a:xfrm>
          <a:off x="10528300" y="1320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75098</xdr:rowOff>
    </xdr:from>
    <xdr:to>
      <xdr:col>50</xdr:col>
      <xdr:colOff>114300</xdr:colOff>
      <xdr:row>77</xdr:row>
      <xdr:rowOff>77246</xdr:rowOff>
    </xdr:to>
    <xdr:cxnSp macro="">
      <xdr:nvCxnSpPr>
        <xdr:cNvPr id="411" name="直線コネクタ 410"/>
        <xdr:cNvCxnSpPr/>
      </xdr:nvCxnSpPr>
      <xdr:spPr>
        <a:xfrm flipV="1">
          <a:off x="8750300" y="13276748"/>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77246</xdr:rowOff>
    </xdr:from>
    <xdr:to>
      <xdr:col>45</xdr:col>
      <xdr:colOff>177800</xdr:colOff>
      <xdr:row>77</xdr:row>
      <xdr:rowOff>83784</xdr:rowOff>
    </xdr:to>
    <xdr:cxnSp macro="">
      <xdr:nvCxnSpPr>
        <xdr:cNvPr id="414" name="直線コネクタ 413"/>
        <xdr:cNvCxnSpPr/>
      </xdr:nvCxnSpPr>
      <xdr:spPr>
        <a:xfrm flipV="1">
          <a:off x="7861300" y="13278896"/>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106274</xdr:rowOff>
    </xdr:from>
    <xdr:to>
      <xdr:col>46</xdr:col>
      <xdr:colOff>38100</xdr:colOff>
      <xdr:row>77</xdr:row>
      <xdr:rowOff>36424</xdr:rowOff>
    </xdr:to>
    <xdr:sp macro="" textlink="">
      <xdr:nvSpPr>
        <xdr:cNvPr id="415" name="フローチャート: 判断 414"/>
        <xdr:cNvSpPr/>
      </xdr:nvSpPr>
      <xdr:spPr>
        <a:xfrm>
          <a:off x="8699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52950</xdr:rowOff>
    </xdr:from>
    <xdr:ext cx="469744" cy="259045"/>
    <xdr:sp macro="" textlink="">
      <xdr:nvSpPr>
        <xdr:cNvPr id="416" name="テキスト ボックス 415"/>
        <xdr:cNvSpPr txBox="1"/>
      </xdr:nvSpPr>
      <xdr:spPr>
        <a:xfrm>
          <a:off x="8515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83784</xdr:rowOff>
    </xdr:from>
    <xdr:to>
      <xdr:col>41</xdr:col>
      <xdr:colOff>50800</xdr:colOff>
      <xdr:row>77</xdr:row>
      <xdr:rowOff>91694</xdr:rowOff>
    </xdr:to>
    <xdr:cxnSp macro="">
      <xdr:nvCxnSpPr>
        <xdr:cNvPr id="417" name="直線コネクタ 416"/>
        <xdr:cNvCxnSpPr/>
      </xdr:nvCxnSpPr>
      <xdr:spPr>
        <a:xfrm flipV="1">
          <a:off x="6972300" y="13285434"/>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110708</xdr:rowOff>
    </xdr:from>
    <xdr:to>
      <xdr:col>41</xdr:col>
      <xdr:colOff>101600</xdr:colOff>
      <xdr:row>78</xdr:row>
      <xdr:rowOff>40858</xdr:rowOff>
    </xdr:to>
    <xdr:sp macro="" textlink="">
      <xdr:nvSpPr>
        <xdr:cNvPr id="418" name="フローチャート: 判断 417"/>
        <xdr:cNvSpPr/>
      </xdr:nvSpPr>
      <xdr:spPr>
        <a:xfrm>
          <a:off x="7810500" y="133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31985</xdr:rowOff>
    </xdr:from>
    <xdr:ext cx="469744" cy="259045"/>
    <xdr:sp macro="" textlink="">
      <xdr:nvSpPr>
        <xdr:cNvPr id="419" name="テキスト ボックス 418"/>
        <xdr:cNvSpPr txBox="1"/>
      </xdr:nvSpPr>
      <xdr:spPr>
        <a:xfrm>
          <a:off x="7626428" y="1340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108376</xdr:rowOff>
    </xdr:from>
    <xdr:to>
      <xdr:col>36</xdr:col>
      <xdr:colOff>165100</xdr:colOff>
      <xdr:row>78</xdr:row>
      <xdr:rowOff>38526</xdr:rowOff>
    </xdr:to>
    <xdr:sp macro="" textlink="">
      <xdr:nvSpPr>
        <xdr:cNvPr id="420" name="フローチャート: 判断 419"/>
        <xdr:cNvSpPr/>
      </xdr:nvSpPr>
      <xdr:spPr>
        <a:xfrm>
          <a:off x="6921500" y="133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29653</xdr:rowOff>
    </xdr:from>
    <xdr:ext cx="469744" cy="259045"/>
    <xdr:sp macro="" textlink="">
      <xdr:nvSpPr>
        <xdr:cNvPr id="421" name="テキスト ボックス 420"/>
        <xdr:cNvSpPr txBox="1"/>
      </xdr:nvSpPr>
      <xdr:spPr>
        <a:xfrm>
          <a:off x="6737428" y="134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14193</xdr:rowOff>
    </xdr:from>
    <xdr:to>
      <xdr:col>55</xdr:col>
      <xdr:colOff>50800</xdr:colOff>
      <xdr:row>77</xdr:row>
      <xdr:rowOff>115793</xdr:rowOff>
    </xdr:to>
    <xdr:sp macro="" textlink="">
      <xdr:nvSpPr>
        <xdr:cNvPr id="427" name="楕円 426"/>
        <xdr:cNvSpPr/>
      </xdr:nvSpPr>
      <xdr:spPr>
        <a:xfrm>
          <a:off x="10426700" y="132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37070</xdr:rowOff>
    </xdr:from>
    <xdr:ext cx="469744" cy="259045"/>
    <xdr:sp macro="" textlink="">
      <xdr:nvSpPr>
        <xdr:cNvPr id="428" name="商工費該当値テキスト"/>
        <xdr:cNvSpPr txBox="1"/>
      </xdr:nvSpPr>
      <xdr:spPr>
        <a:xfrm>
          <a:off x="10528300" y="130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24298</xdr:rowOff>
    </xdr:from>
    <xdr:to>
      <xdr:col>50</xdr:col>
      <xdr:colOff>165100</xdr:colOff>
      <xdr:row>77</xdr:row>
      <xdr:rowOff>125898</xdr:rowOff>
    </xdr:to>
    <xdr:sp macro="" textlink="">
      <xdr:nvSpPr>
        <xdr:cNvPr id="429" name="楕円 428"/>
        <xdr:cNvSpPr/>
      </xdr:nvSpPr>
      <xdr:spPr>
        <a:xfrm>
          <a:off x="9588500" y="132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117025</xdr:rowOff>
    </xdr:from>
    <xdr:ext cx="469744" cy="259045"/>
    <xdr:sp macro="" textlink="">
      <xdr:nvSpPr>
        <xdr:cNvPr id="430" name="テキスト ボックス 429"/>
        <xdr:cNvSpPr txBox="1"/>
      </xdr:nvSpPr>
      <xdr:spPr>
        <a:xfrm>
          <a:off x="9404428" y="13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26446</xdr:rowOff>
    </xdr:from>
    <xdr:to>
      <xdr:col>46</xdr:col>
      <xdr:colOff>38100</xdr:colOff>
      <xdr:row>77</xdr:row>
      <xdr:rowOff>128046</xdr:rowOff>
    </xdr:to>
    <xdr:sp macro="" textlink="">
      <xdr:nvSpPr>
        <xdr:cNvPr id="431" name="楕円 430"/>
        <xdr:cNvSpPr/>
      </xdr:nvSpPr>
      <xdr:spPr>
        <a:xfrm>
          <a:off x="8699500" y="132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119173</xdr:rowOff>
    </xdr:from>
    <xdr:ext cx="469744" cy="259045"/>
    <xdr:sp macro="" textlink="">
      <xdr:nvSpPr>
        <xdr:cNvPr id="432" name="テキスト ボックス 431"/>
        <xdr:cNvSpPr txBox="1"/>
      </xdr:nvSpPr>
      <xdr:spPr>
        <a:xfrm>
          <a:off x="8515428" y="133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32984</xdr:rowOff>
    </xdr:from>
    <xdr:to>
      <xdr:col>41</xdr:col>
      <xdr:colOff>101600</xdr:colOff>
      <xdr:row>77</xdr:row>
      <xdr:rowOff>134584</xdr:rowOff>
    </xdr:to>
    <xdr:sp macro="" textlink="">
      <xdr:nvSpPr>
        <xdr:cNvPr id="433" name="楕円 432"/>
        <xdr:cNvSpPr/>
      </xdr:nvSpPr>
      <xdr:spPr>
        <a:xfrm>
          <a:off x="7810500" y="132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151111</xdr:rowOff>
    </xdr:from>
    <xdr:ext cx="469744" cy="259045"/>
    <xdr:sp macro="" textlink="">
      <xdr:nvSpPr>
        <xdr:cNvPr id="434" name="テキスト ボックス 433"/>
        <xdr:cNvSpPr txBox="1"/>
      </xdr:nvSpPr>
      <xdr:spPr>
        <a:xfrm>
          <a:off x="7626428" y="130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40894</xdr:rowOff>
    </xdr:from>
    <xdr:to>
      <xdr:col>36</xdr:col>
      <xdr:colOff>165100</xdr:colOff>
      <xdr:row>77</xdr:row>
      <xdr:rowOff>142494</xdr:rowOff>
    </xdr:to>
    <xdr:sp macro="" textlink="">
      <xdr:nvSpPr>
        <xdr:cNvPr id="435" name="楕円 434"/>
        <xdr:cNvSpPr/>
      </xdr:nvSpPr>
      <xdr:spPr>
        <a:xfrm>
          <a:off x="6921500" y="132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159021</xdr:rowOff>
    </xdr:from>
    <xdr:ext cx="469744" cy="259045"/>
    <xdr:sp macro="" textlink="">
      <xdr:nvSpPr>
        <xdr:cNvPr id="436" name="テキスト ボックス 435"/>
        <xdr:cNvSpPr txBox="1"/>
      </xdr:nvSpPr>
      <xdr:spPr>
        <a:xfrm>
          <a:off x="6737428" y="1301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1201</xdr:rowOff>
    </xdr:from>
    <xdr:to>
      <xdr:col>55</xdr:col>
      <xdr:colOff>0</xdr:colOff>
      <xdr:row>94</xdr:row>
      <xdr:rowOff>162528</xdr:rowOff>
    </xdr:to>
    <xdr:cxnSp macro="">
      <xdr:nvCxnSpPr>
        <xdr:cNvPr id="468" name="直線コネクタ 467"/>
        <xdr:cNvCxnSpPr/>
      </xdr:nvCxnSpPr>
      <xdr:spPr>
        <a:xfrm flipV="1">
          <a:off x="9639300" y="16117501"/>
          <a:ext cx="8382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27224</xdr:rowOff>
    </xdr:from>
    <xdr:ext cx="534377" cy="259045"/>
    <xdr:sp macro="" textlink="">
      <xdr:nvSpPr>
        <xdr:cNvPr id="469" name="土木費平均値テキスト"/>
        <xdr:cNvSpPr txBox="1"/>
      </xdr:nvSpPr>
      <xdr:spPr>
        <a:xfrm>
          <a:off x="10528300" y="164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136173</xdr:rowOff>
    </xdr:from>
    <xdr:to>
      <xdr:col>50</xdr:col>
      <xdr:colOff>114300</xdr:colOff>
      <xdr:row>94</xdr:row>
      <xdr:rowOff>162528</xdr:rowOff>
    </xdr:to>
    <xdr:cxnSp macro="">
      <xdr:nvCxnSpPr>
        <xdr:cNvPr id="471" name="直線コネクタ 470"/>
        <xdr:cNvCxnSpPr/>
      </xdr:nvCxnSpPr>
      <xdr:spPr>
        <a:xfrm>
          <a:off x="8750300" y="16252473"/>
          <a:ext cx="8890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73" name="テキスト ボックス 472"/>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118799</xdr:rowOff>
    </xdr:from>
    <xdr:to>
      <xdr:col>45</xdr:col>
      <xdr:colOff>177800</xdr:colOff>
      <xdr:row>94</xdr:row>
      <xdr:rowOff>136173</xdr:rowOff>
    </xdr:to>
    <xdr:cxnSp macro="">
      <xdr:nvCxnSpPr>
        <xdr:cNvPr id="474" name="直線コネクタ 473"/>
        <xdr:cNvCxnSpPr/>
      </xdr:nvCxnSpPr>
      <xdr:spPr>
        <a:xfrm>
          <a:off x="7861300" y="1623509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158460</xdr:rowOff>
    </xdr:from>
    <xdr:to>
      <xdr:col>46</xdr:col>
      <xdr:colOff>38100</xdr:colOff>
      <xdr:row>96</xdr:row>
      <xdr:rowOff>88610</xdr:rowOff>
    </xdr:to>
    <xdr:sp macro="" textlink="">
      <xdr:nvSpPr>
        <xdr:cNvPr id="475" name="フローチャート: 判断 474"/>
        <xdr:cNvSpPr/>
      </xdr:nvSpPr>
      <xdr:spPr>
        <a:xfrm>
          <a:off x="8699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79737</xdr:rowOff>
    </xdr:from>
    <xdr:ext cx="534377" cy="259045"/>
    <xdr:sp macro="" textlink="">
      <xdr:nvSpPr>
        <xdr:cNvPr id="476" name="テキスト ボックス 475"/>
        <xdr:cNvSpPr txBox="1"/>
      </xdr:nvSpPr>
      <xdr:spPr>
        <a:xfrm>
          <a:off x="8483111" y="165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84314</xdr:rowOff>
    </xdr:from>
    <xdr:to>
      <xdr:col>41</xdr:col>
      <xdr:colOff>50800</xdr:colOff>
      <xdr:row>94</xdr:row>
      <xdr:rowOff>118799</xdr:rowOff>
    </xdr:to>
    <xdr:cxnSp macro="">
      <xdr:nvCxnSpPr>
        <xdr:cNvPr id="477" name="直線コネクタ 476"/>
        <xdr:cNvCxnSpPr/>
      </xdr:nvCxnSpPr>
      <xdr:spPr>
        <a:xfrm>
          <a:off x="6972300" y="16200614"/>
          <a:ext cx="889000" cy="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144515</xdr:rowOff>
    </xdr:from>
    <xdr:to>
      <xdr:col>41</xdr:col>
      <xdr:colOff>101600</xdr:colOff>
      <xdr:row>95</xdr:row>
      <xdr:rowOff>74665</xdr:rowOff>
    </xdr:to>
    <xdr:sp macro="" textlink="">
      <xdr:nvSpPr>
        <xdr:cNvPr id="478" name="フローチャート: 判断 477"/>
        <xdr:cNvSpPr/>
      </xdr:nvSpPr>
      <xdr:spPr>
        <a:xfrm>
          <a:off x="7810500" y="1626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65792</xdr:rowOff>
    </xdr:from>
    <xdr:ext cx="534377" cy="259045"/>
    <xdr:sp macro="" textlink="">
      <xdr:nvSpPr>
        <xdr:cNvPr id="479" name="テキスト ボックス 478"/>
        <xdr:cNvSpPr txBox="1"/>
      </xdr:nvSpPr>
      <xdr:spPr>
        <a:xfrm>
          <a:off x="7594111" y="1635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77764</xdr:rowOff>
    </xdr:from>
    <xdr:to>
      <xdr:col>36</xdr:col>
      <xdr:colOff>165100</xdr:colOff>
      <xdr:row>96</xdr:row>
      <xdr:rowOff>7914</xdr:rowOff>
    </xdr:to>
    <xdr:sp macro="" textlink="">
      <xdr:nvSpPr>
        <xdr:cNvPr id="480" name="フローチャート: 判断 479"/>
        <xdr:cNvSpPr/>
      </xdr:nvSpPr>
      <xdr:spPr>
        <a:xfrm>
          <a:off x="6921500" y="1636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170491</xdr:rowOff>
    </xdr:from>
    <xdr:ext cx="534377" cy="259045"/>
    <xdr:sp macro="" textlink="">
      <xdr:nvSpPr>
        <xdr:cNvPr id="481" name="テキスト ボックス 480"/>
        <xdr:cNvSpPr txBox="1"/>
      </xdr:nvSpPr>
      <xdr:spPr>
        <a:xfrm>
          <a:off x="6705111" y="1645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121851</xdr:rowOff>
    </xdr:from>
    <xdr:to>
      <xdr:col>55</xdr:col>
      <xdr:colOff>50800</xdr:colOff>
      <xdr:row>94</xdr:row>
      <xdr:rowOff>52001</xdr:rowOff>
    </xdr:to>
    <xdr:sp macro="" textlink="">
      <xdr:nvSpPr>
        <xdr:cNvPr id="487" name="楕円 486"/>
        <xdr:cNvSpPr/>
      </xdr:nvSpPr>
      <xdr:spPr>
        <a:xfrm>
          <a:off x="10426700" y="160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144728</xdr:rowOff>
    </xdr:from>
    <xdr:ext cx="534377" cy="259045"/>
    <xdr:sp macro="" textlink="">
      <xdr:nvSpPr>
        <xdr:cNvPr id="488" name="土木費該当値テキスト"/>
        <xdr:cNvSpPr txBox="1"/>
      </xdr:nvSpPr>
      <xdr:spPr>
        <a:xfrm>
          <a:off x="10528300" y="1591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111728</xdr:rowOff>
    </xdr:from>
    <xdr:to>
      <xdr:col>50</xdr:col>
      <xdr:colOff>165100</xdr:colOff>
      <xdr:row>95</xdr:row>
      <xdr:rowOff>41878</xdr:rowOff>
    </xdr:to>
    <xdr:sp macro="" textlink="">
      <xdr:nvSpPr>
        <xdr:cNvPr id="489" name="楕円 488"/>
        <xdr:cNvSpPr/>
      </xdr:nvSpPr>
      <xdr:spPr>
        <a:xfrm>
          <a:off x="95885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58405</xdr:rowOff>
    </xdr:from>
    <xdr:ext cx="534377" cy="259045"/>
    <xdr:sp macro="" textlink="">
      <xdr:nvSpPr>
        <xdr:cNvPr id="490" name="テキスト ボックス 489"/>
        <xdr:cNvSpPr txBox="1"/>
      </xdr:nvSpPr>
      <xdr:spPr>
        <a:xfrm>
          <a:off x="9372111" y="160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85373</xdr:rowOff>
    </xdr:from>
    <xdr:to>
      <xdr:col>46</xdr:col>
      <xdr:colOff>38100</xdr:colOff>
      <xdr:row>95</xdr:row>
      <xdr:rowOff>15523</xdr:rowOff>
    </xdr:to>
    <xdr:sp macro="" textlink="">
      <xdr:nvSpPr>
        <xdr:cNvPr id="491" name="楕円 490"/>
        <xdr:cNvSpPr/>
      </xdr:nvSpPr>
      <xdr:spPr>
        <a:xfrm>
          <a:off x="8699500" y="162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32050</xdr:rowOff>
    </xdr:from>
    <xdr:ext cx="534377" cy="259045"/>
    <xdr:sp macro="" textlink="">
      <xdr:nvSpPr>
        <xdr:cNvPr id="492" name="テキスト ボックス 491"/>
        <xdr:cNvSpPr txBox="1"/>
      </xdr:nvSpPr>
      <xdr:spPr>
        <a:xfrm>
          <a:off x="8483111" y="1597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67999</xdr:rowOff>
    </xdr:from>
    <xdr:to>
      <xdr:col>41</xdr:col>
      <xdr:colOff>101600</xdr:colOff>
      <xdr:row>94</xdr:row>
      <xdr:rowOff>169599</xdr:rowOff>
    </xdr:to>
    <xdr:sp macro="" textlink="">
      <xdr:nvSpPr>
        <xdr:cNvPr id="493" name="楕円 492"/>
        <xdr:cNvSpPr/>
      </xdr:nvSpPr>
      <xdr:spPr>
        <a:xfrm>
          <a:off x="7810500" y="161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14676</xdr:rowOff>
    </xdr:from>
    <xdr:ext cx="534377" cy="259045"/>
    <xdr:sp macro="" textlink="">
      <xdr:nvSpPr>
        <xdr:cNvPr id="494" name="テキスト ボックス 493"/>
        <xdr:cNvSpPr txBox="1"/>
      </xdr:nvSpPr>
      <xdr:spPr>
        <a:xfrm>
          <a:off x="7594111" y="1595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33514</xdr:rowOff>
    </xdr:from>
    <xdr:to>
      <xdr:col>36</xdr:col>
      <xdr:colOff>165100</xdr:colOff>
      <xdr:row>94</xdr:row>
      <xdr:rowOff>135114</xdr:rowOff>
    </xdr:to>
    <xdr:sp macro="" textlink="">
      <xdr:nvSpPr>
        <xdr:cNvPr id="495" name="楕円 494"/>
        <xdr:cNvSpPr/>
      </xdr:nvSpPr>
      <xdr:spPr>
        <a:xfrm>
          <a:off x="6921500" y="161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151641</xdr:rowOff>
    </xdr:from>
    <xdr:ext cx="534377" cy="259045"/>
    <xdr:sp macro="" textlink="">
      <xdr:nvSpPr>
        <xdr:cNvPr id="496" name="テキスト ボックス 495"/>
        <xdr:cNvSpPr txBox="1"/>
      </xdr:nvSpPr>
      <xdr:spPr>
        <a:xfrm>
          <a:off x="6705111" y="159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9" name="テキスト ボックス 50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106934</xdr:rowOff>
    </xdr:from>
    <xdr:to>
      <xdr:col>85</xdr:col>
      <xdr:colOff>126364</xdr:colOff>
      <xdr:row>39</xdr:row>
      <xdr:rowOff>136017</xdr:rowOff>
    </xdr:to>
    <xdr:cxnSp macro="">
      <xdr:nvCxnSpPr>
        <xdr:cNvPr id="521" name="直線コネクタ 520"/>
        <xdr:cNvCxnSpPr/>
      </xdr:nvCxnSpPr>
      <xdr:spPr>
        <a:xfrm flipV="1">
          <a:off x="16317595" y="5593334"/>
          <a:ext cx="1269" cy="122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139844</xdr:rowOff>
    </xdr:from>
    <xdr:ext cx="469744" cy="259045"/>
    <xdr:sp macro="" textlink="">
      <xdr:nvSpPr>
        <xdr:cNvPr id="522" name="消防費最小値テキスト"/>
        <xdr:cNvSpPr txBox="1"/>
      </xdr:nvSpPr>
      <xdr:spPr>
        <a:xfrm>
          <a:off x="16370300" y="682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136017</xdr:rowOff>
    </xdr:from>
    <xdr:to>
      <xdr:col>86</xdr:col>
      <xdr:colOff>25400</xdr:colOff>
      <xdr:row>39</xdr:row>
      <xdr:rowOff>136017</xdr:rowOff>
    </xdr:to>
    <xdr:cxnSp macro="">
      <xdr:nvCxnSpPr>
        <xdr:cNvPr id="523" name="直線コネクタ 522"/>
        <xdr:cNvCxnSpPr/>
      </xdr:nvCxnSpPr>
      <xdr:spPr>
        <a:xfrm>
          <a:off x="16230600" y="68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53611</xdr:rowOff>
    </xdr:from>
    <xdr:ext cx="534377" cy="259045"/>
    <xdr:sp macro="" textlink="">
      <xdr:nvSpPr>
        <xdr:cNvPr id="524" name="消防費最大値テキスト"/>
        <xdr:cNvSpPr txBox="1"/>
      </xdr:nvSpPr>
      <xdr:spPr>
        <a:xfrm>
          <a:off x="16370300" y="536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106934</xdr:rowOff>
    </xdr:from>
    <xdr:to>
      <xdr:col>86</xdr:col>
      <xdr:colOff>25400</xdr:colOff>
      <xdr:row>32</xdr:row>
      <xdr:rowOff>106934</xdr:rowOff>
    </xdr:to>
    <xdr:cxnSp macro="">
      <xdr:nvCxnSpPr>
        <xdr:cNvPr id="525" name="直線コネクタ 524"/>
        <xdr:cNvCxnSpPr/>
      </xdr:nvCxnSpPr>
      <xdr:spPr>
        <a:xfrm>
          <a:off x="16230600" y="5593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41148</xdr:rowOff>
    </xdr:from>
    <xdr:to>
      <xdr:col>85</xdr:col>
      <xdr:colOff>127000</xdr:colOff>
      <xdr:row>35</xdr:row>
      <xdr:rowOff>90932</xdr:rowOff>
    </xdr:to>
    <xdr:cxnSp macro="">
      <xdr:nvCxnSpPr>
        <xdr:cNvPr id="526" name="直線コネクタ 525"/>
        <xdr:cNvCxnSpPr/>
      </xdr:nvCxnSpPr>
      <xdr:spPr>
        <a:xfrm>
          <a:off x="15481300" y="5870448"/>
          <a:ext cx="838200" cy="2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53230</xdr:rowOff>
    </xdr:from>
    <xdr:ext cx="534377" cy="259045"/>
    <xdr:sp macro="" textlink="">
      <xdr:nvSpPr>
        <xdr:cNvPr id="527" name="消防費平均値テキスト"/>
        <xdr:cNvSpPr txBox="1"/>
      </xdr:nvSpPr>
      <xdr:spPr>
        <a:xfrm>
          <a:off x="16370300" y="622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74803</xdr:rowOff>
    </xdr:from>
    <xdr:to>
      <xdr:col>85</xdr:col>
      <xdr:colOff>177800</xdr:colOff>
      <xdr:row>37</xdr:row>
      <xdr:rowOff>4953</xdr:rowOff>
    </xdr:to>
    <xdr:sp macro="" textlink="">
      <xdr:nvSpPr>
        <xdr:cNvPr id="528" name="フローチャート: 判断 527"/>
        <xdr:cNvSpPr/>
      </xdr:nvSpPr>
      <xdr:spPr>
        <a:xfrm>
          <a:off x="162687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41148</xdr:rowOff>
    </xdr:from>
    <xdr:to>
      <xdr:col>81</xdr:col>
      <xdr:colOff>50800</xdr:colOff>
      <xdr:row>36</xdr:row>
      <xdr:rowOff>18542</xdr:rowOff>
    </xdr:to>
    <xdr:cxnSp macro="">
      <xdr:nvCxnSpPr>
        <xdr:cNvPr id="529" name="直線コネクタ 528"/>
        <xdr:cNvCxnSpPr/>
      </xdr:nvCxnSpPr>
      <xdr:spPr>
        <a:xfrm flipV="1">
          <a:off x="14592300" y="5870448"/>
          <a:ext cx="889000" cy="3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60579</xdr:rowOff>
    </xdr:from>
    <xdr:to>
      <xdr:col>81</xdr:col>
      <xdr:colOff>101600</xdr:colOff>
      <xdr:row>36</xdr:row>
      <xdr:rowOff>162179</xdr:rowOff>
    </xdr:to>
    <xdr:sp macro="" textlink="">
      <xdr:nvSpPr>
        <xdr:cNvPr id="530" name="フローチャート: 判断 529"/>
        <xdr:cNvSpPr/>
      </xdr:nvSpPr>
      <xdr:spPr>
        <a:xfrm>
          <a:off x="15430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153306</xdr:rowOff>
    </xdr:from>
    <xdr:ext cx="534377" cy="259045"/>
    <xdr:sp macro="" textlink="">
      <xdr:nvSpPr>
        <xdr:cNvPr id="531" name="テキスト ボックス 530"/>
        <xdr:cNvSpPr txBox="1"/>
      </xdr:nvSpPr>
      <xdr:spPr>
        <a:xfrm>
          <a:off x="15214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122428</xdr:rowOff>
    </xdr:from>
    <xdr:to>
      <xdr:col>76</xdr:col>
      <xdr:colOff>114300</xdr:colOff>
      <xdr:row>36</xdr:row>
      <xdr:rowOff>18542</xdr:rowOff>
    </xdr:to>
    <xdr:cxnSp macro="">
      <xdr:nvCxnSpPr>
        <xdr:cNvPr id="532" name="直線コネクタ 531"/>
        <xdr:cNvCxnSpPr/>
      </xdr:nvCxnSpPr>
      <xdr:spPr>
        <a:xfrm>
          <a:off x="13703300" y="5265928"/>
          <a:ext cx="889000" cy="9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58928</xdr:rowOff>
    </xdr:from>
    <xdr:to>
      <xdr:col>76</xdr:col>
      <xdr:colOff>165100</xdr:colOff>
      <xdr:row>36</xdr:row>
      <xdr:rowOff>160528</xdr:rowOff>
    </xdr:to>
    <xdr:sp macro="" textlink="">
      <xdr:nvSpPr>
        <xdr:cNvPr id="533" name="フローチャート: 判断 532"/>
        <xdr:cNvSpPr/>
      </xdr:nvSpPr>
      <xdr:spPr>
        <a:xfrm>
          <a:off x="14541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151655</xdr:rowOff>
    </xdr:from>
    <xdr:ext cx="534377" cy="259045"/>
    <xdr:sp macro="" textlink="">
      <xdr:nvSpPr>
        <xdr:cNvPr id="534" name="テキスト ボックス 533"/>
        <xdr:cNvSpPr txBox="1"/>
      </xdr:nvSpPr>
      <xdr:spPr>
        <a:xfrm>
          <a:off x="14325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122428</xdr:rowOff>
    </xdr:from>
    <xdr:to>
      <xdr:col>71</xdr:col>
      <xdr:colOff>177800</xdr:colOff>
      <xdr:row>36</xdr:row>
      <xdr:rowOff>119253</xdr:rowOff>
    </xdr:to>
    <xdr:cxnSp macro="">
      <xdr:nvCxnSpPr>
        <xdr:cNvPr id="535" name="直線コネクタ 534"/>
        <xdr:cNvCxnSpPr/>
      </xdr:nvCxnSpPr>
      <xdr:spPr>
        <a:xfrm flipV="1">
          <a:off x="12814300" y="5265928"/>
          <a:ext cx="889000" cy="10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84201</xdr:rowOff>
    </xdr:from>
    <xdr:to>
      <xdr:col>72</xdr:col>
      <xdr:colOff>38100</xdr:colOff>
      <xdr:row>34</xdr:row>
      <xdr:rowOff>14351</xdr:rowOff>
    </xdr:to>
    <xdr:sp macro="" textlink="">
      <xdr:nvSpPr>
        <xdr:cNvPr id="536" name="フローチャート: 判断 535"/>
        <xdr:cNvSpPr/>
      </xdr:nvSpPr>
      <xdr:spPr>
        <a:xfrm>
          <a:off x="13652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5478</xdr:rowOff>
    </xdr:from>
    <xdr:ext cx="534377" cy="259045"/>
    <xdr:sp macro="" textlink="">
      <xdr:nvSpPr>
        <xdr:cNvPr id="537" name="テキスト ボックス 536"/>
        <xdr:cNvSpPr txBox="1"/>
      </xdr:nvSpPr>
      <xdr:spPr>
        <a:xfrm>
          <a:off x="13436111" y="58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50673</xdr:rowOff>
    </xdr:from>
    <xdr:to>
      <xdr:col>67</xdr:col>
      <xdr:colOff>101600</xdr:colOff>
      <xdr:row>37</xdr:row>
      <xdr:rowOff>152273</xdr:rowOff>
    </xdr:to>
    <xdr:sp macro="" textlink="">
      <xdr:nvSpPr>
        <xdr:cNvPr id="538" name="フローチャート: 判断 537"/>
        <xdr:cNvSpPr/>
      </xdr:nvSpPr>
      <xdr:spPr>
        <a:xfrm>
          <a:off x="12763500" y="639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143400</xdr:rowOff>
    </xdr:from>
    <xdr:ext cx="534377" cy="259045"/>
    <xdr:sp macro="" textlink="">
      <xdr:nvSpPr>
        <xdr:cNvPr id="539" name="テキスト ボックス 538"/>
        <xdr:cNvSpPr txBox="1"/>
      </xdr:nvSpPr>
      <xdr:spPr>
        <a:xfrm>
          <a:off x="12547111" y="648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40132</xdr:rowOff>
    </xdr:from>
    <xdr:to>
      <xdr:col>85</xdr:col>
      <xdr:colOff>177800</xdr:colOff>
      <xdr:row>35</xdr:row>
      <xdr:rowOff>141732</xdr:rowOff>
    </xdr:to>
    <xdr:sp macro="" textlink="">
      <xdr:nvSpPr>
        <xdr:cNvPr id="545" name="楕円 544"/>
        <xdr:cNvSpPr/>
      </xdr:nvSpPr>
      <xdr:spPr>
        <a:xfrm>
          <a:off x="162687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63009</xdr:rowOff>
    </xdr:from>
    <xdr:ext cx="534377" cy="259045"/>
    <xdr:sp macro="" textlink="">
      <xdr:nvSpPr>
        <xdr:cNvPr id="546" name="消防費該当値テキスト"/>
        <xdr:cNvSpPr txBox="1"/>
      </xdr:nvSpPr>
      <xdr:spPr>
        <a:xfrm>
          <a:off x="16370300" y="58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161798</xdr:rowOff>
    </xdr:from>
    <xdr:to>
      <xdr:col>81</xdr:col>
      <xdr:colOff>101600</xdr:colOff>
      <xdr:row>34</xdr:row>
      <xdr:rowOff>91948</xdr:rowOff>
    </xdr:to>
    <xdr:sp macro="" textlink="">
      <xdr:nvSpPr>
        <xdr:cNvPr id="547" name="楕円 546"/>
        <xdr:cNvSpPr/>
      </xdr:nvSpPr>
      <xdr:spPr>
        <a:xfrm>
          <a:off x="15430500" y="58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108475</xdr:rowOff>
    </xdr:from>
    <xdr:ext cx="534377" cy="259045"/>
    <xdr:sp macro="" textlink="">
      <xdr:nvSpPr>
        <xdr:cNvPr id="548" name="テキスト ボックス 547"/>
        <xdr:cNvSpPr txBox="1"/>
      </xdr:nvSpPr>
      <xdr:spPr>
        <a:xfrm>
          <a:off x="15214111" y="559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139192</xdr:rowOff>
    </xdr:from>
    <xdr:to>
      <xdr:col>76</xdr:col>
      <xdr:colOff>165100</xdr:colOff>
      <xdr:row>36</xdr:row>
      <xdr:rowOff>69342</xdr:rowOff>
    </xdr:to>
    <xdr:sp macro="" textlink="">
      <xdr:nvSpPr>
        <xdr:cNvPr id="549" name="楕円 548"/>
        <xdr:cNvSpPr/>
      </xdr:nvSpPr>
      <xdr:spPr>
        <a:xfrm>
          <a:off x="14541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85869</xdr:rowOff>
    </xdr:from>
    <xdr:ext cx="534377" cy="259045"/>
    <xdr:sp macro="" textlink="">
      <xdr:nvSpPr>
        <xdr:cNvPr id="550" name="テキスト ボックス 549"/>
        <xdr:cNvSpPr txBox="1"/>
      </xdr:nvSpPr>
      <xdr:spPr>
        <a:xfrm>
          <a:off x="14325111" y="59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71628</xdr:rowOff>
    </xdr:from>
    <xdr:to>
      <xdr:col>72</xdr:col>
      <xdr:colOff>38100</xdr:colOff>
      <xdr:row>31</xdr:row>
      <xdr:rowOff>1778</xdr:rowOff>
    </xdr:to>
    <xdr:sp macro="" textlink="">
      <xdr:nvSpPr>
        <xdr:cNvPr id="551" name="楕円 550"/>
        <xdr:cNvSpPr/>
      </xdr:nvSpPr>
      <xdr:spPr>
        <a:xfrm>
          <a:off x="13652500" y="52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18305</xdr:rowOff>
    </xdr:from>
    <xdr:ext cx="534377" cy="259045"/>
    <xdr:sp macro="" textlink="">
      <xdr:nvSpPr>
        <xdr:cNvPr id="552" name="テキスト ボックス 551"/>
        <xdr:cNvSpPr txBox="1"/>
      </xdr:nvSpPr>
      <xdr:spPr>
        <a:xfrm>
          <a:off x="13436111" y="49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68453</xdr:rowOff>
    </xdr:from>
    <xdr:to>
      <xdr:col>67</xdr:col>
      <xdr:colOff>101600</xdr:colOff>
      <xdr:row>36</xdr:row>
      <xdr:rowOff>170053</xdr:rowOff>
    </xdr:to>
    <xdr:sp macro="" textlink="">
      <xdr:nvSpPr>
        <xdr:cNvPr id="553" name="楕円 552"/>
        <xdr:cNvSpPr/>
      </xdr:nvSpPr>
      <xdr:spPr>
        <a:xfrm>
          <a:off x="12763500" y="62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15130</xdr:rowOff>
    </xdr:from>
    <xdr:ext cx="534377" cy="259045"/>
    <xdr:sp macro="" textlink="">
      <xdr:nvSpPr>
        <xdr:cNvPr id="554" name="テキスト ボックス 553"/>
        <xdr:cNvSpPr txBox="1"/>
      </xdr:nvSpPr>
      <xdr:spPr>
        <a:xfrm>
          <a:off x="12547111" y="60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7" name="直線コネクタ 576"/>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78"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79" name="直線コネクタ 578"/>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0"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1" name="直線コネクタ 580"/>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75784</xdr:rowOff>
    </xdr:from>
    <xdr:to>
      <xdr:col>85</xdr:col>
      <xdr:colOff>127000</xdr:colOff>
      <xdr:row>55</xdr:row>
      <xdr:rowOff>135174</xdr:rowOff>
    </xdr:to>
    <xdr:cxnSp macro="">
      <xdr:nvCxnSpPr>
        <xdr:cNvPr id="582" name="直線コネクタ 581"/>
        <xdr:cNvCxnSpPr/>
      </xdr:nvCxnSpPr>
      <xdr:spPr>
        <a:xfrm>
          <a:off x="15481300" y="9505534"/>
          <a:ext cx="8382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150263</xdr:rowOff>
    </xdr:from>
    <xdr:ext cx="534377" cy="259045"/>
    <xdr:sp macro="" textlink="">
      <xdr:nvSpPr>
        <xdr:cNvPr id="583" name="教育費平均値テキスト"/>
        <xdr:cNvSpPr txBox="1"/>
      </xdr:nvSpPr>
      <xdr:spPr>
        <a:xfrm>
          <a:off x="16370300" y="958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4" name="フローチャート: 判断 583"/>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75784</xdr:rowOff>
    </xdr:from>
    <xdr:to>
      <xdr:col>81</xdr:col>
      <xdr:colOff>50800</xdr:colOff>
      <xdr:row>56</xdr:row>
      <xdr:rowOff>61085</xdr:rowOff>
    </xdr:to>
    <xdr:cxnSp macro="">
      <xdr:nvCxnSpPr>
        <xdr:cNvPr id="585" name="直線コネクタ 584"/>
        <xdr:cNvCxnSpPr/>
      </xdr:nvCxnSpPr>
      <xdr:spPr>
        <a:xfrm flipV="1">
          <a:off x="14592300" y="9505534"/>
          <a:ext cx="889000" cy="15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6" name="フローチャート: 判断 585"/>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107263</xdr:rowOff>
    </xdr:from>
    <xdr:ext cx="534377" cy="259045"/>
    <xdr:sp macro="" textlink="">
      <xdr:nvSpPr>
        <xdr:cNvPr id="587" name="テキスト ボックス 586"/>
        <xdr:cNvSpPr txBox="1"/>
      </xdr:nvSpPr>
      <xdr:spPr>
        <a:xfrm>
          <a:off x="15214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61085</xdr:rowOff>
    </xdr:from>
    <xdr:to>
      <xdr:col>76</xdr:col>
      <xdr:colOff>114300</xdr:colOff>
      <xdr:row>57</xdr:row>
      <xdr:rowOff>122303</xdr:rowOff>
    </xdr:to>
    <xdr:cxnSp macro="">
      <xdr:nvCxnSpPr>
        <xdr:cNvPr id="588" name="直線コネクタ 587"/>
        <xdr:cNvCxnSpPr/>
      </xdr:nvCxnSpPr>
      <xdr:spPr>
        <a:xfrm flipV="1">
          <a:off x="13703300" y="9662285"/>
          <a:ext cx="889000" cy="23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14216</xdr:rowOff>
    </xdr:from>
    <xdr:to>
      <xdr:col>76</xdr:col>
      <xdr:colOff>165100</xdr:colOff>
      <xdr:row>56</xdr:row>
      <xdr:rowOff>115816</xdr:rowOff>
    </xdr:to>
    <xdr:sp macro="" textlink="">
      <xdr:nvSpPr>
        <xdr:cNvPr id="589" name="フローチャート: 判断 588"/>
        <xdr:cNvSpPr/>
      </xdr:nvSpPr>
      <xdr:spPr>
        <a:xfrm>
          <a:off x="14541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106943</xdr:rowOff>
    </xdr:from>
    <xdr:ext cx="534377" cy="259045"/>
    <xdr:sp macro="" textlink="">
      <xdr:nvSpPr>
        <xdr:cNvPr id="590" name="テキスト ボックス 589"/>
        <xdr:cNvSpPr txBox="1"/>
      </xdr:nvSpPr>
      <xdr:spPr>
        <a:xfrm>
          <a:off x="14325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96334</xdr:rowOff>
    </xdr:from>
    <xdr:to>
      <xdr:col>71</xdr:col>
      <xdr:colOff>177800</xdr:colOff>
      <xdr:row>57</xdr:row>
      <xdr:rowOff>122303</xdr:rowOff>
    </xdr:to>
    <xdr:cxnSp macro="">
      <xdr:nvCxnSpPr>
        <xdr:cNvPr id="591" name="直線コネクタ 590"/>
        <xdr:cNvCxnSpPr/>
      </xdr:nvCxnSpPr>
      <xdr:spPr>
        <a:xfrm>
          <a:off x="12814300" y="9697534"/>
          <a:ext cx="889000" cy="19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52256</xdr:rowOff>
    </xdr:from>
    <xdr:to>
      <xdr:col>72</xdr:col>
      <xdr:colOff>38100</xdr:colOff>
      <xdr:row>57</xdr:row>
      <xdr:rowOff>153856</xdr:rowOff>
    </xdr:to>
    <xdr:sp macro="" textlink="">
      <xdr:nvSpPr>
        <xdr:cNvPr id="592" name="フローチャート: 判断 591"/>
        <xdr:cNvSpPr/>
      </xdr:nvSpPr>
      <xdr:spPr>
        <a:xfrm>
          <a:off x="13652500" y="982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170383</xdr:rowOff>
    </xdr:from>
    <xdr:ext cx="534377" cy="259045"/>
    <xdr:sp macro="" textlink="">
      <xdr:nvSpPr>
        <xdr:cNvPr id="593" name="テキスト ボックス 592"/>
        <xdr:cNvSpPr txBox="1"/>
      </xdr:nvSpPr>
      <xdr:spPr>
        <a:xfrm>
          <a:off x="13436111" y="96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162738</xdr:rowOff>
    </xdr:from>
    <xdr:to>
      <xdr:col>67</xdr:col>
      <xdr:colOff>101600</xdr:colOff>
      <xdr:row>56</xdr:row>
      <xdr:rowOff>92888</xdr:rowOff>
    </xdr:to>
    <xdr:sp macro="" textlink="">
      <xdr:nvSpPr>
        <xdr:cNvPr id="594" name="フローチャート: 判断 593"/>
        <xdr:cNvSpPr/>
      </xdr:nvSpPr>
      <xdr:spPr>
        <a:xfrm>
          <a:off x="12763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109415</xdr:rowOff>
    </xdr:from>
    <xdr:ext cx="534377" cy="259045"/>
    <xdr:sp macro="" textlink="">
      <xdr:nvSpPr>
        <xdr:cNvPr id="595" name="テキスト ボックス 594"/>
        <xdr:cNvSpPr txBox="1"/>
      </xdr:nvSpPr>
      <xdr:spPr>
        <a:xfrm>
          <a:off x="12547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84374</xdr:rowOff>
    </xdr:from>
    <xdr:to>
      <xdr:col>85</xdr:col>
      <xdr:colOff>177800</xdr:colOff>
      <xdr:row>56</xdr:row>
      <xdr:rowOff>14524</xdr:rowOff>
    </xdr:to>
    <xdr:sp macro="" textlink="">
      <xdr:nvSpPr>
        <xdr:cNvPr id="601" name="楕円 600"/>
        <xdr:cNvSpPr/>
      </xdr:nvSpPr>
      <xdr:spPr>
        <a:xfrm>
          <a:off x="16268700" y="95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107251</xdr:rowOff>
    </xdr:from>
    <xdr:ext cx="534377" cy="259045"/>
    <xdr:sp macro="" textlink="">
      <xdr:nvSpPr>
        <xdr:cNvPr id="602" name="教育費該当値テキスト"/>
        <xdr:cNvSpPr txBox="1"/>
      </xdr:nvSpPr>
      <xdr:spPr>
        <a:xfrm>
          <a:off x="16370300" y="936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24984</xdr:rowOff>
    </xdr:from>
    <xdr:to>
      <xdr:col>81</xdr:col>
      <xdr:colOff>101600</xdr:colOff>
      <xdr:row>55</xdr:row>
      <xdr:rowOff>126584</xdr:rowOff>
    </xdr:to>
    <xdr:sp macro="" textlink="">
      <xdr:nvSpPr>
        <xdr:cNvPr id="603" name="楕円 602"/>
        <xdr:cNvSpPr/>
      </xdr:nvSpPr>
      <xdr:spPr>
        <a:xfrm>
          <a:off x="15430500" y="94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143111</xdr:rowOff>
    </xdr:from>
    <xdr:ext cx="534377" cy="259045"/>
    <xdr:sp macro="" textlink="">
      <xdr:nvSpPr>
        <xdr:cNvPr id="604" name="テキスト ボックス 603"/>
        <xdr:cNvSpPr txBox="1"/>
      </xdr:nvSpPr>
      <xdr:spPr>
        <a:xfrm>
          <a:off x="15214111" y="92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10285</xdr:rowOff>
    </xdr:from>
    <xdr:to>
      <xdr:col>76</xdr:col>
      <xdr:colOff>165100</xdr:colOff>
      <xdr:row>56</xdr:row>
      <xdr:rowOff>111885</xdr:rowOff>
    </xdr:to>
    <xdr:sp macro="" textlink="">
      <xdr:nvSpPr>
        <xdr:cNvPr id="605" name="楕円 604"/>
        <xdr:cNvSpPr/>
      </xdr:nvSpPr>
      <xdr:spPr>
        <a:xfrm>
          <a:off x="14541500" y="9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128412</xdr:rowOff>
    </xdr:from>
    <xdr:ext cx="534377" cy="259045"/>
    <xdr:sp macro="" textlink="">
      <xdr:nvSpPr>
        <xdr:cNvPr id="606" name="テキスト ボックス 605"/>
        <xdr:cNvSpPr txBox="1"/>
      </xdr:nvSpPr>
      <xdr:spPr>
        <a:xfrm>
          <a:off x="14325111" y="938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71503</xdr:rowOff>
    </xdr:from>
    <xdr:to>
      <xdr:col>72</xdr:col>
      <xdr:colOff>38100</xdr:colOff>
      <xdr:row>58</xdr:row>
      <xdr:rowOff>1653</xdr:rowOff>
    </xdr:to>
    <xdr:sp macro="" textlink="">
      <xdr:nvSpPr>
        <xdr:cNvPr id="607" name="楕円 606"/>
        <xdr:cNvSpPr/>
      </xdr:nvSpPr>
      <xdr:spPr>
        <a:xfrm>
          <a:off x="13652500" y="984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164230</xdr:rowOff>
    </xdr:from>
    <xdr:ext cx="534377" cy="259045"/>
    <xdr:sp macro="" textlink="">
      <xdr:nvSpPr>
        <xdr:cNvPr id="608" name="テキスト ボックス 607"/>
        <xdr:cNvSpPr txBox="1"/>
      </xdr:nvSpPr>
      <xdr:spPr>
        <a:xfrm>
          <a:off x="13436111" y="993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45534</xdr:rowOff>
    </xdr:from>
    <xdr:to>
      <xdr:col>67</xdr:col>
      <xdr:colOff>101600</xdr:colOff>
      <xdr:row>56</xdr:row>
      <xdr:rowOff>147134</xdr:rowOff>
    </xdr:to>
    <xdr:sp macro="" textlink="">
      <xdr:nvSpPr>
        <xdr:cNvPr id="609" name="楕円 608"/>
        <xdr:cNvSpPr/>
      </xdr:nvSpPr>
      <xdr:spPr>
        <a:xfrm>
          <a:off x="12763500" y="96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138261</xdr:rowOff>
    </xdr:from>
    <xdr:ext cx="534377" cy="259045"/>
    <xdr:sp macro="" textlink="">
      <xdr:nvSpPr>
        <xdr:cNvPr id="610" name="テキスト ボックス 609"/>
        <xdr:cNvSpPr txBox="1"/>
      </xdr:nvSpPr>
      <xdr:spPr>
        <a:xfrm>
          <a:off x="12547111" y="973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2" name="直線コネクタ 631"/>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5"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6" name="直線コネクタ 635"/>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38"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39" name="フローチャート: 判断 638"/>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0" name="直線コネクタ 63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1" name="フローチャート: 判断 640"/>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2" name="テキスト ボックス 641"/>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3" name="直線コネクタ 64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103668</xdr:rowOff>
    </xdr:from>
    <xdr:to>
      <xdr:col>76</xdr:col>
      <xdr:colOff>165100</xdr:colOff>
      <xdr:row>78</xdr:row>
      <xdr:rowOff>33818</xdr:rowOff>
    </xdr:to>
    <xdr:sp macro="" textlink="">
      <xdr:nvSpPr>
        <xdr:cNvPr id="644" name="フローチャート: 判断 643"/>
        <xdr:cNvSpPr/>
      </xdr:nvSpPr>
      <xdr:spPr>
        <a:xfrm>
          <a:off x="14541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50345</xdr:rowOff>
    </xdr:from>
    <xdr:ext cx="469744" cy="259045"/>
    <xdr:sp macro="" textlink="">
      <xdr:nvSpPr>
        <xdr:cNvPr id="645" name="テキスト ボックス 644"/>
        <xdr:cNvSpPr txBox="1"/>
      </xdr:nvSpPr>
      <xdr:spPr>
        <a:xfrm>
          <a:off x="14357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6" name="直線コネクタ 64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75047</xdr:rowOff>
    </xdr:from>
    <xdr:to>
      <xdr:col>72</xdr:col>
      <xdr:colOff>38100</xdr:colOff>
      <xdr:row>79</xdr:row>
      <xdr:rowOff>5197</xdr:rowOff>
    </xdr:to>
    <xdr:sp macro="" textlink="">
      <xdr:nvSpPr>
        <xdr:cNvPr id="647" name="フローチャート: 判断 646"/>
        <xdr:cNvSpPr/>
      </xdr:nvSpPr>
      <xdr:spPr>
        <a:xfrm>
          <a:off x="13652500" y="1344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21724</xdr:rowOff>
    </xdr:from>
    <xdr:ext cx="378565" cy="259045"/>
    <xdr:sp macro="" textlink="">
      <xdr:nvSpPr>
        <xdr:cNvPr id="648" name="テキスト ボックス 647"/>
        <xdr:cNvSpPr txBox="1"/>
      </xdr:nvSpPr>
      <xdr:spPr>
        <a:xfrm>
          <a:off x="13514017" y="13223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85609</xdr:rowOff>
    </xdr:from>
    <xdr:to>
      <xdr:col>67</xdr:col>
      <xdr:colOff>101600</xdr:colOff>
      <xdr:row>79</xdr:row>
      <xdr:rowOff>15759</xdr:rowOff>
    </xdr:to>
    <xdr:sp macro="" textlink="">
      <xdr:nvSpPr>
        <xdr:cNvPr id="649" name="フローチャート: 判断 648"/>
        <xdr:cNvSpPr/>
      </xdr:nvSpPr>
      <xdr:spPr>
        <a:xfrm>
          <a:off x="12763500" y="1345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32286</xdr:rowOff>
    </xdr:from>
    <xdr:ext cx="313932" cy="259045"/>
    <xdr:sp macro="" textlink="">
      <xdr:nvSpPr>
        <xdr:cNvPr id="650" name="テキスト ボックス 649"/>
        <xdr:cNvSpPr txBox="1"/>
      </xdr:nvSpPr>
      <xdr:spPr>
        <a:xfrm>
          <a:off x="12657333" y="13233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2" name="楕円 66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3" name="テキスト ボックス 662"/>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88" name="直線コネクタ 687"/>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89"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0" name="直線コネクタ 689"/>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1"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2" name="直線コネクタ 691"/>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38339</xdr:rowOff>
    </xdr:from>
    <xdr:to>
      <xdr:col>85</xdr:col>
      <xdr:colOff>127000</xdr:colOff>
      <xdr:row>98</xdr:row>
      <xdr:rowOff>45540</xdr:rowOff>
    </xdr:to>
    <xdr:cxnSp macro="">
      <xdr:nvCxnSpPr>
        <xdr:cNvPr id="693" name="直線コネクタ 692"/>
        <xdr:cNvCxnSpPr/>
      </xdr:nvCxnSpPr>
      <xdr:spPr>
        <a:xfrm>
          <a:off x="15481300" y="16840439"/>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123482</xdr:rowOff>
    </xdr:from>
    <xdr:ext cx="534377" cy="259045"/>
    <xdr:sp macro="" textlink="">
      <xdr:nvSpPr>
        <xdr:cNvPr id="694" name="公債費平均値テキスト"/>
        <xdr:cNvSpPr txBox="1"/>
      </xdr:nvSpPr>
      <xdr:spPr>
        <a:xfrm>
          <a:off x="16370300" y="165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5" name="フローチャート: 判断 694"/>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38339</xdr:rowOff>
    </xdr:from>
    <xdr:to>
      <xdr:col>81</xdr:col>
      <xdr:colOff>50800</xdr:colOff>
      <xdr:row>98</xdr:row>
      <xdr:rowOff>50431</xdr:rowOff>
    </xdr:to>
    <xdr:cxnSp macro="">
      <xdr:nvCxnSpPr>
        <xdr:cNvPr id="696" name="直線コネクタ 695"/>
        <xdr:cNvCxnSpPr/>
      </xdr:nvCxnSpPr>
      <xdr:spPr>
        <a:xfrm flipV="1">
          <a:off x="14592300" y="16840439"/>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7" name="フローチャート: 判断 696"/>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48218</xdr:rowOff>
    </xdr:from>
    <xdr:ext cx="534377" cy="259045"/>
    <xdr:sp macro="" textlink="">
      <xdr:nvSpPr>
        <xdr:cNvPr id="698" name="テキスト ボックス 697"/>
        <xdr:cNvSpPr txBox="1"/>
      </xdr:nvSpPr>
      <xdr:spPr>
        <a:xfrm>
          <a:off x="15214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155862</xdr:rowOff>
    </xdr:from>
    <xdr:to>
      <xdr:col>76</xdr:col>
      <xdr:colOff>114300</xdr:colOff>
      <xdr:row>98</xdr:row>
      <xdr:rowOff>50431</xdr:rowOff>
    </xdr:to>
    <xdr:cxnSp macro="">
      <xdr:nvCxnSpPr>
        <xdr:cNvPr id="699" name="直線コネクタ 698"/>
        <xdr:cNvCxnSpPr/>
      </xdr:nvCxnSpPr>
      <xdr:spPr>
        <a:xfrm>
          <a:off x="13703300" y="16786512"/>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64829</xdr:rowOff>
    </xdr:from>
    <xdr:to>
      <xdr:col>76</xdr:col>
      <xdr:colOff>165100</xdr:colOff>
      <xdr:row>97</xdr:row>
      <xdr:rowOff>166429</xdr:rowOff>
    </xdr:to>
    <xdr:sp macro="" textlink="">
      <xdr:nvSpPr>
        <xdr:cNvPr id="700" name="フローチャート: 判断 699"/>
        <xdr:cNvSpPr/>
      </xdr:nvSpPr>
      <xdr:spPr>
        <a:xfrm>
          <a:off x="14541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11506</xdr:rowOff>
    </xdr:from>
    <xdr:ext cx="534377" cy="259045"/>
    <xdr:sp macro="" textlink="">
      <xdr:nvSpPr>
        <xdr:cNvPr id="701" name="テキスト ボックス 700"/>
        <xdr:cNvSpPr txBox="1"/>
      </xdr:nvSpPr>
      <xdr:spPr>
        <a:xfrm>
          <a:off x="14325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155862</xdr:rowOff>
    </xdr:from>
    <xdr:to>
      <xdr:col>71</xdr:col>
      <xdr:colOff>177800</xdr:colOff>
      <xdr:row>97</xdr:row>
      <xdr:rowOff>162765</xdr:rowOff>
    </xdr:to>
    <xdr:cxnSp macro="">
      <xdr:nvCxnSpPr>
        <xdr:cNvPr id="702" name="直線コネクタ 701"/>
        <xdr:cNvCxnSpPr/>
      </xdr:nvCxnSpPr>
      <xdr:spPr>
        <a:xfrm flipV="1">
          <a:off x="12814300" y="16786512"/>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124859</xdr:rowOff>
    </xdr:from>
    <xdr:to>
      <xdr:col>72</xdr:col>
      <xdr:colOff>38100</xdr:colOff>
      <xdr:row>97</xdr:row>
      <xdr:rowOff>55009</xdr:rowOff>
    </xdr:to>
    <xdr:sp macro="" textlink="">
      <xdr:nvSpPr>
        <xdr:cNvPr id="703" name="フローチャート: 判断 702"/>
        <xdr:cNvSpPr/>
      </xdr:nvSpPr>
      <xdr:spPr>
        <a:xfrm>
          <a:off x="13652500" y="165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71536</xdr:rowOff>
    </xdr:from>
    <xdr:ext cx="534377" cy="259045"/>
    <xdr:sp macro="" textlink="">
      <xdr:nvSpPr>
        <xdr:cNvPr id="704" name="テキスト ボックス 703"/>
        <xdr:cNvSpPr txBox="1"/>
      </xdr:nvSpPr>
      <xdr:spPr>
        <a:xfrm>
          <a:off x="13436111" y="163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86088</xdr:rowOff>
    </xdr:from>
    <xdr:to>
      <xdr:col>67</xdr:col>
      <xdr:colOff>101600</xdr:colOff>
      <xdr:row>97</xdr:row>
      <xdr:rowOff>16238</xdr:rowOff>
    </xdr:to>
    <xdr:sp macro="" textlink="">
      <xdr:nvSpPr>
        <xdr:cNvPr id="705" name="フローチャート: 判断 704"/>
        <xdr:cNvSpPr/>
      </xdr:nvSpPr>
      <xdr:spPr>
        <a:xfrm>
          <a:off x="12763500" y="1654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32765</xdr:rowOff>
    </xdr:from>
    <xdr:ext cx="534377" cy="259045"/>
    <xdr:sp macro="" textlink="">
      <xdr:nvSpPr>
        <xdr:cNvPr id="706" name="テキスト ボックス 705"/>
        <xdr:cNvSpPr txBox="1"/>
      </xdr:nvSpPr>
      <xdr:spPr>
        <a:xfrm>
          <a:off x="12547111" y="163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166190</xdr:rowOff>
    </xdr:from>
    <xdr:to>
      <xdr:col>85</xdr:col>
      <xdr:colOff>177800</xdr:colOff>
      <xdr:row>98</xdr:row>
      <xdr:rowOff>96340</xdr:rowOff>
    </xdr:to>
    <xdr:sp macro="" textlink="">
      <xdr:nvSpPr>
        <xdr:cNvPr id="712" name="楕円 711"/>
        <xdr:cNvSpPr/>
      </xdr:nvSpPr>
      <xdr:spPr>
        <a:xfrm>
          <a:off x="16268700" y="167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144617</xdr:rowOff>
    </xdr:from>
    <xdr:ext cx="534377" cy="259045"/>
    <xdr:sp macro="" textlink="">
      <xdr:nvSpPr>
        <xdr:cNvPr id="713" name="公債費該当値テキスト"/>
        <xdr:cNvSpPr txBox="1"/>
      </xdr:nvSpPr>
      <xdr:spPr>
        <a:xfrm>
          <a:off x="16370300" y="1677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158989</xdr:rowOff>
    </xdr:from>
    <xdr:to>
      <xdr:col>81</xdr:col>
      <xdr:colOff>101600</xdr:colOff>
      <xdr:row>98</xdr:row>
      <xdr:rowOff>89139</xdr:rowOff>
    </xdr:to>
    <xdr:sp macro="" textlink="">
      <xdr:nvSpPr>
        <xdr:cNvPr id="714" name="楕円 713"/>
        <xdr:cNvSpPr/>
      </xdr:nvSpPr>
      <xdr:spPr>
        <a:xfrm>
          <a:off x="15430500" y="1678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80266</xdr:rowOff>
    </xdr:from>
    <xdr:ext cx="534377" cy="259045"/>
    <xdr:sp macro="" textlink="">
      <xdr:nvSpPr>
        <xdr:cNvPr id="715" name="テキスト ボックス 714"/>
        <xdr:cNvSpPr txBox="1"/>
      </xdr:nvSpPr>
      <xdr:spPr>
        <a:xfrm>
          <a:off x="15214111" y="1688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171081</xdr:rowOff>
    </xdr:from>
    <xdr:to>
      <xdr:col>76</xdr:col>
      <xdr:colOff>165100</xdr:colOff>
      <xdr:row>98</xdr:row>
      <xdr:rowOff>101231</xdr:rowOff>
    </xdr:to>
    <xdr:sp macro="" textlink="">
      <xdr:nvSpPr>
        <xdr:cNvPr id="716" name="楕円 715"/>
        <xdr:cNvSpPr/>
      </xdr:nvSpPr>
      <xdr:spPr>
        <a:xfrm>
          <a:off x="14541500" y="168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92358</xdr:rowOff>
    </xdr:from>
    <xdr:ext cx="534377" cy="259045"/>
    <xdr:sp macro="" textlink="">
      <xdr:nvSpPr>
        <xdr:cNvPr id="717" name="テキスト ボックス 716"/>
        <xdr:cNvSpPr txBox="1"/>
      </xdr:nvSpPr>
      <xdr:spPr>
        <a:xfrm>
          <a:off x="14325111" y="16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105062</xdr:rowOff>
    </xdr:from>
    <xdr:to>
      <xdr:col>72</xdr:col>
      <xdr:colOff>38100</xdr:colOff>
      <xdr:row>98</xdr:row>
      <xdr:rowOff>35212</xdr:rowOff>
    </xdr:to>
    <xdr:sp macro="" textlink="">
      <xdr:nvSpPr>
        <xdr:cNvPr id="718" name="楕円 717"/>
        <xdr:cNvSpPr/>
      </xdr:nvSpPr>
      <xdr:spPr>
        <a:xfrm>
          <a:off x="13652500" y="167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26339</xdr:rowOff>
    </xdr:from>
    <xdr:ext cx="534377" cy="259045"/>
    <xdr:sp macro="" textlink="">
      <xdr:nvSpPr>
        <xdr:cNvPr id="719" name="テキスト ボックス 718"/>
        <xdr:cNvSpPr txBox="1"/>
      </xdr:nvSpPr>
      <xdr:spPr>
        <a:xfrm>
          <a:off x="13436111" y="168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111965</xdr:rowOff>
    </xdr:from>
    <xdr:to>
      <xdr:col>67</xdr:col>
      <xdr:colOff>101600</xdr:colOff>
      <xdr:row>98</xdr:row>
      <xdr:rowOff>42115</xdr:rowOff>
    </xdr:to>
    <xdr:sp macro="" textlink="">
      <xdr:nvSpPr>
        <xdr:cNvPr id="720" name="楕円 719"/>
        <xdr:cNvSpPr/>
      </xdr:nvSpPr>
      <xdr:spPr>
        <a:xfrm>
          <a:off x="12763500" y="167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33242</xdr:rowOff>
    </xdr:from>
    <xdr:ext cx="534377" cy="259045"/>
    <xdr:sp macro="" textlink="">
      <xdr:nvSpPr>
        <xdr:cNvPr id="721" name="テキスト ボックス 720"/>
        <xdr:cNvSpPr txBox="1"/>
      </xdr:nvSpPr>
      <xdr:spPr>
        <a:xfrm>
          <a:off x="12547111" y="168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5" name="直線コネクタ 744"/>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48"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49" name="直線コネクタ 748"/>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1"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2" name="フローチャート: 判断 751"/>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4" name="フローチャート: 判断 753"/>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5" name="テキスト ボックス 754"/>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33274</xdr:rowOff>
    </xdr:from>
    <xdr:to>
      <xdr:col>107</xdr:col>
      <xdr:colOff>101600</xdr:colOff>
      <xdr:row>38</xdr:row>
      <xdr:rowOff>134874</xdr:rowOff>
    </xdr:to>
    <xdr:sp macro="" textlink="">
      <xdr:nvSpPr>
        <xdr:cNvPr id="757" name="フローチャート: 判断 756"/>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151401</xdr:rowOff>
    </xdr:from>
    <xdr:ext cx="378565" cy="259045"/>
    <xdr:sp macro="" textlink="">
      <xdr:nvSpPr>
        <xdr:cNvPr id="758" name="テキスト ボックス 757"/>
        <xdr:cNvSpPr txBox="1"/>
      </xdr:nvSpPr>
      <xdr:spPr>
        <a:xfrm>
          <a:off x="20245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0" name="フローチャート: 判断 759"/>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フローチャート: 判断 761"/>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6" name="テキスト ボックス 775"/>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8" name="テキスト ボックス 777"/>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総務費は、前年度と比較して住民一人当たり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円減となっている。これは、旧市民農園用地取得費の減などが要因となっている。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土木費は、前年度と比較して住民一人当たり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円増となっている。これは、市街地整備事業費用地取得費の増などが要因となっている。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教育費は、前年度と比較して住民一人当たり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円減となっている。これは、大船中学校改築工事の減及び鎌倉歴史文化交流館改修工事の減などが要因となっている。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財政調整基金については、中期的な見通しのもとに決算剰余金を中心に積み立てるとともに、最低水準の取り崩しに努めている。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年度は、剰余金の減により、積立額が減となったが、歳入において、地方消費税交付金が増加したことなどから、取崩しが減となり、最終的に残高が増加した。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実質収支については、国庫支出金の減などによる歳入が減額となったことにより、前年度と比べ悪化した。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実質単年度収支についても、実質収支と同様に、歳入が減額となったことにより、前年度と比べ悪化した。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年度に東日本大震災の影響や普通建設補助事業で多額の事故繰越しが発生したため実質収支が極端に悪化したところであるが、平成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年度以降はその状況が好転している。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年度は、国庫支出金の減などによる歳入が減額となったことにより、前年度と比べ悪化した。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その他の会計についてはほぼ横ばい傾向が続いている。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61724290</v>
      </c>
      <c r="BO4" s="441"/>
      <c r="BP4" s="441"/>
      <c r="BQ4" s="441"/>
      <c r="BR4" s="441"/>
      <c r="BS4" s="441"/>
      <c r="BT4" s="441"/>
      <c r="BU4" s="442"/>
      <c r="BV4" s="440">
        <v>63265895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4.3</v>
      </c>
      <c r="CU4" s="622"/>
      <c r="CV4" s="622"/>
      <c r="CW4" s="622"/>
      <c r="CX4" s="622"/>
      <c r="CY4" s="622"/>
      <c r="CZ4" s="622"/>
      <c r="DA4" s="623"/>
      <c r="DB4" s="621">
        <v>6.5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59644157</v>
      </c>
      <c r="BO5" s="446"/>
      <c r="BP5" s="446"/>
      <c r="BQ5" s="446"/>
      <c r="BR5" s="446"/>
      <c r="BS5" s="446"/>
      <c r="BT5" s="446"/>
      <c r="BU5" s="447"/>
      <c r="BV5" s="445">
        <v>60370222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97.8</v>
      </c>
      <c r="CU5" s="416"/>
      <c r="CV5" s="416"/>
      <c r="CW5" s="416"/>
      <c r="CX5" s="416"/>
      <c r="CY5" s="416"/>
      <c r="CZ5" s="416"/>
      <c r="DA5" s="417"/>
      <c r="DB5" s="415">
        <v>95.3</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2080133</v>
      </c>
      <c r="BO6" s="446"/>
      <c r="BP6" s="446"/>
      <c r="BQ6" s="446"/>
      <c r="BR6" s="446"/>
      <c r="BS6" s="446"/>
      <c r="BT6" s="446"/>
      <c r="BU6" s="447"/>
      <c r="BV6" s="445">
        <v>2895673</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97.8</v>
      </c>
      <c r="CU6" s="596"/>
      <c r="CV6" s="596"/>
      <c r="CW6" s="596"/>
      <c r="CX6" s="596"/>
      <c r="CY6" s="596"/>
      <c r="CZ6" s="596"/>
      <c r="DA6" s="597"/>
      <c r="DB6" s="595">
        <v>95.3</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538683</v>
      </c>
      <c r="BO7" s="446"/>
      <c r="BP7" s="446"/>
      <c r="BQ7" s="446"/>
      <c r="BR7" s="446"/>
      <c r="BS7" s="446"/>
      <c r="BT7" s="446"/>
      <c r="BU7" s="447"/>
      <c r="BV7" s="445">
        <v>536825</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35728036</v>
      </c>
      <c r="CU7" s="446"/>
      <c r="CV7" s="446"/>
      <c r="CW7" s="446"/>
      <c r="CX7" s="446"/>
      <c r="CY7" s="446"/>
      <c r="CZ7" s="446"/>
      <c r="DA7" s="447"/>
      <c r="DB7" s="445">
        <v>36019705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1541450</v>
      </c>
      <c r="BO8" s="446"/>
      <c r="BP8" s="446"/>
      <c r="BQ8" s="446"/>
      <c r="BR8" s="446"/>
      <c r="BS8" s="446"/>
      <c r="BT8" s="446"/>
      <c r="BU8" s="447"/>
      <c r="BV8" s="445">
        <v>2358848</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1.08</v>
      </c>
      <c r="CU8" s="559"/>
      <c r="CV8" s="559"/>
      <c r="CW8" s="559"/>
      <c r="CX8" s="559"/>
      <c r="CY8" s="559"/>
      <c r="CZ8" s="559"/>
      <c r="DA8" s="560"/>
      <c r="DB8" s="558">
        <v>1.06</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173019</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-817398</v>
      </c>
      <c r="BO9" s="446"/>
      <c r="BP9" s="446"/>
      <c r="BQ9" s="446"/>
      <c r="BR9" s="446"/>
      <c r="BS9" s="446"/>
      <c r="BT9" s="446"/>
      <c r="BU9" s="447"/>
      <c r="BV9" s="445">
        <v>426468</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9.6</v>
      </c>
      <c r="CU9" s="416"/>
      <c r="CV9" s="416"/>
      <c r="CW9" s="416"/>
      <c r="CX9" s="416"/>
      <c r="CY9" s="416"/>
      <c r="CZ9" s="416"/>
      <c r="DA9" s="417"/>
      <c r="DB9" s="415">
        <v>9.5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114</v>
      </c>
      <c r="M10" s="419"/>
      <c r="N10" s="419"/>
      <c r="O10" s="419"/>
      <c r="P10" s="419"/>
      <c r="Q10" s="420"/>
      <c r="R10" s="421">
        <v>174314</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116</v>
      </c>
      <c r="AV10" s="503"/>
      <c r="AW10" s="503"/>
      <c r="AX10" s="503"/>
      <c r="AY10" s="425" t="s">
        <v>117</v>
      </c>
      <c r="AZ10" s="426"/>
      <c r="BA10" s="426"/>
      <c r="BB10" s="426"/>
      <c r="BC10" s="426"/>
      <c r="BD10" s="426"/>
      <c r="BE10" s="426"/>
      <c r="BF10" s="426"/>
      <c r="BG10" s="426"/>
      <c r="BH10" s="426"/>
      <c r="BI10" s="426"/>
      <c r="BJ10" s="426"/>
      <c r="BK10" s="426"/>
      <c r="BL10" s="426"/>
      <c r="BM10" s="427"/>
      <c r="BN10" s="445">
        <v>967121</v>
      </c>
      <c r="BO10" s="446"/>
      <c r="BP10" s="446"/>
      <c r="BQ10" s="446"/>
      <c r="BR10" s="446"/>
      <c r="BS10" s="446"/>
      <c r="BT10" s="446"/>
      <c r="BU10" s="447"/>
      <c r="BV10" s="445">
        <v>1421738</v>
      </c>
      <c r="BW10" s="446"/>
      <c r="BX10" s="446"/>
      <c r="BY10" s="446"/>
      <c r="BZ10" s="446"/>
      <c r="CA10" s="446"/>
      <c r="CB10" s="446"/>
      <c r="CC10" s="447"/>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119</v>
      </c>
      <c r="M11" s="492"/>
      <c r="N11" s="492"/>
      <c r="O11" s="492"/>
      <c r="P11" s="492"/>
      <c r="Q11" s="493"/>
      <c r="R11" s="581" t="s">
        <v>120</v>
      </c>
      <c r="S11" s="582"/>
      <c r="T11" s="582"/>
      <c r="U11" s="582"/>
      <c r="V11" s="583"/>
      <c r="W11" s="593"/>
      <c r="X11" s="407"/>
      <c r="Y11" s="407"/>
      <c r="Z11" s="407"/>
      <c r="AA11" s="407"/>
      <c r="AB11" s="407"/>
      <c r="AC11" s="407"/>
      <c r="AD11" s="407"/>
      <c r="AE11" s="407"/>
      <c r="AF11" s="407"/>
      <c r="AG11" s="407"/>
      <c r="AH11" s="407"/>
      <c r="AI11" s="407"/>
      <c r="AJ11" s="407"/>
      <c r="AK11" s="407"/>
      <c r="AL11" s="594"/>
      <c r="AM11" s="514" t="s">
        <v>121</v>
      </c>
      <c r="AN11" s="419"/>
      <c r="AO11" s="419"/>
      <c r="AP11" s="419"/>
      <c r="AQ11" s="419"/>
      <c r="AR11" s="419"/>
      <c r="AS11" s="419"/>
      <c r="AT11" s="420"/>
      <c r="AU11" s="502" t="s">
        <v>111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176242</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111</v>
      </c>
      <c r="AV12" s="503"/>
      <c r="AW12" s="503"/>
      <c r="AX12" s="503"/>
      <c r="AY12" s="425" t="s">
        <v>130</v>
      </c>
      <c r="AZ12" s="426"/>
      <c r="BA12" s="426"/>
      <c r="BB12" s="426"/>
      <c r="BC12" s="426"/>
      <c r="BD12" s="426"/>
      <c r="BE12" s="426"/>
      <c r="BF12" s="426"/>
      <c r="BG12" s="426"/>
      <c r="BH12" s="426"/>
      <c r="BI12" s="426"/>
      <c r="BJ12" s="426"/>
      <c r="BK12" s="426"/>
      <c r="BL12" s="426"/>
      <c r="BM12" s="427"/>
      <c r="BN12" s="445">
        <v>484338</v>
      </c>
      <c r="BO12" s="446"/>
      <c r="BP12" s="446"/>
      <c r="BQ12" s="446"/>
      <c r="BR12" s="446"/>
      <c r="BS12" s="446"/>
      <c r="BT12" s="446"/>
      <c r="BU12" s="447"/>
      <c r="BV12" s="445">
        <v>792213</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174945</v>
      </c>
      <c r="S13" s="549"/>
      <c r="T13" s="549"/>
      <c r="U13" s="549"/>
      <c r="V13" s="550"/>
      <c r="W13" s="536" t="s">
        <v>133</v>
      </c>
      <c r="X13" s="458"/>
      <c r="Y13" s="458"/>
      <c r="Z13" s="458"/>
      <c r="AA13" s="458"/>
      <c r="AB13" s="459"/>
      <c r="AC13" s="421">
        <v>502</v>
      </c>
      <c r="AD13" s="422"/>
      <c r="AE13" s="422"/>
      <c r="AF13" s="422"/>
      <c r="AG13" s="423"/>
      <c r="AH13" s="421">
        <v>505</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-334615</v>
      </c>
      <c r="BO13" s="446"/>
      <c r="BP13" s="446"/>
      <c r="BQ13" s="446"/>
      <c r="BR13" s="446"/>
      <c r="BS13" s="446"/>
      <c r="BT13" s="446"/>
      <c r="BU13" s="447"/>
      <c r="BV13" s="445">
        <v>1055993</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0.3</v>
      </c>
      <c r="CU13" s="416"/>
      <c r="CV13" s="416"/>
      <c r="CW13" s="416"/>
      <c r="CX13" s="416"/>
      <c r="CY13" s="416"/>
      <c r="CZ13" s="416"/>
      <c r="DA13" s="417"/>
      <c r="DB13" s="415">
        <v>-0.1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176393</v>
      </c>
      <c r="S14" s="549"/>
      <c r="T14" s="549"/>
      <c r="U14" s="549"/>
      <c r="V14" s="550"/>
      <c r="W14" s="551"/>
      <c r="X14" s="461"/>
      <c r="Y14" s="461"/>
      <c r="Z14" s="461"/>
      <c r="AA14" s="461"/>
      <c r="AB14" s="462"/>
      <c r="AC14" s="541">
        <v>0.7</v>
      </c>
      <c r="AD14" s="542"/>
      <c r="AE14" s="542"/>
      <c r="AF14" s="542"/>
      <c r="AG14" s="543"/>
      <c r="AH14" s="541">
        <v>0.7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124</v>
      </c>
      <c r="CU14" s="553"/>
      <c r="CV14" s="553"/>
      <c r="CW14" s="553"/>
      <c r="CX14" s="553"/>
      <c r="CY14" s="553"/>
      <c r="CZ14" s="553"/>
      <c r="DA14" s="554"/>
      <c r="DB14" s="552" t="s">
        <v>124</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175141</v>
      </c>
      <c r="S15" s="549"/>
      <c r="T15" s="549"/>
      <c r="U15" s="549"/>
      <c r="V15" s="550"/>
      <c r="W15" s="536" t="s">
        <v>140</v>
      </c>
      <c r="X15" s="458"/>
      <c r="Y15" s="458"/>
      <c r="Z15" s="458"/>
      <c r="AA15" s="458"/>
      <c r="AB15" s="459"/>
      <c r="AC15" s="421">
        <v>12975</v>
      </c>
      <c r="AD15" s="422"/>
      <c r="AE15" s="422"/>
      <c r="AF15" s="422"/>
      <c r="AG15" s="423"/>
      <c r="AH15" s="421">
        <v>12284</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27185112</v>
      </c>
      <c r="BO15" s="441"/>
      <c r="BP15" s="441"/>
      <c r="BQ15" s="441"/>
      <c r="BR15" s="441"/>
      <c r="BS15" s="441"/>
      <c r="BT15" s="441"/>
      <c r="BU15" s="442"/>
      <c r="BV15" s="440">
        <v>27391198</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18.3</v>
      </c>
      <c r="AD16" s="542"/>
      <c r="AE16" s="542"/>
      <c r="AF16" s="542"/>
      <c r="AG16" s="543"/>
      <c r="AH16" s="541">
        <v>17.600000000000001</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25263527</v>
      </c>
      <c r="BO16" s="446"/>
      <c r="BP16" s="446"/>
      <c r="BQ16" s="446"/>
      <c r="BR16" s="446"/>
      <c r="BS16" s="446"/>
      <c r="BT16" s="446"/>
      <c r="BU16" s="447"/>
      <c r="BV16" s="445">
        <v>25188672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57521</v>
      </c>
      <c r="AD17" s="422"/>
      <c r="AE17" s="422"/>
      <c r="AF17" s="422"/>
      <c r="AG17" s="423"/>
      <c r="AH17" s="421">
        <v>56932</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35728036</v>
      </c>
      <c r="BO17" s="446"/>
      <c r="BP17" s="446"/>
      <c r="BQ17" s="446"/>
      <c r="BR17" s="446"/>
      <c r="BS17" s="446"/>
      <c r="BT17" s="446"/>
      <c r="BU17" s="447"/>
      <c r="BV17" s="445">
        <v>36019705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39.67</v>
      </c>
      <c r="M18" s="510"/>
      <c r="N18" s="510"/>
      <c r="O18" s="510"/>
      <c r="P18" s="510"/>
      <c r="Q18" s="510"/>
      <c r="R18" s="511"/>
      <c r="S18" s="511"/>
      <c r="T18" s="511"/>
      <c r="U18" s="511"/>
      <c r="V18" s="512"/>
      <c r="W18" s="526"/>
      <c r="X18" s="527"/>
      <c r="Y18" s="527"/>
      <c r="Z18" s="527"/>
      <c r="AA18" s="527"/>
      <c r="AB18" s="537"/>
      <c r="AC18" s="409">
        <v>81</v>
      </c>
      <c r="AD18" s="410"/>
      <c r="AE18" s="410"/>
      <c r="AF18" s="410"/>
      <c r="AG18" s="513"/>
      <c r="AH18" s="409">
        <v>81.7</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35577924</v>
      </c>
      <c r="BO18" s="446"/>
      <c r="BP18" s="446"/>
      <c r="BQ18" s="446"/>
      <c r="BR18" s="446"/>
      <c r="BS18" s="446"/>
      <c r="BT18" s="446"/>
      <c r="BU18" s="447"/>
      <c r="BV18" s="445">
        <v>34366555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4361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43244964</v>
      </c>
      <c r="BO19" s="446"/>
      <c r="BP19" s="446"/>
      <c r="BQ19" s="446"/>
      <c r="BR19" s="446"/>
      <c r="BS19" s="446"/>
      <c r="BT19" s="446"/>
      <c r="BU19" s="447"/>
      <c r="BV19" s="445">
        <v>43925589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73035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39710596</v>
      </c>
      <c r="BO23" s="446"/>
      <c r="BP23" s="446"/>
      <c r="BQ23" s="446"/>
      <c r="BR23" s="446"/>
      <c r="BS23" s="446"/>
      <c r="BT23" s="446"/>
      <c r="BU23" s="447"/>
      <c r="BV23" s="445">
        <v>39141915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8649</v>
      </c>
      <c r="R24" s="422"/>
      <c r="S24" s="422"/>
      <c r="T24" s="422"/>
      <c r="U24" s="422"/>
      <c r="V24" s="423"/>
      <c r="W24" s="487"/>
      <c r="X24" s="478"/>
      <c r="Y24" s="479"/>
      <c r="Z24" s="418" t="s">
        <v>164</v>
      </c>
      <c r="AA24" s="419"/>
      <c r="AB24" s="419"/>
      <c r="AC24" s="419"/>
      <c r="AD24" s="419"/>
      <c r="AE24" s="419"/>
      <c r="AF24" s="419"/>
      <c r="AG24" s="420"/>
      <c r="AH24" s="421">
        <v>1262</v>
      </c>
      <c r="AI24" s="422"/>
      <c r="AJ24" s="422"/>
      <c r="AK24" s="422"/>
      <c r="AL24" s="423"/>
      <c r="AM24" s="421">
        <v>3923558</v>
      </c>
      <c r="AN24" s="422"/>
      <c r="AO24" s="422"/>
      <c r="AP24" s="422"/>
      <c r="AQ24" s="422"/>
      <c r="AR24" s="423"/>
      <c r="AS24" s="421">
        <v>3109</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28624234</v>
      </c>
      <c r="BO24" s="446"/>
      <c r="BP24" s="446"/>
      <c r="BQ24" s="446"/>
      <c r="BR24" s="446"/>
      <c r="BS24" s="446"/>
      <c r="BT24" s="446"/>
      <c r="BU24" s="447"/>
      <c r="BV24" s="445">
        <v>30097342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2</v>
      </c>
      <c r="M25" s="422"/>
      <c r="N25" s="422"/>
      <c r="O25" s="422"/>
      <c r="P25" s="423"/>
      <c r="Q25" s="421">
        <v>7570</v>
      </c>
      <c r="R25" s="422"/>
      <c r="S25" s="422"/>
      <c r="T25" s="422"/>
      <c r="U25" s="422"/>
      <c r="V25" s="423"/>
      <c r="W25" s="487"/>
      <c r="X25" s="478"/>
      <c r="Y25" s="479"/>
      <c r="Z25" s="418" t="s">
        <v>167</v>
      </c>
      <c r="AA25" s="419"/>
      <c r="AB25" s="419"/>
      <c r="AC25" s="419"/>
      <c r="AD25" s="419"/>
      <c r="AE25" s="419"/>
      <c r="AF25" s="419"/>
      <c r="AG25" s="420"/>
      <c r="AH25" s="421">
        <v>235</v>
      </c>
      <c r="AI25" s="422"/>
      <c r="AJ25" s="422"/>
      <c r="AK25" s="422"/>
      <c r="AL25" s="423"/>
      <c r="AM25" s="421">
        <v>709465</v>
      </c>
      <c r="AN25" s="422"/>
      <c r="AO25" s="422"/>
      <c r="AP25" s="422"/>
      <c r="AQ25" s="422"/>
      <c r="AR25" s="423"/>
      <c r="AS25" s="421">
        <v>3019</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12390417</v>
      </c>
      <c r="BO25" s="441"/>
      <c r="BP25" s="441"/>
      <c r="BQ25" s="441"/>
      <c r="BR25" s="441"/>
      <c r="BS25" s="441"/>
      <c r="BT25" s="441"/>
      <c r="BU25" s="442"/>
      <c r="BV25" s="440">
        <v>15089948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6659</v>
      </c>
      <c r="R26" s="422"/>
      <c r="S26" s="422"/>
      <c r="T26" s="422"/>
      <c r="U26" s="422"/>
      <c r="V26" s="423"/>
      <c r="W26" s="487"/>
      <c r="X26" s="478"/>
      <c r="Y26" s="479"/>
      <c r="Z26" s="418" t="s">
        <v>170</v>
      </c>
      <c r="AA26" s="500"/>
      <c r="AB26" s="500"/>
      <c r="AC26" s="500"/>
      <c r="AD26" s="500"/>
      <c r="AE26" s="500"/>
      <c r="AF26" s="500"/>
      <c r="AG26" s="501"/>
      <c r="AH26" s="421">
        <v>160</v>
      </c>
      <c r="AI26" s="422"/>
      <c r="AJ26" s="422"/>
      <c r="AK26" s="422"/>
      <c r="AL26" s="423"/>
      <c r="AM26" s="421">
        <v>528160</v>
      </c>
      <c r="AN26" s="422"/>
      <c r="AO26" s="422"/>
      <c r="AP26" s="422"/>
      <c r="AQ26" s="422"/>
      <c r="AR26" s="423"/>
      <c r="AS26" s="421">
        <v>3301</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124</v>
      </c>
      <c r="BO26" s="446"/>
      <c r="BP26" s="446"/>
      <c r="BQ26" s="446"/>
      <c r="BR26" s="446"/>
      <c r="BS26" s="446"/>
      <c r="BT26" s="446"/>
      <c r="BU26" s="447"/>
      <c r="BV26" s="445" t="s">
        <v>124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5790</v>
      </c>
      <c r="R27" s="422"/>
      <c r="S27" s="422"/>
      <c r="T27" s="422"/>
      <c r="U27" s="422"/>
      <c r="V27" s="423"/>
      <c r="W27" s="487"/>
      <c r="X27" s="478"/>
      <c r="Y27" s="479"/>
      <c r="Z27" s="418" t="s">
        <v>173</v>
      </c>
      <c r="AA27" s="419"/>
      <c r="AB27" s="419"/>
      <c r="AC27" s="419"/>
      <c r="AD27" s="419"/>
      <c r="AE27" s="419"/>
      <c r="AF27" s="419"/>
      <c r="AG27" s="420"/>
      <c r="AH27" s="421">
        <v>11</v>
      </c>
      <c r="AI27" s="422"/>
      <c r="AJ27" s="422"/>
      <c r="AK27" s="422"/>
      <c r="AL27" s="423"/>
      <c r="AM27" s="421">
        <v>42427</v>
      </c>
      <c r="AN27" s="422"/>
      <c r="AO27" s="422"/>
      <c r="AP27" s="422"/>
      <c r="AQ27" s="422"/>
      <c r="AR27" s="423"/>
      <c r="AS27" s="421">
        <v>3857</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100001</v>
      </c>
      <c r="BO27" s="449"/>
      <c r="BP27" s="449"/>
      <c r="BQ27" s="449"/>
      <c r="BR27" s="449"/>
      <c r="BS27" s="449"/>
      <c r="BT27" s="449"/>
      <c r="BU27" s="450"/>
      <c r="BV27" s="448">
        <v>100001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5200</v>
      </c>
      <c r="R28" s="422"/>
      <c r="S28" s="422"/>
      <c r="T28" s="422"/>
      <c r="U28" s="422"/>
      <c r="V28" s="423"/>
      <c r="W28" s="487"/>
      <c r="X28" s="478"/>
      <c r="Y28" s="479"/>
      <c r="Z28" s="418" t="s">
        <v>176</v>
      </c>
      <c r="AA28" s="419"/>
      <c r="AB28" s="419"/>
      <c r="AC28" s="419"/>
      <c r="AD28" s="419"/>
      <c r="AE28" s="419"/>
      <c r="AF28" s="419"/>
      <c r="AG28" s="420"/>
      <c r="AH28" s="421" t="s">
        <v>124</v>
      </c>
      <c r="AI28" s="422"/>
      <c r="AJ28" s="422"/>
      <c r="AK28" s="422"/>
      <c r="AL28" s="423"/>
      <c r="AM28" s="421" t="s">
        <v>177</v>
      </c>
      <c r="AN28" s="422"/>
      <c r="AO28" s="422"/>
      <c r="AP28" s="422"/>
      <c r="AQ28" s="422"/>
      <c r="AR28" s="423"/>
      <c r="AS28" s="421" t="s">
        <v>177</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5837037</v>
      </c>
      <c r="BO28" s="441"/>
      <c r="BP28" s="441"/>
      <c r="BQ28" s="441"/>
      <c r="BR28" s="441"/>
      <c r="BS28" s="441"/>
      <c r="BT28" s="441"/>
      <c r="BU28" s="442"/>
      <c r="BV28" s="440">
        <v>5354254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24</v>
      </c>
      <c r="M29" s="422"/>
      <c r="N29" s="422"/>
      <c r="O29" s="422"/>
      <c r="P29" s="423"/>
      <c r="Q29" s="421">
        <v>4790</v>
      </c>
      <c r="R29" s="422"/>
      <c r="S29" s="422"/>
      <c r="T29" s="422"/>
      <c r="U29" s="422"/>
      <c r="V29" s="423"/>
      <c r="W29" s="488"/>
      <c r="X29" s="489"/>
      <c r="Y29" s="490"/>
      <c r="Z29" s="418" t="s">
        <v>180</v>
      </c>
      <c r="AA29" s="419"/>
      <c r="AB29" s="419"/>
      <c r="AC29" s="419"/>
      <c r="AD29" s="419"/>
      <c r="AE29" s="419"/>
      <c r="AF29" s="419"/>
      <c r="AG29" s="420"/>
      <c r="AH29" s="421">
        <v>1273</v>
      </c>
      <c r="AI29" s="422"/>
      <c r="AJ29" s="422"/>
      <c r="AK29" s="422"/>
      <c r="AL29" s="423"/>
      <c r="AM29" s="421">
        <v>3965985</v>
      </c>
      <c r="AN29" s="422"/>
      <c r="AO29" s="422"/>
      <c r="AP29" s="422"/>
      <c r="AQ29" s="422"/>
      <c r="AR29" s="423"/>
      <c r="AS29" s="421">
        <v>3115</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t="s">
        <v>177</v>
      </c>
      <c r="BO29" s="446"/>
      <c r="BP29" s="446"/>
      <c r="BQ29" s="446"/>
      <c r="BR29" s="446"/>
      <c r="BS29" s="446"/>
      <c r="BT29" s="446"/>
      <c r="BU29" s="447"/>
      <c r="BV29" s="445" t="s">
        <v>124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100</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4224076</v>
      </c>
      <c r="BO30" s="449"/>
      <c r="BP30" s="449"/>
      <c r="BQ30" s="449"/>
      <c r="BR30" s="449"/>
      <c r="BS30" s="449"/>
      <c r="BT30" s="449"/>
      <c r="BU30" s="450"/>
      <c r="BV30" s="448">
        <v>3616111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神奈川県後期高齢者医療広域連合(一般会計）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10</v>
      </c>
      <c r="CP34" s="404"/>
      <c r="CQ34" s="403" t="str">
        <f>IF('各会計、関係団体の財政状況及び健全化判断比率'!BS7="","",'各会計、関係団体の財政状況及び健全化判断比率'!BS7)</f>
        <v>鎌倉市土地開発公社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大船駅東口市街地再開発事業特別会計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神奈川県後期高齢者医療広域連合(特別会計）</v>
      </c>
      <c r="BZ35" s="403"/>
      <c r="CA35" s="403"/>
      <c r="CB35" s="403"/>
      <c r="CC35" s="403"/>
      <c r="CD35" s="403"/>
      <c r="CE35" s="403"/>
      <c r="CF35" s="403"/>
      <c r="CG35" s="403"/>
      <c r="CH35" s="403"/>
      <c r="CI35" s="403"/>
      <c r="CJ35" s="403"/>
      <c r="CK35" s="403"/>
      <c r="CL35" s="403"/>
      <c r="CM35" s="403"/>
      <c r="CN35" s="193"/>
      <c r="CO35" s="404">
        <f t="shared" ref="CO35:CO43" si="3">IF(CQ35="","",CO34+1)</f>
        <v>11</v>
      </c>
      <c r="CP35" s="404"/>
      <c r="CQ35" s="403" t="str">
        <f>IF('各会計、関係団体の財政状況及び健全化判断比率'!BS8="","",'各会計、関係団体の財政状況及び健全化判断比率'!BS8)</f>
        <v>鎌倉市公園協会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公共用地先行取得事業特別会計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f t="shared" si="3"/>
        <v>12</v>
      </c>
      <c r="CP36" s="404"/>
      <c r="CQ36" s="403" t="str">
        <f>IF('各会計、関係団体の財政状況及び健全化判断比率'!BS9="","",'各会計、関係団体の財政状況及び健全化判断比率'!BS9)</f>
        <v>鎌倉風致保存会</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f t="shared" si="3"/>
        <v>13</v>
      </c>
      <c r="CP37" s="404"/>
      <c r="CQ37" s="403" t="str">
        <f>IF('各会計、関係団体の財政状況及び健全化判断比率'!BS10="","",'各会計、関係団体の財政状況及び健全化判断比率'!BS10)</f>
        <v>鎌倉エフエム放送</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f t="shared" si="3"/>
        <v>14</v>
      </c>
      <c r="CP38" s="404"/>
      <c r="CQ38" s="403" t="str">
        <f>IF('各会計、関係団体の財政状況及び健全化判断比率'!BS11="","",'各会計、関係団体の財政状況及び健全化判断比率'!BS11)</f>
        <v>鎌倉市芸術文化振興財団</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f t="shared" si="3"/>
        <v>15</v>
      </c>
      <c r="CP39" s="404"/>
      <c r="CQ39" s="403" t="str">
        <f>IF('各会計、関係団体の財政状況及び健全化判断比率'!BS12="","",'各会計、関係団体の財政状況及び健全化判断比率'!BS12)</f>
        <v>公益財団法人かながわ海岸美化財団</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f t="shared" si="3"/>
        <v>16</v>
      </c>
      <c r="CP40" s="404"/>
      <c r="CQ40" s="403" t="str">
        <f>IF('各会計、関係団体の財政状況及び健全化判断比率'!BS13="","",'各会計、関係団体の財政状況及び健全化判断比率'!BS13)</f>
        <v>公益財団法人かながわ健康財団</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w1YHZpz5AF57aETaEKTngAQnpOJ5CZtlDMhV2ZAY8uttlCVhHaT5wjpcVfTDsdNoykq6QpQshAH0ZzXSoAKOg==" saltValue="AJRZScRS5VYnt/OL0kdl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5" t="s">
        <v>553</v>
      </c>
      <c r="D34" s="1225"/>
      <c r="E34" s="1226"/>
      <c r="F34" s="32">
        <v>5.92</v>
      </c>
      <c r="G34" s="33">
        <v>6.17</v>
      </c>
      <c r="H34" s="33">
        <v>6.33</v>
      </c>
      <c r="I34" s="33">
        <v>6.48</v>
      </c>
      <c r="J34" s="34">
        <v>4.26</v>
      </c>
      <c r="K34" s="22"/>
      <c r="L34" s="22"/>
      <c r="M34" s="22"/>
      <c r="N34" s="22"/>
      <c r="O34" s="22"/>
      <c r="P34" s="22"/>
    </row>
    <row r="35" spans="1:16" ht="39" customHeight="1" x14ac:dyDescent="0.15">
      <c r="A35" s="22"/>
      <c r="B35" s="35"/>
      <c r="C35" s="1219" t="s">
        <v>554</v>
      </c>
      <c r="D35" s="1220"/>
      <c r="E35" s="1221"/>
      <c r="F35" s="36">
        <v>2</v>
      </c>
      <c r="G35" s="37">
        <v>1.7</v>
      </c>
      <c r="H35" s="37">
        <v>1.33</v>
      </c>
      <c r="I35" s="37">
        <v>2</v>
      </c>
      <c r="J35" s="38">
        <v>2.46</v>
      </c>
      <c r="K35" s="22"/>
      <c r="L35" s="22"/>
      <c r="M35" s="22"/>
      <c r="N35" s="22"/>
      <c r="O35" s="22"/>
      <c r="P35" s="22"/>
    </row>
    <row r="36" spans="1:16" ht="39" customHeight="1" x14ac:dyDescent="0.15">
      <c r="A36" s="22"/>
      <c r="B36" s="35"/>
      <c r="C36" s="1219" t="s">
        <v>555</v>
      </c>
      <c r="D36" s="1220"/>
      <c r="E36" s="1221"/>
      <c r="F36" s="36">
        <v>1.07</v>
      </c>
      <c r="G36" s="37">
        <v>1.04</v>
      </c>
      <c r="H36" s="37">
        <v>1.98</v>
      </c>
      <c r="I36" s="37">
        <v>1.37</v>
      </c>
      <c r="J36" s="38">
        <v>1.45</v>
      </c>
      <c r="K36" s="22"/>
      <c r="L36" s="22"/>
      <c r="M36" s="22"/>
      <c r="N36" s="22"/>
      <c r="O36" s="22"/>
      <c r="P36" s="22"/>
    </row>
    <row r="37" spans="1:16" ht="39" customHeight="1" x14ac:dyDescent="0.15">
      <c r="A37" s="22"/>
      <c r="B37" s="35"/>
      <c r="C37" s="1219" t="s">
        <v>556</v>
      </c>
      <c r="D37" s="1220"/>
      <c r="E37" s="1221"/>
      <c r="F37" s="36">
        <v>0.71</v>
      </c>
      <c r="G37" s="37">
        <v>7.0000000000000007E-2</v>
      </c>
      <c r="H37" s="37">
        <v>0.44</v>
      </c>
      <c r="I37" s="37">
        <v>0.38</v>
      </c>
      <c r="J37" s="38">
        <v>0.36</v>
      </c>
      <c r="K37" s="22"/>
      <c r="L37" s="22"/>
      <c r="M37" s="22"/>
      <c r="N37" s="22"/>
      <c r="O37" s="22"/>
      <c r="P37" s="22"/>
    </row>
    <row r="38" spans="1:16" ht="39" customHeight="1" x14ac:dyDescent="0.15">
      <c r="A38" s="22"/>
      <c r="B38" s="35"/>
      <c r="C38" s="1219" t="s">
        <v>557</v>
      </c>
      <c r="D38" s="1220"/>
      <c r="E38" s="1221"/>
      <c r="F38" s="36">
        <v>0.34</v>
      </c>
      <c r="G38" s="37">
        <v>0.4</v>
      </c>
      <c r="H38" s="37">
        <v>0.08</v>
      </c>
      <c r="I38" s="37">
        <v>0.82</v>
      </c>
      <c r="J38" s="38">
        <v>0.1</v>
      </c>
      <c r="K38" s="22"/>
      <c r="L38" s="22"/>
      <c r="M38" s="22"/>
      <c r="N38" s="22"/>
      <c r="O38" s="22"/>
      <c r="P38" s="22"/>
    </row>
    <row r="39" spans="1:16" ht="39" customHeight="1" x14ac:dyDescent="0.15">
      <c r="A39" s="22"/>
      <c r="B39" s="35"/>
      <c r="C39" s="1219" t="s">
        <v>558</v>
      </c>
      <c r="D39" s="1220"/>
      <c r="E39" s="1221"/>
      <c r="F39" s="36">
        <v>0</v>
      </c>
      <c r="G39" s="37">
        <v>0.01</v>
      </c>
      <c r="H39" s="37">
        <v>0.01</v>
      </c>
      <c r="I39" s="37">
        <v>0.02</v>
      </c>
      <c r="J39" s="38">
        <v>0.01</v>
      </c>
      <c r="K39" s="22"/>
      <c r="L39" s="22"/>
      <c r="M39" s="22"/>
      <c r="N39" s="22"/>
      <c r="O39" s="22"/>
      <c r="P39" s="22"/>
    </row>
    <row r="40" spans="1:16" ht="39" customHeight="1" x14ac:dyDescent="0.15">
      <c r="A40" s="22"/>
      <c r="B40" s="35"/>
      <c r="C40" s="1219" t="s">
        <v>559</v>
      </c>
      <c r="D40" s="1220"/>
      <c r="E40" s="1221"/>
      <c r="F40" s="36">
        <v>0</v>
      </c>
      <c r="G40" s="37">
        <v>0</v>
      </c>
      <c r="H40" s="37">
        <v>0</v>
      </c>
      <c r="I40" s="37">
        <v>0</v>
      </c>
      <c r="J40" s="38">
        <v>0</v>
      </c>
      <c r="K40" s="22"/>
      <c r="L40" s="22"/>
      <c r="M40" s="22"/>
      <c r="N40" s="22"/>
      <c r="O40" s="22"/>
      <c r="P40" s="22"/>
    </row>
    <row r="41" spans="1:16" ht="39" customHeight="1" x14ac:dyDescent="0.15">
      <c r="A41" s="22"/>
      <c r="B41" s="35"/>
      <c r="C41" s="1219"/>
      <c r="D41" s="1220"/>
      <c r="E41" s="1221"/>
      <c r="F41" s="36"/>
      <c r="G41" s="37"/>
      <c r="H41" s="37"/>
      <c r="I41" s="37"/>
      <c r="J41" s="38"/>
      <c r="K41" s="22"/>
      <c r="L41" s="22"/>
      <c r="M41" s="22"/>
      <c r="N41" s="22"/>
      <c r="O41" s="22"/>
      <c r="P41" s="22"/>
    </row>
    <row r="42" spans="1:16" ht="39" customHeight="1" x14ac:dyDescent="0.15">
      <c r="A42" s="22"/>
      <c r="B42" s="39"/>
      <c r="C42" s="1219" t="s">
        <v>560</v>
      </c>
      <c r="D42" s="1220"/>
      <c r="E42" s="1221"/>
      <c r="F42" s="36" t="s">
        <v>504</v>
      </c>
      <c r="G42" s="37" t="s">
        <v>504</v>
      </c>
      <c r="H42" s="37" t="s">
        <v>504</v>
      </c>
      <c r="I42" s="37" t="s">
        <v>504</v>
      </c>
      <c r="J42" s="38" t="s">
        <v>504</v>
      </c>
      <c r="K42" s="22"/>
      <c r="L42" s="22"/>
      <c r="M42" s="22"/>
      <c r="N42" s="22"/>
      <c r="O42" s="22"/>
      <c r="P42" s="22"/>
    </row>
    <row r="43" spans="1:16" ht="39" customHeight="1" thickBot="1" x14ac:dyDescent="0.2">
      <c r="A43" s="22"/>
      <c r="B43" s="40"/>
      <c r="C43" s="1222" t="s">
        <v>561</v>
      </c>
      <c r="D43" s="1223"/>
      <c r="E43" s="1224"/>
      <c r="F43" s="41" t="s">
        <v>504</v>
      </c>
      <c r="G43" s="42" t="s">
        <v>504</v>
      </c>
      <c r="H43" s="42" t="s">
        <v>504</v>
      </c>
      <c r="I43" s="42" t="s">
        <v>504</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jIfJikGG0xeIJrFQIfW9aRfxQRjFTg+UFyzwS7er5giNmmcQiOoZ97SgcLK7shekc9Gsyo3t5cx5IEB6zCXg==" saltValue="6PLVJAwf8mUKKJR3QD9F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5" t="s">
        <v>10</v>
      </c>
      <c r="C45" s="1236"/>
      <c r="D45" s="58"/>
      <c r="E45" s="1241" t="s">
        <v>11</v>
      </c>
      <c r="F45" s="1241"/>
      <c r="G45" s="1241"/>
      <c r="H45" s="1241"/>
      <c r="I45" s="1241"/>
      <c r="J45" s="1242"/>
      <c r="K45" s="59">
        <v>4733</v>
      </c>
      <c r="L45" s="60">
        <v>4781</v>
      </c>
      <c r="M45" s="60">
        <v>4255</v>
      </c>
      <c r="N45" s="60">
        <v>4329</v>
      </c>
      <c r="O45" s="61">
        <v>4268</v>
      </c>
      <c r="P45" s="48"/>
      <c r="Q45" s="48"/>
      <c r="R45" s="48"/>
      <c r="S45" s="48"/>
      <c r="T45" s="48"/>
      <c r="U45" s="48"/>
    </row>
    <row r="46" spans="1:21" ht="30.75" customHeight="1" x14ac:dyDescent="0.15">
      <c r="A46" s="48"/>
      <c r="B46" s="1237"/>
      <c r="C46" s="1238"/>
      <c r="D46" s="62"/>
      <c r="E46" s="1229" t="s">
        <v>12</v>
      </c>
      <c r="F46" s="1229"/>
      <c r="G46" s="1229"/>
      <c r="H46" s="1229"/>
      <c r="I46" s="1229"/>
      <c r="J46" s="1230"/>
      <c r="K46" s="63" t="s">
        <v>504</v>
      </c>
      <c r="L46" s="64" t="s">
        <v>504</v>
      </c>
      <c r="M46" s="64" t="s">
        <v>504</v>
      </c>
      <c r="N46" s="64" t="s">
        <v>504</v>
      </c>
      <c r="O46" s="65" t="s">
        <v>504</v>
      </c>
      <c r="P46" s="48"/>
      <c r="Q46" s="48"/>
      <c r="R46" s="48"/>
      <c r="S46" s="48"/>
      <c r="T46" s="48"/>
      <c r="U46" s="48"/>
    </row>
    <row r="47" spans="1:21" ht="30.75" customHeight="1" x14ac:dyDescent="0.15">
      <c r="A47" s="48"/>
      <c r="B47" s="1237"/>
      <c r="C47" s="1238"/>
      <c r="D47" s="62"/>
      <c r="E47" s="1229" t="s">
        <v>13</v>
      </c>
      <c r="F47" s="1229"/>
      <c r="G47" s="1229"/>
      <c r="H47" s="1229"/>
      <c r="I47" s="1229"/>
      <c r="J47" s="1230"/>
      <c r="K47" s="63">
        <v>67</v>
      </c>
      <c r="L47" s="64">
        <v>67</v>
      </c>
      <c r="M47" s="64">
        <v>67</v>
      </c>
      <c r="N47" s="64" t="s">
        <v>504</v>
      </c>
      <c r="O47" s="65" t="s">
        <v>504</v>
      </c>
      <c r="P47" s="48"/>
      <c r="Q47" s="48"/>
      <c r="R47" s="48"/>
      <c r="S47" s="48"/>
      <c r="T47" s="48"/>
      <c r="U47" s="48"/>
    </row>
    <row r="48" spans="1:21" ht="30.75" customHeight="1" x14ac:dyDescent="0.15">
      <c r="A48" s="48"/>
      <c r="B48" s="1237"/>
      <c r="C48" s="1238"/>
      <c r="D48" s="62"/>
      <c r="E48" s="1229" t="s">
        <v>14</v>
      </c>
      <c r="F48" s="1229"/>
      <c r="G48" s="1229"/>
      <c r="H48" s="1229"/>
      <c r="I48" s="1229"/>
      <c r="J48" s="1230"/>
      <c r="K48" s="63">
        <v>1572</v>
      </c>
      <c r="L48" s="64">
        <v>1456</v>
      </c>
      <c r="M48" s="64">
        <v>2054</v>
      </c>
      <c r="N48" s="64">
        <v>2252</v>
      </c>
      <c r="O48" s="65">
        <v>2104</v>
      </c>
      <c r="P48" s="48"/>
      <c r="Q48" s="48"/>
      <c r="R48" s="48"/>
      <c r="S48" s="48"/>
      <c r="T48" s="48"/>
      <c r="U48" s="48"/>
    </row>
    <row r="49" spans="1:21" ht="30.75" customHeight="1" x14ac:dyDescent="0.15">
      <c r="A49" s="48"/>
      <c r="B49" s="1237"/>
      <c r="C49" s="1238"/>
      <c r="D49" s="62"/>
      <c r="E49" s="1229" t="s">
        <v>15</v>
      </c>
      <c r="F49" s="1229"/>
      <c r="G49" s="1229"/>
      <c r="H49" s="1229"/>
      <c r="I49" s="1229"/>
      <c r="J49" s="1230"/>
      <c r="K49" s="63" t="s">
        <v>504</v>
      </c>
      <c r="L49" s="64" t="s">
        <v>504</v>
      </c>
      <c r="M49" s="64" t="s">
        <v>504</v>
      </c>
      <c r="N49" s="64" t="s">
        <v>504</v>
      </c>
      <c r="O49" s="65" t="s">
        <v>504</v>
      </c>
      <c r="P49" s="48"/>
      <c r="Q49" s="48"/>
      <c r="R49" s="48"/>
      <c r="S49" s="48"/>
      <c r="T49" s="48"/>
      <c r="U49" s="48"/>
    </row>
    <row r="50" spans="1:21" ht="30.75" customHeight="1" x14ac:dyDescent="0.15">
      <c r="A50" s="48"/>
      <c r="B50" s="1237"/>
      <c r="C50" s="1238"/>
      <c r="D50" s="62"/>
      <c r="E50" s="1229" t="s">
        <v>16</v>
      </c>
      <c r="F50" s="1229"/>
      <c r="G50" s="1229"/>
      <c r="H50" s="1229"/>
      <c r="I50" s="1229"/>
      <c r="J50" s="1230"/>
      <c r="K50" s="63">
        <v>99</v>
      </c>
      <c r="L50" s="64">
        <v>89</v>
      </c>
      <c r="M50" s="64">
        <v>94</v>
      </c>
      <c r="N50" s="64">
        <v>295</v>
      </c>
      <c r="O50" s="65">
        <v>84</v>
      </c>
      <c r="P50" s="48"/>
      <c r="Q50" s="48"/>
      <c r="R50" s="48"/>
      <c r="S50" s="48"/>
      <c r="T50" s="48"/>
      <c r="U50" s="48"/>
    </row>
    <row r="51" spans="1:21" ht="30.75" customHeight="1" x14ac:dyDescent="0.15">
      <c r="A51" s="48"/>
      <c r="B51" s="1239"/>
      <c r="C51" s="1240"/>
      <c r="D51" s="66"/>
      <c r="E51" s="1229" t="s">
        <v>17</v>
      </c>
      <c r="F51" s="1229"/>
      <c r="G51" s="1229"/>
      <c r="H51" s="1229"/>
      <c r="I51" s="1229"/>
      <c r="J51" s="1230"/>
      <c r="K51" s="63" t="s">
        <v>504</v>
      </c>
      <c r="L51" s="64" t="s">
        <v>504</v>
      </c>
      <c r="M51" s="64" t="s">
        <v>504</v>
      </c>
      <c r="N51" s="64" t="s">
        <v>504</v>
      </c>
      <c r="O51" s="65" t="s">
        <v>504</v>
      </c>
      <c r="P51" s="48"/>
      <c r="Q51" s="48"/>
      <c r="R51" s="48"/>
      <c r="S51" s="48"/>
      <c r="T51" s="48"/>
      <c r="U51" s="48"/>
    </row>
    <row r="52" spans="1:21" ht="30.75" customHeight="1" x14ac:dyDescent="0.15">
      <c r="A52" s="48"/>
      <c r="B52" s="1227" t="s">
        <v>18</v>
      </c>
      <c r="C52" s="1228"/>
      <c r="D52" s="66"/>
      <c r="E52" s="1229" t="s">
        <v>19</v>
      </c>
      <c r="F52" s="1229"/>
      <c r="G52" s="1229"/>
      <c r="H52" s="1229"/>
      <c r="I52" s="1229"/>
      <c r="J52" s="1230"/>
      <c r="K52" s="63">
        <v>6804</v>
      </c>
      <c r="L52" s="64">
        <v>6678</v>
      </c>
      <c r="M52" s="64">
        <v>6506</v>
      </c>
      <c r="N52" s="64">
        <v>6547</v>
      </c>
      <c r="O52" s="65">
        <v>6352</v>
      </c>
      <c r="P52" s="48"/>
      <c r="Q52" s="48"/>
      <c r="R52" s="48"/>
      <c r="S52" s="48"/>
      <c r="T52" s="48"/>
      <c r="U52" s="48"/>
    </row>
    <row r="53" spans="1:21" ht="30.75" customHeight="1" thickBot="1" x14ac:dyDescent="0.2">
      <c r="A53" s="48"/>
      <c r="B53" s="1231" t="s">
        <v>20</v>
      </c>
      <c r="C53" s="1232"/>
      <c r="D53" s="67"/>
      <c r="E53" s="1233" t="s">
        <v>21</v>
      </c>
      <c r="F53" s="1233"/>
      <c r="G53" s="1233"/>
      <c r="H53" s="1233"/>
      <c r="I53" s="1233"/>
      <c r="J53" s="1234"/>
      <c r="K53" s="68">
        <v>-333</v>
      </c>
      <c r="L53" s="69">
        <v>-285</v>
      </c>
      <c r="M53" s="69">
        <v>-36</v>
      </c>
      <c r="N53" s="69">
        <v>329</v>
      </c>
      <c r="O53" s="70">
        <v>104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MWBrH8vkKkSxrvg1Bb2yuqau+VA/TMPIsqcJGGjOoEjidgv3yO3TrQ05dQ/PtfTvYLdBnF0alGNkEoulIonYA==" saltValue="usmoFkhDFxF8DJkDYowQ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547</v>
      </c>
      <c r="J40" s="79" t="s">
        <v>548</v>
      </c>
      <c r="K40" s="79" t="s">
        <v>549</v>
      </c>
      <c r="L40" s="79" t="s">
        <v>550</v>
      </c>
      <c r="M40" s="80" t="s">
        <v>551</v>
      </c>
    </row>
    <row r="41" spans="2:13" ht="27.75" customHeight="1" x14ac:dyDescent="0.15">
      <c r="B41" s="1255" t="s">
        <v>23</v>
      </c>
      <c r="C41" s="1256"/>
      <c r="D41" s="81"/>
      <c r="E41" s="1257" t="s">
        <v>24</v>
      </c>
      <c r="F41" s="1257"/>
      <c r="G41" s="1257"/>
      <c r="H41" s="1258"/>
      <c r="I41" s="82">
        <v>41025</v>
      </c>
      <c r="J41" s="83">
        <v>41038</v>
      </c>
      <c r="K41" s="83">
        <v>40119</v>
      </c>
      <c r="L41" s="83">
        <v>39142</v>
      </c>
      <c r="M41" s="84">
        <v>39734</v>
      </c>
    </row>
    <row r="42" spans="2:13" ht="27.75" customHeight="1" x14ac:dyDescent="0.15">
      <c r="B42" s="1245"/>
      <c r="C42" s="1246"/>
      <c r="D42" s="85"/>
      <c r="E42" s="1249" t="s">
        <v>25</v>
      </c>
      <c r="F42" s="1249"/>
      <c r="G42" s="1249"/>
      <c r="H42" s="1250"/>
      <c r="I42" s="86">
        <v>6132</v>
      </c>
      <c r="J42" s="87">
        <v>7125</v>
      </c>
      <c r="K42" s="87">
        <v>5815</v>
      </c>
      <c r="L42" s="87">
        <v>5375</v>
      </c>
      <c r="M42" s="88">
        <v>3856</v>
      </c>
    </row>
    <row r="43" spans="2:13" ht="27.75" customHeight="1" x14ac:dyDescent="0.15">
      <c r="B43" s="1245"/>
      <c r="C43" s="1246"/>
      <c r="D43" s="85"/>
      <c r="E43" s="1249" t="s">
        <v>26</v>
      </c>
      <c r="F43" s="1249"/>
      <c r="G43" s="1249"/>
      <c r="H43" s="1250"/>
      <c r="I43" s="86">
        <v>28967</v>
      </c>
      <c r="J43" s="87">
        <v>26094</v>
      </c>
      <c r="K43" s="87">
        <v>25367</v>
      </c>
      <c r="L43" s="87">
        <v>25043</v>
      </c>
      <c r="M43" s="88">
        <v>26382</v>
      </c>
    </row>
    <row r="44" spans="2:13" ht="27.75" customHeight="1" x14ac:dyDescent="0.15">
      <c r="B44" s="1245"/>
      <c r="C44" s="1246"/>
      <c r="D44" s="85"/>
      <c r="E44" s="1249" t="s">
        <v>27</v>
      </c>
      <c r="F44" s="1249"/>
      <c r="G44" s="1249"/>
      <c r="H44" s="1250"/>
      <c r="I44" s="86" t="s">
        <v>504</v>
      </c>
      <c r="J44" s="87" t="s">
        <v>504</v>
      </c>
      <c r="K44" s="87" t="s">
        <v>504</v>
      </c>
      <c r="L44" s="87" t="s">
        <v>504</v>
      </c>
      <c r="M44" s="88" t="s">
        <v>504</v>
      </c>
    </row>
    <row r="45" spans="2:13" ht="27.75" customHeight="1" x14ac:dyDescent="0.15">
      <c r="B45" s="1245"/>
      <c r="C45" s="1246"/>
      <c r="D45" s="85"/>
      <c r="E45" s="1249" t="s">
        <v>28</v>
      </c>
      <c r="F45" s="1249"/>
      <c r="G45" s="1249"/>
      <c r="H45" s="1250"/>
      <c r="I45" s="86">
        <v>11952</v>
      </c>
      <c r="J45" s="87">
        <v>10554</v>
      </c>
      <c r="K45" s="87">
        <v>9774</v>
      </c>
      <c r="L45" s="87">
        <v>9092</v>
      </c>
      <c r="M45" s="88">
        <v>9211</v>
      </c>
    </row>
    <row r="46" spans="2:13" ht="27.75" customHeight="1" x14ac:dyDescent="0.15">
      <c r="B46" s="1245"/>
      <c r="C46" s="1246"/>
      <c r="D46" s="89"/>
      <c r="E46" s="1249" t="s">
        <v>29</v>
      </c>
      <c r="F46" s="1249"/>
      <c r="G46" s="1249"/>
      <c r="H46" s="1250"/>
      <c r="I46" s="86" t="s">
        <v>504</v>
      </c>
      <c r="J46" s="87" t="s">
        <v>504</v>
      </c>
      <c r="K46" s="87" t="s">
        <v>504</v>
      </c>
      <c r="L46" s="87" t="s">
        <v>504</v>
      </c>
      <c r="M46" s="88" t="s">
        <v>504</v>
      </c>
    </row>
    <row r="47" spans="2:13" ht="27.75" customHeight="1" x14ac:dyDescent="0.15">
      <c r="B47" s="1245"/>
      <c r="C47" s="1246"/>
      <c r="D47" s="90"/>
      <c r="E47" s="1259" t="s">
        <v>30</v>
      </c>
      <c r="F47" s="1260"/>
      <c r="G47" s="1260"/>
      <c r="H47" s="1261"/>
      <c r="I47" s="86" t="s">
        <v>504</v>
      </c>
      <c r="J47" s="87" t="s">
        <v>504</v>
      </c>
      <c r="K47" s="87" t="s">
        <v>504</v>
      </c>
      <c r="L47" s="87" t="s">
        <v>504</v>
      </c>
      <c r="M47" s="88" t="s">
        <v>504</v>
      </c>
    </row>
    <row r="48" spans="2:13" ht="27.75" customHeight="1" x14ac:dyDescent="0.15">
      <c r="B48" s="1245"/>
      <c r="C48" s="1246"/>
      <c r="D48" s="85"/>
      <c r="E48" s="1249" t="s">
        <v>31</v>
      </c>
      <c r="F48" s="1249"/>
      <c r="G48" s="1249"/>
      <c r="H48" s="1250"/>
      <c r="I48" s="86" t="s">
        <v>504</v>
      </c>
      <c r="J48" s="87" t="s">
        <v>504</v>
      </c>
      <c r="K48" s="87" t="s">
        <v>504</v>
      </c>
      <c r="L48" s="87" t="s">
        <v>504</v>
      </c>
      <c r="M48" s="88" t="s">
        <v>504</v>
      </c>
    </row>
    <row r="49" spans="2:13" ht="27.75" customHeight="1" x14ac:dyDescent="0.15">
      <c r="B49" s="1247"/>
      <c r="C49" s="1248"/>
      <c r="D49" s="85"/>
      <c r="E49" s="1249" t="s">
        <v>32</v>
      </c>
      <c r="F49" s="1249"/>
      <c r="G49" s="1249"/>
      <c r="H49" s="1250"/>
      <c r="I49" s="86" t="s">
        <v>504</v>
      </c>
      <c r="J49" s="87" t="s">
        <v>504</v>
      </c>
      <c r="K49" s="87" t="s">
        <v>504</v>
      </c>
      <c r="L49" s="87" t="s">
        <v>504</v>
      </c>
      <c r="M49" s="88" t="s">
        <v>504</v>
      </c>
    </row>
    <row r="50" spans="2:13" ht="27.75" customHeight="1" x14ac:dyDescent="0.15">
      <c r="B50" s="1243" t="s">
        <v>33</v>
      </c>
      <c r="C50" s="1244"/>
      <c r="D50" s="91"/>
      <c r="E50" s="1249" t="s">
        <v>34</v>
      </c>
      <c r="F50" s="1249"/>
      <c r="G50" s="1249"/>
      <c r="H50" s="1250"/>
      <c r="I50" s="86">
        <v>8047</v>
      </c>
      <c r="J50" s="87">
        <v>8160</v>
      </c>
      <c r="K50" s="87">
        <v>9382</v>
      </c>
      <c r="L50" s="87">
        <v>10165</v>
      </c>
      <c r="M50" s="88">
        <v>11401</v>
      </c>
    </row>
    <row r="51" spans="2:13" ht="27.75" customHeight="1" x14ac:dyDescent="0.15">
      <c r="B51" s="1245"/>
      <c r="C51" s="1246"/>
      <c r="D51" s="85"/>
      <c r="E51" s="1249" t="s">
        <v>35</v>
      </c>
      <c r="F51" s="1249"/>
      <c r="G51" s="1249"/>
      <c r="H51" s="1250"/>
      <c r="I51" s="86">
        <v>31117</v>
      </c>
      <c r="J51" s="87">
        <v>35330</v>
      </c>
      <c r="K51" s="87">
        <v>33102</v>
      </c>
      <c r="L51" s="87">
        <v>34131</v>
      </c>
      <c r="M51" s="88">
        <v>35106</v>
      </c>
    </row>
    <row r="52" spans="2:13" ht="27.75" customHeight="1" x14ac:dyDescent="0.15">
      <c r="B52" s="1247"/>
      <c r="C52" s="1248"/>
      <c r="D52" s="85"/>
      <c r="E52" s="1249" t="s">
        <v>36</v>
      </c>
      <c r="F52" s="1249"/>
      <c r="G52" s="1249"/>
      <c r="H52" s="1250"/>
      <c r="I52" s="86">
        <v>42026</v>
      </c>
      <c r="J52" s="87">
        <v>40861</v>
      </c>
      <c r="K52" s="87">
        <v>39741</v>
      </c>
      <c r="L52" s="87">
        <v>37851</v>
      </c>
      <c r="M52" s="88">
        <v>35554</v>
      </c>
    </row>
    <row r="53" spans="2:13" ht="27.75" customHeight="1" thickBot="1" x14ac:dyDescent="0.2">
      <c r="B53" s="1251" t="s">
        <v>37</v>
      </c>
      <c r="C53" s="1252"/>
      <c r="D53" s="92"/>
      <c r="E53" s="1253" t="s">
        <v>38</v>
      </c>
      <c r="F53" s="1253"/>
      <c r="G53" s="1253"/>
      <c r="H53" s="1254"/>
      <c r="I53" s="93">
        <v>6885</v>
      </c>
      <c r="J53" s="94">
        <v>461</v>
      </c>
      <c r="K53" s="94">
        <v>-1150</v>
      </c>
      <c r="L53" s="94">
        <v>-3496</v>
      </c>
      <c r="M53" s="95">
        <v>-2878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iN3TN+RS1UMZBTVl8GYxiE2U2EgEc6jkR1CX6JGO2UXOJm/i+JMG+w3kQcnxMrw0SoNklFA2FOqVCftKA6wZQ==" saltValue="28NWAUtBhtmSLRhrmJfe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70" t="s">
        <v>41</v>
      </c>
      <c r="D55" s="1270"/>
      <c r="E55" s="1271"/>
      <c r="F55" s="107">
        <v>4725</v>
      </c>
      <c r="G55" s="107">
        <v>5354</v>
      </c>
      <c r="H55" s="108">
        <v>5837</v>
      </c>
    </row>
    <row r="56" spans="2:8" ht="52.5" customHeight="1" x14ac:dyDescent="0.15">
      <c r="B56" s="109"/>
      <c r="C56" s="1272" t="s">
        <v>42</v>
      </c>
      <c r="D56" s="1272"/>
      <c r="E56" s="1273"/>
      <c r="F56" s="110" t="s">
        <v>504</v>
      </c>
      <c r="G56" s="110" t="s">
        <v>504</v>
      </c>
      <c r="H56" s="111" t="s">
        <v>504</v>
      </c>
    </row>
    <row r="57" spans="2:8" ht="53.25" customHeight="1" x14ac:dyDescent="0.15">
      <c r="B57" s="109"/>
      <c r="C57" s="1274" t="s">
        <v>43</v>
      </c>
      <c r="D57" s="1274"/>
      <c r="E57" s="1275"/>
      <c r="F57" s="112">
        <v>3925</v>
      </c>
      <c r="G57" s="112">
        <v>3616</v>
      </c>
      <c r="H57" s="113">
        <v>4224</v>
      </c>
    </row>
    <row r="58" spans="2:8" ht="45.75" customHeight="1" x14ac:dyDescent="0.15">
      <c r="B58" s="114"/>
      <c r="C58" s="1262" t="s">
        <v>44</v>
      </c>
      <c r="D58" s="1263"/>
      <c r="E58" s="1264"/>
      <c r="F58" s="115"/>
      <c r="G58" s="115"/>
      <c r="H58" s="116"/>
    </row>
    <row r="59" spans="2:8" ht="45.75" customHeight="1" x14ac:dyDescent="0.15">
      <c r="B59" s="114"/>
      <c r="C59" s="1262" t="s">
        <v>44</v>
      </c>
      <c r="D59" s="1263"/>
      <c r="E59" s="1264"/>
      <c r="F59" s="115"/>
      <c r="G59" s="115"/>
      <c r="H59" s="116"/>
    </row>
    <row r="60" spans="2:8" ht="45.75" customHeight="1" x14ac:dyDescent="0.15">
      <c r="B60" s="114"/>
      <c r="C60" s="1262" t="s">
        <v>44</v>
      </c>
      <c r="D60" s="1263"/>
      <c r="E60" s="1264"/>
      <c r="F60" s="115"/>
      <c r="G60" s="115"/>
      <c r="H60" s="116"/>
    </row>
    <row r="61" spans="2:8" ht="45.75" customHeight="1" x14ac:dyDescent="0.15">
      <c r="B61" s="114"/>
      <c r="C61" s="1262" t="s">
        <v>44</v>
      </c>
      <c r="D61" s="1263"/>
      <c r="E61" s="1264"/>
      <c r="F61" s="115"/>
      <c r="G61" s="115"/>
      <c r="H61" s="116"/>
    </row>
    <row r="62" spans="2:8" ht="45.75" customHeight="1" thickBot="1" x14ac:dyDescent="0.2">
      <c r="B62" s="117"/>
      <c r="C62" s="1265" t="s">
        <v>44</v>
      </c>
      <c r="D62" s="1266"/>
      <c r="E62" s="1267"/>
      <c r="F62" s="118"/>
      <c r="G62" s="118"/>
      <c r="H62" s="119"/>
    </row>
    <row r="63" spans="2:8" ht="52.5" customHeight="1" thickBot="1" x14ac:dyDescent="0.2">
      <c r="B63" s="120"/>
      <c r="C63" s="1268" t="s">
        <v>45</v>
      </c>
      <c r="D63" s="1268"/>
      <c r="E63" s="1269"/>
      <c r="F63" s="121">
        <v>8649</v>
      </c>
      <c r="G63" s="121">
        <v>8970</v>
      </c>
      <c r="H63" s="122">
        <v>10061</v>
      </c>
    </row>
    <row r="64" spans="2:8" ht="15" customHeight="1" x14ac:dyDescent="0.15"/>
    <row r="65" ht="0" hidden="1" customHeight="1" x14ac:dyDescent="0.15"/>
    <row r="66" ht="0" hidden="1" customHeight="1" x14ac:dyDescent="0.15"/>
  </sheetData>
  <sheetProtection algorithmName="SHA-512" hashValue="nJDjRm58+eZm23H0ov1FF3V0cjxIXqTCFw8G/jgAYhn8PFXufKxw27RgA/g0pEi8h5Myp52lscbVEyJzwZGF7w==" saltValue="czNQwfGmKWyEwEgaqx/o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563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564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4" t="s">
        <v>587</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374"/>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374"/>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374"/>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374"/>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565</v>
      </c>
    </row>
    <row r="50" spans="1:109" x14ac:dyDescent="0.15">
      <c r="B50" s="374"/>
      <c r="G50" s="1276"/>
      <c r="H50" s="1276"/>
      <c r="I50" s="1276"/>
      <c r="J50" s="1276"/>
      <c r="K50" s="384"/>
      <c r="L50" s="384"/>
      <c r="M50" s="385"/>
      <c r="N50" s="385"/>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547</v>
      </c>
      <c r="BQ50" s="1280"/>
      <c r="BR50" s="1280"/>
      <c r="BS50" s="1280"/>
      <c r="BT50" s="1280"/>
      <c r="BU50" s="1280"/>
      <c r="BV50" s="1280"/>
      <c r="BW50" s="1280"/>
      <c r="BX50" s="1280" t="s">
        <v>548</v>
      </c>
      <c r="BY50" s="1280"/>
      <c r="BZ50" s="1280"/>
      <c r="CA50" s="1280"/>
      <c r="CB50" s="1280"/>
      <c r="CC50" s="1280"/>
      <c r="CD50" s="1280"/>
      <c r="CE50" s="1280"/>
      <c r="CF50" s="1280" t="s">
        <v>549</v>
      </c>
      <c r="CG50" s="1280"/>
      <c r="CH50" s="1280"/>
      <c r="CI50" s="1280"/>
      <c r="CJ50" s="1280"/>
      <c r="CK50" s="1280"/>
      <c r="CL50" s="1280"/>
      <c r="CM50" s="1280"/>
      <c r="CN50" s="1280" t="s">
        <v>550</v>
      </c>
      <c r="CO50" s="1280"/>
      <c r="CP50" s="1280"/>
      <c r="CQ50" s="1280"/>
      <c r="CR50" s="1280"/>
      <c r="CS50" s="1280"/>
      <c r="CT50" s="1280"/>
      <c r="CU50" s="1280"/>
      <c r="CV50" s="1280" t="s">
        <v>551</v>
      </c>
      <c r="CW50" s="1280"/>
      <c r="CX50" s="1280"/>
      <c r="CY50" s="1280"/>
      <c r="CZ50" s="1280"/>
      <c r="DA50" s="1280"/>
      <c r="DB50" s="1280"/>
      <c r="DC50" s="1280"/>
    </row>
    <row r="51" spans="1:109" ht="13.5" customHeight="1" x14ac:dyDescent="0.15">
      <c r="B51" s="374"/>
      <c r="G51" s="1294"/>
      <c r="H51" s="1294"/>
      <c r="I51" s="1295"/>
      <c r="J51" s="1295"/>
      <c r="K51" s="1293"/>
      <c r="L51" s="1293"/>
      <c r="M51" s="1293"/>
      <c r="N51" s="1293"/>
      <c r="AM51" s="383"/>
      <c r="AN51" s="1283" t="s">
        <v>566</v>
      </c>
      <c r="AO51" s="1283"/>
      <c r="AP51" s="1283"/>
      <c r="AQ51" s="1283"/>
      <c r="AR51" s="1283"/>
      <c r="AS51" s="1283"/>
      <c r="AT51" s="1283"/>
      <c r="AU51" s="1283"/>
      <c r="AV51" s="1283"/>
      <c r="AW51" s="1283"/>
      <c r="AX51" s="1283"/>
      <c r="AY51" s="1283"/>
      <c r="AZ51" s="1283"/>
      <c r="BA51" s="1283"/>
      <c r="BB51" s="1283" t="s">
        <v>567</v>
      </c>
      <c r="BC51" s="1283"/>
      <c r="BD51" s="1283"/>
      <c r="BE51" s="1283"/>
      <c r="BF51" s="1283"/>
      <c r="BG51" s="1283"/>
      <c r="BH51" s="1283"/>
      <c r="BI51" s="1283"/>
      <c r="BJ51" s="1283"/>
      <c r="BK51" s="1283"/>
      <c r="BL51" s="1283"/>
      <c r="BM51" s="1283"/>
      <c r="BN51" s="1283"/>
      <c r="BO51" s="1283"/>
      <c r="BP51" s="1282"/>
      <c r="BQ51" s="1281"/>
      <c r="BR51" s="1281"/>
      <c r="BS51" s="1281"/>
      <c r="BT51" s="1281"/>
      <c r="BU51" s="1281"/>
      <c r="BV51" s="1281"/>
      <c r="BW51" s="1281"/>
      <c r="BX51" s="1282"/>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x14ac:dyDescent="0.15">
      <c r="B52" s="374"/>
      <c r="G52" s="1294"/>
      <c r="H52" s="1294"/>
      <c r="I52" s="1295"/>
      <c r="J52" s="1295"/>
      <c r="K52" s="1293"/>
      <c r="L52" s="1293"/>
      <c r="M52" s="1293"/>
      <c r="N52" s="1293"/>
      <c r="AM52" s="383"/>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2"/>
      <c r="B53" s="374"/>
      <c r="G53" s="1294"/>
      <c r="H53" s="1294"/>
      <c r="I53" s="1276"/>
      <c r="J53" s="1276"/>
      <c r="K53" s="1293"/>
      <c r="L53" s="1293"/>
      <c r="M53" s="1293"/>
      <c r="N53" s="1293"/>
      <c r="AM53" s="383"/>
      <c r="AN53" s="1283"/>
      <c r="AO53" s="1283"/>
      <c r="AP53" s="1283"/>
      <c r="AQ53" s="1283"/>
      <c r="AR53" s="1283"/>
      <c r="AS53" s="1283"/>
      <c r="AT53" s="1283"/>
      <c r="AU53" s="1283"/>
      <c r="AV53" s="1283"/>
      <c r="AW53" s="1283"/>
      <c r="AX53" s="1283"/>
      <c r="AY53" s="1283"/>
      <c r="AZ53" s="1283"/>
      <c r="BA53" s="1283"/>
      <c r="BB53" s="1283" t="s">
        <v>568</v>
      </c>
      <c r="BC53" s="1283"/>
      <c r="BD53" s="1283"/>
      <c r="BE53" s="1283"/>
      <c r="BF53" s="1283"/>
      <c r="BG53" s="1283"/>
      <c r="BH53" s="1283"/>
      <c r="BI53" s="1283"/>
      <c r="BJ53" s="1283"/>
      <c r="BK53" s="1283"/>
      <c r="BL53" s="1283"/>
      <c r="BM53" s="1283"/>
      <c r="BN53" s="1283"/>
      <c r="BO53" s="1283"/>
      <c r="BP53" s="1282"/>
      <c r="BQ53" s="1281"/>
      <c r="BR53" s="1281"/>
      <c r="BS53" s="1281"/>
      <c r="BT53" s="1281"/>
      <c r="BU53" s="1281"/>
      <c r="BV53" s="1281"/>
      <c r="BW53" s="1281"/>
      <c r="BX53" s="1282"/>
      <c r="BY53" s="1281"/>
      <c r="BZ53" s="1281"/>
      <c r="CA53" s="1281"/>
      <c r="CB53" s="1281"/>
      <c r="CC53" s="1281"/>
      <c r="CD53" s="1281"/>
      <c r="CE53" s="1281"/>
      <c r="CF53" s="1281">
        <v>30.6</v>
      </c>
      <c r="CG53" s="1281"/>
      <c r="CH53" s="1281"/>
      <c r="CI53" s="1281"/>
      <c r="CJ53" s="1281"/>
      <c r="CK53" s="1281"/>
      <c r="CL53" s="1281"/>
      <c r="CM53" s="1281"/>
      <c r="CN53" s="1281">
        <v>57.9</v>
      </c>
      <c r="CO53" s="1281"/>
      <c r="CP53" s="1281"/>
      <c r="CQ53" s="1281"/>
      <c r="CR53" s="1281"/>
      <c r="CS53" s="1281"/>
      <c r="CT53" s="1281"/>
      <c r="CU53" s="1281"/>
      <c r="CV53" s="1281">
        <v>59.2</v>
      </c>
      <c r="CW53" s="1281"/>
      <c r="CX53" s="1281"/>
      <c r="CY53" s="1281"/>
      <c r="CZ53" s="1281"/>
      <c r="DA53" s="1281"/>
      <c r="DB53" s="1281"/>
      <c r="DC53" s="1281"/>
    </row>
    <row r="54" spans="1:109" x14ac:dyDescent="0.15">
      <c r="A54" s="382"/>
      <c r="B54" s="374"/>
      <c r="G54" s="1294"/>
      <c r="H54" s="1294"/>
      <c r="I54" s="1276"/>
      <c r="J54" s="1276"/>
      <c r="K54" s="1293"/>
      <c r="L54" s="1293"/>
      <c r="M54" s="1293"/>
      <c r="N54" s="1293"/>
      <c r="AM54" s="383"/>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2"/>
      <c r="B55" s="374"/>
      <c r="G55" s="1276"/>
      <c r="H55" s="1276"/>
      <c r="I55" s="1276"/>
      <c r="J55" s="1276"/>
      <c r="K55" s="1293"/>
      <c r="L55" s="1293"/>
      <c r="M55" s="1293"/>
      <c r="N55" s="1293"/>
      <c r="AN55" s="1280" t="s">
        <v>569</v>
      </c>
      <c r="AO55" s="1280"/>
      <c r="AP55" s="1280"/>
      <c r="AQ55" s="1280"/>
      <c r="AR55" s="1280"/>
      <c r="AS55" s="1280"/>
      <c r="AT55" s="1280"/>
      <c r="AU55" s="1280"/>
      <c r="AV55" s="1280"/>
      <c r="AW55" s="1280"/>
      <c r="AX55" s="1280"/>
      <c r="AY55" s="1280"/>
      <c r="AZ55" s="1280"/>
      <c r="BA55" s="1280"/>
      <c r="BB55" s="1283" t="s">
        <v>570</v>
      </c>
      <c r="BC55" s="1283"/>
      <c r="BD55" s="1283"/>
      <c r="BE55" s="1283"/>
      <c r="BF55" s="1283"/>
      <c r="BG55" s="1283"/>
      <c r="BH55" s="1283"/>
      <c r="BI55" s="1283"/>
      <c r="BJ55" s="1283"/>
      <c r="BK55" s="1283"/>
      <c r="BL55" s="1283"/>
      <c r="BM55" s="1283"/>
      <c r="BN55" s="1283"/>
      <c r="BO55" s="1283"/>
      <c r="BP55" s="1282"/>
      <c r="BQ55" s="1281"/>
      <c r="BR55" s="1281"/>
      <c r="BS55" s="1281"/>
      <c r="BT55" s="1281"/>
      <c r="BU55" s="1281"/>
      <c r="BV55" s="1281"/>
      <c r="BW55" s="1281"/>
      <c r="BX55" s="1282"/>
      <c r="BY55" s="1281"/>
      <c r="BZ55" s="1281"/>
      <c r="CA55" s="1281"/>
      <c r="CB55" s="1281"/>
      <c r="CC55" s="1281"/>
      <c r="CD55" s="1281"/>
      <c r="CE55" s="1281"/>
      <c r="CF55" s="1281">
        <v>25.4</v>
      </c>
      <c r="CG55" s="1281"/>
      <c r="CH55" s="1281"/>
      <c r="CI55" s="1281"/>
      <c r="CJ55" s="1281"/>
      <c r="CK55" s="1281"/>
      <c r="CL55" s="1281"/>
      <c r="CM55" s="1281"/>
      <c r="CN55" s="1281">
        <v>16.600000000000001</v>
      </c>
      <c r="CO55" s="1281"/>
      <c r="CP55" s="1281"/>
      <c r="CQ55" s="1281"/>
      <c r="CR55" s="1281"/>
      <c r="CS55" s="1281"/>
      <c r="CT55" s="1281"/>
      <c r="CU55" s="1281"/>
      <c r="CV55" s="1281">
        <v>17.399999999999999</v>
      </c>
      <c r="CW55" s="1281"/>
      <c r="CX55" s="1281"/>
      <c r="CY55" s="1281"/>
      <c r="CZ55" s="1281"/>
      <c r="DA55" s="1281"/>
      <c r="DB55" s="1281"/>
      <c r="DC55" s="1281"/>
    </row>
    <row r="56" spans="1:109" x14ac:dyDescent="0.15">
      <c r="A56" s="382"/>
      <c r="B56" s="374"/>
      <c r="G56" s="1276"/>
      <c r="H56" s="1276"/>
      <c r="I56" s="1276"/>
      <c r="J56" s="1276"/>
      <c r="K56" s="1293"/>
      <c r="L56" s="1293"/>
      <c r="M56" s="1293"/>
      <c r="N56" s="1293"/>
      <c r="AN56" s="1280"/>
      <c r="AO56" s="1280"/>
      <c r="AP56" s="1280"/>
      <c r="AQ56" s="1280"/>
      <c r="AR56" s="1280"/>
      <c r="AS56" s="1280"/>
      <c r="AT56" s="1280"/>
      <c r="AU56" s="1280"/>
      <c r="AV56" s="1280"/>
      <c r="AW56" s="1280"/>
      <c r="AX56" s="1280"/>
      <c r="AY56" s="1280"/>
      <c r="AZ56" s="1280"/>
      <c r="BA56" s="1280"/>
      <c r="BB56" s="1283"/>
      <c r="BC56" s="1283"/>
      <c r="BD56" s="1283"/>
      <c r="BE56" s="1283"/>
      <c r="BF56" s="1283"/>
      <c r="BG56" s="1283"/>
      <c r="BH56" s="1283"/>
      <c r="BI56" s="1283"/>
      <c r="BJ56" s="1283"/>
      <c r="BK56" s="1283"/>
      <c r="BL56" s="1283"/>
      <c r="BM56" s="1283"/>
      <c r="BN56" s="1283"/>
      <c r="BO56" s="1283"/>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x14ac:dyDescent="0.15">
      <c r="B57" s="386"/>
      <c r="G57" s="1276"/>
      <c r="H57" s="1276"/>
      <c r="I57" s="1296"/>
      <c r="J57" s="1296"/>
      <c r="K57" s="1293"/>
      <c r="L57" s="1293"/>
      <c r="M57" s="1293"/>
      <c r="N57" s="1293"/>
      <c r="AM57" s="367"/>
      <c r="AN57" s="1280"/>
      <c r="AO57" s="1280"/>
      <c r="AP57" s="1280"/>
      <c r="AQ57" s="1280"/>
      <c r="AR57" s="1280"/>
      <c r="AS57" s="1280"/>
      <c r="AT57" s="1280"/>
      <c r="AU57" s="1280"/>
      <c r="AV57" s="1280"/>
      <c r="AW57" s="1280"/>
      <c r="AX57" s="1280"/>
      <c r="AY57" s="1280"/>
      <c r="AZ57" s="1280"/>
      <c r="BA57" s="1280"/>
      <c r="BB57" s="1283" t="s">
        <v>568</v>
      </c>
      <c r="BC57" s="1283"/>
      <c r="BD57" s="1283"/>
      <c r="BE57" s="1283"/>
      <c r="BF57" s="1283"/>
      <c r="BG57" s="1283"/>
      <c r="BH57" s="1283"/>
      <c r="BI57" s="1283"/>
      <c r="BJ57" s="1283"/>
      <c r="BK57" s="1283"/>
      <c r="BL57" s="1283"/>
      <c r="BM57" s="1283"/>
      <c r="BN57" s="1283"/>
      <c r="BO57" s="1283"/>
      <c r="BP57" s="1282"/>
      <c r="BQ57" s="1281"/>
      <c r="BR57" s="1281"/>
      <c r="BS57" s="1281"/>
      <c r="BT57" s="1281"/>
      <c r="BU57" s="1281"/>
      <c r="BV57" s="1281"/>
      <c r="BW57" s="1281"/>
      <c r="BX57" s="1282"/>
      <c r="BY57" s="1281"/>
      <c r="BZ57" s="1281"/>
      <c r="CA57" s="1281"/>
      <c r="CB57" s="1281"/>
      <c r="CC57" s="1281"/>
      <c r="CD57" s="1281"/>
      <c r="CE57" s="1281"/>
      <c r="CF57" s="1281">
        <v>52.6</v>
      </c>
      <c r="CG57" s="1281"/>
      <c r="CH57" s="1281"/>
      <c r="CI57" s="1281"/>
      <c r="CJ57" s="1281"/>
      <c r="CK57" s="1281"/>
      <c r="CL57" s="1281"/>
      <c r="CM57" s="1281"/>
      <c r="CN57" s="1281">
        <v>58.6</v>
      </c>
      <c r="CO57" s="1281"/>
      <c r="CP57" s="1281"/>
      <c r="CQ57" s="1281"/>
      <c r="CR57" s="1281"/>
      <c r="CS57" s="1281"/>
      <c r="CT57" s="1281"/>
      <c r="CU57" s="1281"/>
      <c r="CV57" s="1281">
        <v>57.9</v>
      </c>
      <c r="CW57" s="1281"/>
      <c r="CX57" s="1281"/>
      <c r="CY57" s="1281"/>
      <c r="CZ57" s="1281"/>
      <c r="DA57" s="1281"/>
      <c r="DB57" s="1281"/>
      <c r="DC57" s="1281"/>
      <c r="DD57" s="387"/>
      <c r="DE57" s="386"/>
    </row>
    <row r="58" spans="1:109" s="382" customFormat="1" x14ac:dyDescent="0.15">
      <c r="A58" s="367"/>
      <c r="B58" s="386"/>
      <c r="G58" s="1276"/>
      <c r="H58" s="1276"/>
      <c r="I58" s="1296"/>
      <c r="J58" s="1296"/>
      <c r="K58" s="1293"/>
      <c r="L58" s="1293"/>
      <c r="M58" s="1293"/>
      <c r="N58" s="1293"/>
      <c r="AM58" s="367"/>
      <c r="AN58" s="1280"/>
      <c r="AO58" s="1280"/>
      <c r="AP58" s="1280"/>
      <c r="AQ58" s="1280"/>
      <c r="AR58" s="1280"/>
      <c r="AS58" s="1280"/>
      <c r="AT58" s="1280"/>
      <c r="AU58" s="1280"/>
      <c r="AV58" s="1280"/>
      <c r="AW58" s="1280"/>
      <c r="AX58" s="1280"/>
      <c r="AY58" s="1280"/>
      <c r="AZ58" s="1280"/>
      <c r="BA58" s="1280"/>
      <c r="BB58" s="1283"/>
      <c r="BC58" s="1283"/>
      <c r="BD58" s="1283"/>
      <c r="BE58" s="1283"/>
      <c r="BF58" s="1283"/>
      <c r="BG58" s="1283"/>
      <c r="BH58" s="1283"/>
      <c r="BI58" s="1283"/>
      <c r="BJ58" s="1283"/>
      <c r="BK58" s="1283"/>
      <c r="BL58" s="1283"/>
      <c r="BM58" s="1283"/>
      <c r="BN58" s="1283"/>
      <c r="BO58" s="1283"/>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571</v>
      </c>
    </row>
    <row r="64" spans="1:109" x14ac:dyDescent="0.15">
      <c r="B64" s="374"/>
      <c r="G64" s="381"/>
      <c r="I64" s="394"/>
      <c r="J64" s="394"/>
      <c r="K64" s="394"/>
      <c r="L64" s="394"/>
      <c r="M64" s="394"/>
      <c r="N64" s="395"/>
      <c r="AM64" s="381"/>
      <c r="AN64" s="381" t="s">
        <v>564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4" t="s">
        <v>588</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4"/>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4"/>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4"/>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4"/>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565</v>
      </c>
    </row>
    <row r="72" spans="2:107" x14ac:dyDescent="0.15">
      <c r="B72" s="374"/>
      <c r="G72" s="1276"/>
      <c r="H72" s="1276"/>
      <c r="I72" s="1276"/>
      <c r="J72" s="1276"/>
      <c r="K72" s="384"/>
      <c r="L72" s="384"/>
      <c r="M72" s="385"/>
      <c r="N72" s="385"/>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547</v>
      </c>
      <c r="BQ72" s="1280"/>
      <c r="BR72" s="1280"/>
      <c r="BS72" s="1280"/>
      <c r="BT72" s="1280"/>
      <c r="BU72" s="1280"/>
      <c r="BV72" s="1280"/>
      <c r="BW72" s="1280"/>
      <c r="BX72" s="1280" t="s">
        <v>548</v>
      </c>
      <c r="BY72" s="1280"/>
      <c r="BZ72" s="1280"/>
      <c r="CA72" s="1280"/>
      <c r="CB72" s="1280"/>
      <c r="CC72" s="1280"/>
      <c r="CD72" s="1280"/>
      <c r="CE72" s="1280"/>
      <c r="CF72" s="1280" t="s">
        <v>549</v>
      </c>
      <c r="CG72" s="1280"/>
      <c r="CH72" s="1280"/>
      <c r="CI72" s="1280"/>
      <c r="CJ72" s="1280"/>
      <c r="CK72" s="1280"/>
      <c r="CL72" s="1280"/>
      <c r="CM72" s="1280"/>
      <c r="CN72" s="1280" t="s">
        <v>550</v>
      </c>
      <c r="CO72" s="1280"/>
      <c r="CP72" s="1280"/>
      <c r="CQ72" s="1280"/>
      <c r="CR72" s="1280"/>
      <c r="CS72" s="1280"/>
      <c r="CT72" s="1280"/>
      <c r="CU72" s="1280"/>
      <c r="CV72" s="1280" t="s">
        <v>551</v>
      </c>
      <c r="CW72" s="1280"/>
      <c r="CX72" s="1280"/>
      <c r="CY72" s="1280"/>
      <c r="CZ72" s="1280"/>
      <c r="DA72" s="1280"/>
      <c r="DB72" s="1280"/>
      <c r="DC72" s="1280"/>
    </row>
    <row r="73" spans="2:107" x14ac:dyDescent="0.15">
      <c r="B73" s="374"/>
      <c r="G73" s="1294"/>
      <c r="H73" s="1294"/>
      <c r="I73" s="1294"/>
      <c r="J73" s="1294"/>
      <c r="K73" s="1297"/>
      <c r="L73" s="1297"/>
      <c r="M73" s="1297"/>
      <c r="N73" s="1297"/>
      <c r="AM73" s="383"/>
      <c r="AN73" s="1283" t="s">
        <v>566</v>
      </c>
      <c r="AO73" s="1283"/>
      <c r="AP73" s="1283"/>
      <c r="AQ73" s="1283"/>
      <c r="AR73" s="1283"/>
      <c r="AS73" s="1283"/>
      <c r="AT73" s="1283"/>
      <c r="AU73" s="1283"/>
      <c r="AV73" s="1283"/>
      <c r="AW73" s="1283"/>
      <c r="AX73" s="1283"/>
      <c r="AY73" s="1283"/>
      <c r="AZ73" s="1283"/>
      <c r="BA73" s="1283"/>
      <c r="BB73" s="1283" t="s">
        <v>570</v>
      </c>
      <c r="BC73" s="1283"/>
      <c r="BD73" s="1283"/>
      <c r="BE73" s="1283"/>
      <c r="BF73" s="1283"/>
      <c r="BG73" s="1283"/>
      <c r="BH73" s="1283"/>
      <c r="BI73" s="1283"/>
      <c r="BJ73" s="1283"/>
      <c r="BK73" s="1283"/>
      <c r="BL73" s="1283"/>
      <c r="BM73" s="1283"/>
      <c r="BN73" s="1283"/>
      <c r="BO73" s="1283"/>
      <c r="BP73" s="1281">
        <v>22.9</v>
      </c>
      <c r="BQ73" s="1281"/>
      <c r="BR73" s="1281"/>
      <c r="BS73" s="1281"/>
      <c r="BT73" s="1281"/>
      <c r="BU73" s="1281"/>
      <c r="BV73" s="1281"/>
      <c r="BW73" s="1281"/>
      <c r="BX73" s="1281">
        <v>1.5</v>
      </c>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x14ac:dyDescent="0.15">
      <c r="B74" s="374"/>
      <c r="G74" s="1294"/>
      <c r="H74" s="1294"/>
      <c r="I74" s="1294"/>
      <c r="J74" s="1294"/>
      <c r="K74" s="1297"/>
      <c r="L74" s="1297"/>
      <c r="M74" s="1297"/>
      <c r="N74" s="1297"/>
      <c r="AM74" s="383"/>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4"/>
      <c r="G75" s="1294"/>
      <c r="H75" s="1294"/>
      <c r="I75" s="1276"/>
      <c r="J75" s="1276"/>
      <c r="K75" s="1293"/>
      <c r="L75" s="1293"/>
      <c r="M75" s="1293"/>
      <c r="N75" s="1293"/>
      <c r="AM75" s="383"/>
      <c r="AN75" s="1283"/>
      <c r="AO75" s="1283"/>
      <c r="AP75" s="1283"/>
      <c r="AQ75" s="1283"/>
      <c r="AR75" s="1283"/>
      <c r="AS75" s="1283"/>
      <c r="AT75" s="1283"/>
      <c r="AU75" s="1283"/>
      <c r="AV75" s="1283"/>
      <c r="AW75" s="1283"/>
      <c r="AX75" s="1283"/>
      <c r="AY75" s="1283"/>
      <c r="AZ75" s="1283"/>
      <c r="BA75" s="1283"/>
      <c r="BB75" s="1283" t="s">
        <v>572</v>
      </c>
      <c r="BC75" s="1283"/>
      <c r="BD75" s="1283"/>
      <c r="BE75" s="1283"/>
      <c r="BF75" s="1283"/>
      <c r="BG75" s="1283"/>
      <c r="BH75" s="1283"/>
      <c r="BI75" s="1283"/>
      <c r="BJ75" s="1283"/>
      <c r="BK75" s="1283"/>
      <c r="BL75" s="1283"/>
      <c r="BM75" s="1283"/>
      <c r="BN75" s="1283"/>
      <c r="BO75" s="1283"/>
      <c r="BP75" s="1281">
        <v>-0.6</v>
      </c>
      <c r="BQ75" s="1281"/>
      <c r="BR75" s="1281"/>
      <c r="BS75" s="1281"/>
      <c r="BT75" s="1281"/>
      <c r="BU75" s="1281"/>
      <c r="BV75" s="1281"/>
      <c r="BW75" s="1281"/>
      <c r="BX75" s="1281">
        <v>-0.6</v>
      </c>
      <c r="BY75" s="1281"/>
      <c r="BZ75" s="1281"/>
      <c r="CA75" s="1281"/>
      <c r="CB75" s="1281"/>
      <c r="CC75" s="1281"/>
      <c r="CD75" s="1281"/>
      <c r="CE75" s="1281"/>
      <c r="CF75" s="1281">
        <v>-0.7</v>
      </c>
      <c r="CG75" s="1281"/>
      <c r="CH75" s="1281"/>
      <c r="CI75" s="1281"/>
      <c r="CJ75" s="1281"/>
      <c r="CK75" s="1281"/>
      <c r="CL75" s="1281"/>
      <c r="CM75" s="1281"/>
      <c r="CN75" s="1281">
        <v>-0.1</v>
      </c>
      <c r="CO75" s="1281"/>
      <c r="CP75" s="1281"/>
      <c r="CQ75" s="1281"/>
      <c r="CR75" s="1281"/>
      <c r="CS75" s="1281"/>
      <c r="CT75" s="1281"/>
      <c r="CU75" s="1281"/>
      <c r="CV75" s="1281">
        <v>0.3</v>
      </c>
      <c r="CW75" s="1281"/>
      <c r="CX75" s="1281"/>
      <c r="CY75" s="1281"/>
      <c r="CZ75" s="1281"/>
      <c r="DA75" s="1281"/>
      <c r="DB75" s="1281"/>
      <c r="DC75" s="1281"/>
    </row>
    <row r="76" spans="2:107" x14ac:dyDescent="0.15">
      <c r="B76" s="374"/>
      <c r="G76" s="1294"/>
      <c r="H76" s="1294"/>
      <c r="I76" s="1276"/>
      <c r="J76" s="1276"/>
      <c r="K76" s="1293"/>
      <c r="L76" s="1293"/>
      <c r="M76" s="1293"/>
      <c r="N76" s="1293"/>
      <c r="AM76" s="383"/>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4"/>
      <c r="G77" s="1276"/>
      <c r="H77" s="1276"/>
      <c r="I77" s="1276"/>
      <c r="J77" s="1276"/>
      <c r="K77" s="1297"/>
      <c r="L77" s="1297"/>
      <c r="M77" s="1297"/>
      <c r="N77" s="1297"/>
      <c r="AN77" s="1280" t="s">
        <v>569</v>
      </c>
      <c r="AO77" s="1280"/>
      <c r="AP77" s="1280"/>
      <c r="AQ77" s="1280"/>
      <c r="AR77" s="1280"/>
      <c r="AS77" s="1280"/>
      <c r="AT77" s="1280"/>
      <c r="AU77" s="1280"/>
      <c r="AV77" s="1280"/>
      <c r="AW77" s="1280"/>
      <c r="AX77" s="1280"/>
      <c r="AY77" s="1280"/>
      <c r="AZ77" s="1280"/>
      <c r="BA77" s="1280"/>
      <c r="BB77" s="1283" t="s">
        <v>570</v>
      </c>
      <c r="BC77" s="1283"/>
      <c r="BD77" s="1283"/>
      <c r="BE77" s="1283"/>
      <c r="BF77" s="1283"/>
      <c r="BG77" s="1283"/>
      <c r="BH77" s="1283"/>
      <c r="BI77" s="1283"/>
      <c r="BJ77" s="1283"/>
      <c r="BK77" s="1283"/>
      <c r="BL77" s="1283"/>
      <c r="BM77" s="1283"/>
      <c r="BN77" s="1283"/>
      <c r="BO77" s="1283"/>
      <c r="BP77" s="1281">
        <v>80</v>
      </c>
      <c r="BQ77" s="1281"/>
      <c r="BR77" s="1281"/>
      <c r="BS77" s="1281"/>
      <c r="BT77" s="1281"/>
      <c r="BU77" s="1281"/>
      <c r="BV77" s="1281"/>
      <c r="BW77" s="1281"/>
      <c r="BX77" s="1281">
        <v>61.4</v>
      </c>
      <c r="BY77" s="1281"/>
      <c r="BZ77" s="1281"/>
      <c r="CA77" s="1281"/>
      <c r="CB77" s="1281"/>
      <c r="CC77" s="1281"/>
      <c r="CD77" s="1281"/>
      <c r="CE77" s="1281"/>
      <c r="CF77" s="1281">
        <v>25.4</v>
      </c>
      <c r="CG77" s="1281"/>
      <c r="CH77" s="1281"/>
      <c r="CI77" s="1281"/>
      <c r="CJ77" s="1281"/>
      <c r="CK77" s="1281"/>
      <c r="CL77" s="1281"/>
      <c r="CM77" s="1281"/>
      <c r="CN77" s="1281">
        <v>16.600000000000001</v>
      </c>
      <c r="CO77" s="1281"/>
      <c r="CP77" s="1281"/>
      <c r="CQ77" s="1281"/>
      <c r="CR77" s="1281"/>
      <c r="CS77" s="1281"/>
      <c r="CT77" s="1281"/>
      <c r="CU77" s="1281"/>
      <c r="CV77" s="1281">
        <v>17.399999999999999</v>
      </c>
      <c r="CW77" s="1281"/>
      <c r="CX77" s="1281"/>
      <c r="CY77" s="1281"/>
      <c r="CZ77" s="1281"/>
      <c r="DA77" s="1281"/>
      <c r="DB77" s="1281"/>
      <c r="DC77" s="1281"/>
    </row>
    <row r="78" spans="2:107" x14ac:dyDescent="0.15">
      <c r="B78" s="374"/>
      <c r="G78" s="1276"/>
      <c r="H78" s="1276"/>
      <c r="I78" s="1276"/>
      <c r="J78" s="1276"/>
      <c r="K78" s="1297"/>
      <c r="L78" s="1297"/>
      <c r="M78" s="1297"/>
      <c r="N78" s="1297"/>
      <c r="AN78" s="1280"/>
      <c r="AO78" s="1280"/>
      <c r="AP78" s="1280"/>
      <c r="AQ78" s="1280"/>
      <c r="AR78" s="1280"/>
      <c r="AS78" s="1280"/>
      <c r="AT78" s="1280"/>
      <c r="AU78" s="1280"/>
      <c r="AV78" s="1280"/>
      <c r="AW78" s="1280"/>
      <c r="AX78" s="1280"/>
      <c r="AY78" s="1280"/>
      <c r="AZ78" s="1280"/>
      <c r="BA78" s="1280"/>
      <c r="BB78" s="1283"/>
      <c r="BC78" s="1283"/>
      <c r="BD78" s="1283"/>
      <c r="BE78" s="1283"/>
      <c r="BF78" s="1283"/>
      <c r="BG78" s="1283"/>
      <c r="BH78" s="1283"/>
      <c r="BI78" s="1283"/>
      <c r="BJ78" s="1283"/>
      <c r="BK78" s="1283"/>
      <c r="BL78" s="1283"/>
      <c r="BM78" s="1283"/>
      <c r="BN78" s="1283"/>
      <c r="BO78" s="1283"/>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4"/>
      <c r="G79" s="1276"/>
      <c r="H79" s="1276"/>
      <c r="I79" s="1296"/>
      <c r="J79" s="1296"/>
      <c r="K79" s="1298"/>
      <c r="L79" s="1298"/>
      <c r="M79" s="1298"/>
      <c r="N79" s="1298"/>
      <c r="AN79" s="1280"/>
      <c r="AO79" s="1280"/>
      <c r="AP79" s="1280"/>
      <c r="AQ79" s="1280"/>
      <c r="AR79" s="1280"/>
      <c r="AS79" s="1280"/>
      <c r="AT79" s="1280"/>
      <c r="AU79" s="1280"/>
      <c r="AV79" s="1280"/>
      <c r="AW79" s="1280"/>
      <c r="AX79" s="1280"/>
      <c r="AY79" s="1280"/>
      <c r="AZ79" s="1280"/>
      <c r="BA79" s="1280"/>
      <c r="BB79" s="1283" t="s">
        <v>572</v>
      </c>
      <c r="BC79" s="1283"/>
      <c r="BD79" s="1283"/>
      <c r="BE79" s="1283"/>
      <c r="BF79" s="1283"/>
      <c r="BG79" s="1283"/>
      <c r="BH79" s="1283"/>
      <c r="BI79" s="1283"/>
      <c r="BJ79" s="1283"/>
      <c r="BK79" s="1283"/>
      <c r="BL79" s="1283"/>
      <c r="BM79" s="1283"/>
      <c r="BN79" s="1283"/>
      <c r="BO79" s="1283"/>
      <c r="BP79" s="1281">
        <v>5.3</v>
      </c>
      <c r="BQ79" s="1281"/>
      <c r="BR79" s="1281"/>
      <c r="BS79" s="1281"/>
      <c r="BT79" s="1281"/>
      <c r="BU79" s="1281"/>
      <c r="BV79" s="1281"/>
      <c r="BW79" s="1281"/>
      <c r="BX79" s="1281">
        <v>5.0999999999999996</v>
      </c>
      <c r="BY79" s="1281"/>
      <c r="BZ79" s="1281"/>
      <c r="CA79" s="1281"/>
      <c r="CB79" s="1281"/>
      <c r="CC79" s="1281"/>
      <c r="CD79" s="1281"/>
      <c r="CE79" s="1281"/>
      <c r="CF79" s="1281">
        <v>4.8</v>
      </c>
      <c r="CG79" s="1281"/>
      <c r="CH79" s="1281"/>
      <c r="CI79" s="1281"/>
      <c r="CJ79" s="1281"/>
      <c r="CK79" s="1281"/>
      <c r="CL79" s="1281"/>
      <c r="CM79" s="1281"/>
      <c r="CN79" s="1281">
        <v>3.6</v>
      </c>
      <c r="CO79" s="1281"/>
      <c r="CP79" s="1281"/>
      <c r="CQ79" s="1281"/>
      <c r="CR79" s="1281"/>
      <c r="CS79" s="1281"/>
      <c r="CT79" s="1281"/>
      <c r="CU79" s="1281"/>
      <c r="CV79" s="1281">
        <v>3.6</v>
      </c>
      <c r="CW79" s="1281"/>
      <c r="CX79" s="1281"/>
      <c r="CY79" s="1281"/>
      <c r="CZ79" s="1281"/>
      <c r="DA79" s="1281"/>
      <c r="DB79" s="1281"/>
      <c r="DC79" s="1281"/>
    </row>
    <row r="80" spans="2:107" x14ac:dyDescent="0.15">
      <c r="B80" s="374"/>
      <c r="G80" s="1276"/>
      <c r="H80" s="1276"/>
      <c r="I80" s="1296"/>
      <c r="J80" s="1296"/>
      <c r="K80" s="1298"/>
      <c r="L80" s="1298"/>
      <c r="M80" s="1298"/>
      <c r="N80" s="1298"/>
      <c r="AN80" s="1280"/>
      <c r="AO80" s="1280"/>
      <c r="AP80" s="1280"/>
      <c r="AQ80" s="1280"/>
      <c r="AR80" s="1280"/>
      <c r="AS80" s="1280"/>
      <c r="AT80" s="1280"/>
      <c r="AU80" s="1280"/>
      <c r="AV80" s="1280"/>
      <c r="AW80" s="1280"/>
      <c r="AX80" s="1280"/>
      <c r="AY80" s="1280"/>
      <c r="AZ80" s="1280"/>
      <c r="BA80" s="1280"/>
      <c r="BB80" s="1283"/>
      <c r="BC80" s="1283"/>
      <c r="BD80" s="1283"/>
      <c r="BE80" s="1283"/>
      <c r="BF80" s="1283"/>
      <c r="BG80" s="1283"/>
      <c r="BH80" s="1283"/>
      <c r="BI80" s="1283"/>
      <c r="BJ80" s="1283"/>
      <c r="BK80" s="1283"/>
      <c r="BL80" s="1283"/>
      <c r="BM80" s="1283"/>
      <c r="BN80" s="1283"/>
      <c r="BO80" s="1283"/>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1pmLR8lvWo7Bi86H2lEgYUufO1fKh18smTQkasb5JlirkWlctjbPe+uBeh4rytEEwSEOMohVVfqBe0ON199og==" saltValue="am/WoqlduYn8f3LJJpzU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2XkQD20c/WuObaS08WLwEz8+0ul4cGKA64NzmRZ4WZhfVSwM+7tS2isoBNTThp52T5pPrn3HMq4wIZ/mfAZTA==" saltValue="CUx+oTvUUszrd2hk3i0G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Q+QAylRbBqo6M+XfXE/ZcxGiJ5J0nps9PIkjq8bnrNxIn2qiBQCimLGrUZrNGtekVmkCxZ0I2ZkR13X/kJRyQ==" saltValue="qHXmR6t/yeHl2qP9Y773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25379</v>
      </c>
      <c r="E3" s="141"/>
      <c r="F3" s="142">
        <v>29620</v>
      </c>
      <c r="G3" s="143"/>
      <c r="H3" s="144"/>
    </row>
    <row r="4" spans="1:8" x14ac:dyDescent="0.15">
      <c r="A4" s="145"/>
      <c r="B4" s="146"/>
      <c r="C4" s="147"/>
      <c r="D4" s="148">
        <v>10618</v>
      </c>
      <c r="E4" s="149"/>
      <c r="F4" s="150">
        <v>13304</v>
      </c>
      <c r="G4" s="151"/>
      <c r="H4" s="152"/>
    </row>
    <row r="5" spans="1:8" x14ac:dyDescent="0.15">
      <c r="A5" s="133" t="s">
        <v>539</v>
      </c>
      <c r="B5" s="138"/>
      <c r="C5" s="139"/>
      <c r="D5" s="140">
        <v>43146</v>
      </c>
      <c r="E5" s="141"/>
      <c r="F5" s="142">
        <v>37711</v>
      </c>
      <c r="G5" s="143"/>
      <c r="H5" s="144"/>
    </row>
    <row r="6" spans="1:8" x14ac:dyDescent="0.15">
      <c r="A6" s="145"/>
      <c r="B6" s="146"/>
      <c r="C6" s="147"/>
      <c r="D6" s="148">
        <v>19426</v>
      </c>
      <c r="E6" s="149"/>
      <c r="F6" s="150">
        <v>18037</v>
      </c>
      <c r="G6" s="151"/>
      <c r="H6" s="152"/>
    </row>
    <row r="7" spans="1:8" x14ac:dyDescent="0.15">
      <c r="A7" s="133" t="s">
        <v>540</v>
      </c>
      <c r="B7" s="138"/>
      <c r="C7" s="139"/>
      <c r="D7" s="140">
        <v>33317</v>
      </c>
      <c r="E7" s="141"/>
      <c r="F7" s="142">
        <v>39951</v>
      </c>
      <c r="G7" s="143"/>
      <c r="H7" s="144"/>
    </row>
    <row r="8" spans="1:8" x14ac:dyDescent="0.15">
      <c r="A8" s="145"/>
      <c r="B8" s="146"/>
      <c r="C8" s="147"/>
      <c r="D8" s="148">
        <v>10474</v>
      </c>
      <c r="E8" s="149"/>
      <c r="F8" s="150">
        <v>22555</v>
      </c>
      <c r="G8" s="151"/>
      <c r="H8" s="152"/>
    </row>
    <row r="9" spans="1:8" x14ac:dyDescent="0.15">
      <c r="A9" s="133" t="s">
        <v>541</v>
      </c>
      <c r="B9" s="138"/>
      <c r="C9" s="139"/>
      <c r="D9" s="140">
        <v>42721</v>
      </c>
      <c r="E9" s="141"/>
      <c r="F9" s="142">
        <v>39893</v>
      </c>
      <c r="G9" s="143"/>
      <c r="H9" s="144"/>
    </row>
    <row r="10" spans="1:8" x14ac:dyDescent="0.15">
      <c r="A10" s="145"/>
      <c r="B10" s="146"/>
      <c r="C10" s="147"/>
      <c r="D10" s="148">
        <v>19064</v>
      </c>
      <c r="E10" s="149"/>
      <c r="F10" s="150">
        <v>26170</v>
      </c>
      <c r="G10" s="151"/>
      <c r="H10" s="152"/>
    </row>
    <row r="11" spans="1:8" x14ac:dyDescent="0.15">
      <c r="A11" s="133" t="s">
        <v>542</v>
      </c>
      <c r="B11" s="138"/>
      <c r="C11" s="139"/>
      <c r="D11" s="140">
        <v>38904</v>
      </c>
      <c r="E11" s="141"/>
      <c r="F11" s="142">
        <v>41080</v>
      </c>
      <c r="G11" s="143"/>
      <c r="H11" s="144"/>
    </row>
    <row r="12" spans="1:8" x14ac:dyDescent="0.15">
      <c r="A12" s="145"/>
      <c r="B12" s="146"/>
      <c r="C12" s="153"/>
      <c r="D12" s="148">
        <v>32420</v>
      </c>
      <c r="E12" s="149"/>
      <c r="F12" s="150">
        <v>27265</v>
      </c>
      <c r="G12" s="151"/>
      <c r="H12" s="152"/>
    </row>
    <row r="13" spans="1:8" x14ac:dyDescent="0.15">
      <c r="A13" s="133"/>
      <c r="B13" s="138"/>
      <c r="C13" s="154"/>
      <c r="D13" s="155">
        <v>36693</v>
      </c>
      <c r="E13" s="156"/>
      <c r="F13" s="157">
        <v>37651</v>
      </c>
      <c r="G13" s="158"/>
      <c r="H13" s="144"/>
    </row>
    <row r="14" spans="1:8" x14ac:dyDescent="0.15">
      <c r="A14" s="145"/>
      <c r="B14" s="146"/>
      <c r="C14" s="147"/>
      <c r="D14" s="148">
        <v>18400</v>
      </c>
      <c r="E14" s="149"/>
      <c r="F14" s="150">
        <v>21466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5.98</v>
      </c>
      <c r="C19" s="159">
        <f>ROUND(VALUE(SUBSTITUTE(実質収支比率等に係る経年分析!G$48,"▲","-")),2)</f>
        <v>6.23</v>
      </c>
      <c r="D19" s="159">
        <f>ROUND(VALUE(SUBSTITUTE(実質収支比率等に係る経年分析!H$48,"▲","-")),2)</f>
        <v>5.43</v>
      </c>
      <c r="E19" s="159">
        <f>ROUND(VALUE(SUBSTITUTE(実質収支比率等に係る経年分析!I$48,"▲","-")),2)</f>
        <v>6.55</v>
      </c>
      <c r="F19" s="159">
        <f>ROUND(VALUE(SUBSTITUTE(実質収支比率等に係る経年分析!J$48,"▲","-")),2)</f>
        <v>4.3099999999999996</v>
      </c>
    </row>
    <row r="20" spans="1:11" x14ac:dyDescent="0.15">
      <c r="A20" s="159" t="s">
        <v>49</v>
      </c>
      <c r="B20" s="159">
        <f>ROUND(VALUE(SUBSTITUTE(実質収支比率等に係る経年分析!F$47,"▲","-")),2)</f>
        <v>9.07</v>
      </c>
      <c r="C20" s="159">
        <f>ROUND(VALUE(SUBSTITUTE(実質収支比率等に係る経年分析!G$47,"▲","-")),2)</f>
        <v>9.89</v>
      </c>
      <c r="D20" s="159">
        <f>ROUND(VALUE(SUBSTITUTE(実質収支比率等に係る経年分析!H$47,"▲","-")),2)</f>
        <v>13.28</v>
      </c>
      <c r="E20" s="159">
        <f>ROUND(VALUE(SUBSTITUTE(実質収支比率等に係る経年分析!I$47,"▲","-")),2)</f>
        <v>14.86</v>
      </c>
      <c r="F20" s="159">
        <f>ROUND(VALUE(SUBSTITUTE(実質収支比率等に係る経年分析!J$47,"▲","-")),2)</f>
        <v>16.34</v>
      </c>
    </row>
    <row r="21" spans="1:11" x14ac:dyDescent="0.15">
      <c r="A21" s="159" t="s">
        <v>50</v>
      </c>
      <c r="B21" s="159">
        <f>IF(ISNUMBER(VALUE(SUBSTITUTE(実質収支比率等に係る経年分析!F$49,"▲","-"))),ROUND(VALUE(SUBSTITUTE(実質収支比率等に係る経年分析!F$49,"▲","-")),2),NA())</f>
        <v>0.77</v>
      </c>
      <c r="C21" s="159">
        <f>IF(ISNUMBER(VALUE(SUBSTITUTE(実質収支比率等に係る経年分析!G$49,"▲","-"))),ROUND(VALUE(SUBSTITUTE(実質収支比率等に係る経年分析!G$49,"▲","-")),2),NA())</f>
        <v>1.35</v>
      </c>
      <c r="D21" s="159">
        <f>IF(ISNUMBER(VALUE(SUBSTITUTE(実質収支比率等に係る経年分析!H$49,"▲","-"))),ROUND(VALUE(SUBSTITUTE(実質収支比率等に係る経年分析!H$49,"▲","-")),2),NA())</f>
        <v>3.09</v>
      </c>
      <c r="E21" s="159">
        <f>IF(ISNUMBER(VALUE(SUBSTITUTE(実質収支比率等に係る経年分析!I$49,"▲","-"))),ROUND(VALUE(SUBSTITUTE(実質収支比率等に係る経年分析!I$49,"▲","-")),2),NA())</f>
        <v>2.93</v>
      </c>
      <c r="F21" s="159">
        <f>IF(ISNUMBER(VALUE(SUBSTITUTE(実質収支比率等に係る経年分析!J$49,"▲","-"))),ROUND(VALUE(SUBSTITUTE(実質収支比率等に係る経年分析!J$49,"▲","-")),2),NA())</f>
        <v>-0.94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公共用地先行取得事業特別会計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大船駅東口市街地再開発事業特別会計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7.0000000000000007E-2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0.36</v>
      </c>
    </row>
    <row r="34" spans="1:16" x14ac:dyDescent="0.15">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1.45</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2.46</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6.17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6.33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6.48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4.26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6804</v>
      </c>
      <c r="E42" s="161"/>
      <c r="F42" s="161"/>
      <c r="G42" s="161">
        <f>'実質公債費比率（分子）の構造'!L$52</f>
        <v>6678</v>
      </c>
      <c r="H42" s="161"/>
      <c r="I42" s="161"/>
      <c r="J42" s="161">
        <f>'実質公債費比率（分子）の構造'!M$52</f>
        <v>6506</v>
      </c>
      <c r="K42" s="161"/>
      <c r="L42" s="161"/>
      <c r="M42" s="161">
        <f>'実質公債費比率（分子）の構造'!N$52</f>
        <v>6547</v>
      </c>
      <c r="N42" s="161"/>
      <c r="O42" s="161"/>
      <c r="P42" s="161">
        <f>'実質公債費比率（分子）の構造'!O$52</f>
        <v>6352</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99</v>
      </c>
      <c r="C44" s="161"/>
      <c r="D44" s="161"/>
      <c r="E44" s="161">
        <f>'実質公債費比率（分子）の構造'!L$50</f>
        <v>89</v>
      </c>
      <c r="F44" s="161"/>
      <c r="G44" s="161"/>
      <c r="H44" s="161">
        <f>'実質公債費比率（分子）の構造'!M$50</f>
        <v>94</v>
      </c>
      <c r="I44" s="161"/>
      <c r="J44" s="161"/>
      <c r="K44" s="161">
        <f>'実質公債費比率（分子）の構造'!N$50</f>
        <v>295</v>
      </c>
      <c r="L44" s="161"/>
      <c r="M44" s="161"/>
      <c r="N44" s="161">
        <f>'実質公債費比率（分子）の構造'!O$50</f>
        <v>84</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1572</v>
      </c>
      <c r="C46" s="161"/>
      <c r="D46" s="161"/>
      <c r="E46" s="161">
        <f>'実質公債費比率（分子）の構造'!L$48</f>
        <v>1456</v>
      </c>
      <c r="F46" s="161"/>
      <c r="G46" s="161"/>
      <c r="H46" s="161">
        <f>'実質公債費比率（分子）の構造'!M$48</f>
        <v>2054</v>
      </c>
      <c r="I46" s="161"/>
      <c r="J46" s="161"/>
      <c r="K46" s="161">
        <f>'実質公債費比率（分子）の構造'!N$48</f>
        <v>2252</v>
      </c>
      <c r="L46" s="161"/>
      <c r="M46" s="161"/>
      <c r="N46" s="161">
        <f>'実質公債費比率（分子）の構造'!O$48</f>
        <v>2104</v>
      </c>
      <c r="O46" s="161"/>
      <c r="P46" s="161"/>
    </row>
    <row r="47" spans="1:16" x14ac:dyDescent="0.15">
      <c r="A47" s="161" t="s">
        <v>62</v>
      </c>
      <c r="B47" s="161">
        <f>'実質公債費比率（分子）の構造'!K$47</f>
        <v>67</v>
      </c>
      <c r="C47" s="161"/>
      <c r="D47" s="161"/>
      <c r="E47" s="161">
        <f>'実質公債費比率（分子）の構造'!L$47</f>
        <v>67</v>
      </c>
      <c r="F47" s="161"/>
      <c r="G47" s="161"/>
      <c r="H47" s="161">
        <f>'実質公債費比率（分子）の構造'!M$47</f>
        <v>67</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4733</v>
      </c>
      <c r="C49" s="161"/>
      <c r="D49" s="161"/>
      <c r="E49" s="161">
        <f>'実質公債費比率（分子）の構造'!L$45</f>
        <v>4781</v>
      </c>
      <c r="F49" s="161"/>
      <c r="G49" s="161"/>
      <c r="H49" s="161">
        <f>'実質公債費比率（分子）の構造'!M$45</f>
        <v>4255</v>
      </c>
      <c r="I49" s="161"/>
      <c r="J49" s="161"/>
      <c r="K49" s="161">
        <f>'実質公債費比率（分子）の構造'!N$45</f>
        <v>4329</v>
      </c>
      <c r="L49" s="161"/>
      <c r="M49" s="161"/>
      <c r="N49" s="161">
        <f>'実質公債費比率（分子）の構造'!O$45</f>
        <v>4268</v>
      </c>
      <c r="O49" s="161"/>
      <c r="P49" s="161"/>
    </row>
    <row r="50" spans="1:16" x14ac:dyDescent="0.15">
      <c r="A50" s="161" t="s">
        <v>65</v>
      </c>
      <c r="B50" s="161" t="e">
        <f>NA()</f>
        <v>#N/A</v>
      </c>
      <c r="C50" s="161">
        <f>IF(ISNUMBER('実質公債費比率（分子）の構造'!K$53),'実質公債費比率（分子）の構造'!K$53,NA())</f>
        <v>-333</v>
      </c>
      <c r="D50" s="161" t="e">
        <f>NA()</f>
        <v>#N/A</v>
      </c>
      <c r="E50" s="161" t="e">
        <f>NA()</f>
        <v>#N/A</v>
      </c>
      <c r="F50" s="161">
        <f>IF(ISNUMBER('実質公債費比率（分子）の構造'!L$53),'実質公債費比率（分子）の構造'!L$53,NA())</f>
        <v>-285</v>
      </c>
      <c r="G50" s="161" t="e">
        <f>NA()</f>
        <v>#N/A</v>
      </c>
      <c r="H50" s="161" t="e">
        <f>NA()</f>
        <v>#N/A</v>
      </c>
      <c r="I50" s="161">
        <f>IF(ISNUMBER('実質公債費比率（分子）の構造'!M$53),'実質公債費比率（分子）の構造'!M$53,NA())</f>
        <v>-36</v>
      </c>
      <c r="J50" s="161" t="e">
        <f>NA()</f>
        <v>#N/A</v>
      </c>
      <c r="K50" s="161" t="e">
        <f>NA()</f>
        <v>#N/A</v>
      </c>
      <c r="L50" s="161">
        <f>IF(ISNUMBER('実質公債費比率（分子）の構造'!N$53),'実質公債費比率（分子）の構造'!N$53,NA())</f>
        <v>329</v>
      </c>
      <c r="M50" s="161" t="e">
        <f>NA()</f>
        <v>#N/A</v>
      </c>
      <c r="N50" s="161" t="e">
        <f>NA()</f>
        <v>#N/A</v>
      </c>
      <c r="O50" s="161">
        <f>IF(ISNUMBER('実質公債費比率（分子）の構造'!O$53),'実質公債費比率（分子）の構造'!O$53,NA())</f>
        <v>104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36</v>
      </c>
      <c r="B56" s="160"/>
      <c r="C56" s="160"/>
      <c r="D56" s="160">
        <f>'将来負担比率（分子）の構造'!I$52</f>
        <v>42026</v>
      </c>
      <c r="E56" s="160"/>
      <c r="F56" s="160"/>
      <c r="G56" s="160">
        <f>'将来負担比率（分子）の構造'!J$52</f>
        <v>40861</v>
      </c>
      <c r="H56" s="160"/>
      <c r="I56" s="160"/>
      <c r="J56" s="160">
        <f>'将来負担比率（分子）の構造'!K$52</f>
        <v>39741</v>
      </c>
      <c r="K56" s="160"/>
      <c r="L56" s="160"/>
      <c r="M56" s="160">
        <f>'将来負担比率（分子）の構造'!L$52</f>
        <v>37851</v>
      </c>
      <c r="N56" s="160"/>
      <c r="O56" s="160"/>
      <c r="P56" s="160">
        <f>'将来負担比率（分子）の構造'!M$52</f>
        <v>35554</v>
      </c>
    </row>
    <row r="57" spans="1:16" x14ac:dyDescent="0.15">
      <c r="A57" s="160" t="s">
        <v>35</v>
      </c>
      <c r="B57" s="160"/>
      <c r="C57" s="160"/>
      <c r="D57" s="160">
        <f>'将来負担比率（分子）の構造'!I$51</f>
        <v>31117</v>
      </c>
      <c r="E57" s="160"/>
      <c r="F57" s="160"/>
      <c r="G57" s="160">
        <f>'将来負担比率（分子）の構造'!J$51</f>
        <v>35330</v>
      </c>
      <c r="H57" s="160"/>
      <c r="I57" s="160"/>
      <c r="J57" s="160">
        <f>'将来負担比率（分子）の構造'!K$51</f>
        <v>33102</v>
      </c>
      <c r="K57" s="160"/>
      <c r="L57" s="160"/>
      <c r="M57" s="160">
        <f>'将来負担比率（分子）の構造'!L$51</f>
        <v>34131</v>
      </c>
      <c r="N57" s="160"/>
      <c r="O57" s="160"/>
      <c r="P57" s="160">
        <f>'将来負担比率（分子）の構造'!M$51</f>
        <v>35106</v>
      </c>
    </row>
    <row r="58" spans="1:16" x14ac:dyDescent="0.15">
      <c r="A58" s="160" t="s">
        <v>34</v>
      </c>
      <c r="B58" s="160"/>
      <c r="C58" s="160"/>
      <c r="D58" s="160">
        <f>'将来負担比率（分子）の構造'!I$50</f>
        <v>8047</v>
      </c>
      <c r="E58" s="160"/>
      <c r="F58" s="160"/>
      <c r="G58" s="160">
        <f>'将来負担比率（分子）の構造'!J$50</f>
        <v>8160</v>
      </c>
      <c r="H58" s="160"/>
      <c r="I58" s="160"/>
      <c r="J58" s="160">
        <f>'将来負担比率（分子）の構造'!K$50</f>
        <v>9382</v>
      </c>
      <c r="K58" s="160"/>
      <c r="L58" s="160"/>
      <c r="M58" s="160">
        <f>'将来負担比率（分子）の構造'!L$50</f>
        <v>10165</v>
      </c>
      <c r="N58" s="160"/>
      <c r="O58" s="160"/>
      <c r="P58" s="160">
        <f>'将来負担比率（分子）の構造'!M$50</f>
        <v>11401</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11952</v>
      </c>
      <c r="C62" s="160"/>
      <c r="D62" s="160"/>
      <c r="E62" s="160">
        <f>'将来負担比率（分子）の構造'!J$45</f>
        <v>10554</v>
      </c>
      <c r="F62" s="160"/>
      <c r="G62" s="160"/>
      <c r="H62" s="160">
        <f>'将来負担比率（分子）の構造'!K$45</f>
        <v>9774</v>
      </c>
      <c r="I62" s="160"/>
      <c r="J62" s="160"/>
      <c r="K62" s="160">
        <f>'将来負担比率（分子）の構造'!L$45</f>
        <v>9092</v>
      </c>
      <c r="L62" s="160"/>
      <c r="M62" s="160"/>
      <c r="N62" s="160">
        <f>'将来負担比率（分子）の構造'!M$45</f>
        <v>9211</v>
      </c>
      <c r="O62" s="160"/>
      <c r="P62" s="160"/>
    </row>
    <row r="63" spans="1:16" x14ac:dyDescent="0.15">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26</v>
      </c>
      <c r="B64" s="160">
        <f>'将来負担比率（分子）の構造'!I$43</f>
        <v>28967</v>
      </c>
      <c r="C64" s="160"/>
      <c r="D64" s="160"/>
      <c r="E64" s="160">
        <f>'将来負担比率（分子）の構造'!J$43</f>
        <v>26094</v>
      </c>
      <c r="F64" s="160"/>
      <c r="G64" s="160"/>
      <c r="H64" s="160">
        <f>'将来負担比率（分子）の構造'!K$43</f>
        <v>25367</v>
      </c>
      <c r="I64" s="160"/>
      <c r="J64" s="160"/>
      <c r="K64" s="160">
        <f>'将来負担比率（分子）の構造'!L$43</f>
        <v>25043</v>
      </c>
      <c r="L64" s="160"/>
      <c r="M64" s="160"/>
      <c r="N64" s="160">
        <f>'将来負担比率（分子）の構造'!M$43</f>
        <v>26382</v>
      </c>
      <c r="O64" s="160"/>
      <c r="P64" s="160"/>
    </row>
    <row r="65" spans="1:16" x14ac:dyDescent="0.15">
      <c r="A65" s="160" t="s">
        <v>25</v>
      </c>
      <c r="B65" s="160">
        <f>'将来負担比率（分子）の構造'!I$42</f>
        <v>6132</v>
      </c>
      <c r="C65" s="160"/>
      <c r="D65" s="160"/>
      <c r="E65" s="160">
        <f>'将来負担比率（分子）の構造'!J$42</f>
        <v>7125</v>
      </c>
      <c r="F65" s="160"/>
      <c r="G65" s="160"/>
      <c r="H65" s="160">
        <f>'将来負担比率（分子）の構造'!K$42</f>
        <v>5815</v>
      </c>
      <c r="I65" s="160"/>
      <c r="J65" s="160"/>
      <c r="K65" s="160">
        <f>'将来負担比率（分子）の構造'!L$42</f>
        <v>5375</v>
      </c>
      <c r="L65" s="160"/>
      <c r="M65" s="160"/>
      <c r="N65" s="160">
        <f>'将来負担比率（分子）の構造'!M$42</f>
        <v>3856</v>
      </c>
      <c r="O65" s="160"/>
      <c r="P65" s="160"/>
    </row>
    <row r="66" spans="1:16" x14ac:dyDescent="0.15">
      <c r="A66" s="160" t="s">
        <v>24</v>
      </c>
      <c r="B66" s="160">
        <f>'将来負担比率（分子）の構造'!I$41</f>
        <v>41025</v>
      </c>
      <c r="C66" s="160"/>
      <c r="D66" s="160"/>
      <c r="E66" s="160">
        <f>'将来負担比率（分子）の構造'!J$41</f>
        <v>41038</v>
      </c>
      <c r="F66" s="160"/>
      <c r="G66" s="160"/>
      <c r="H66" s="160">
        <f>'将来負担比率（分子）の構造'!K$41</f>
        <v>40119</v>
      </c>
      <c r="I66" s="160"/>
      <c r="J66" s="160"/>
      <c r="K66" s="160">
        <f>'将来負担比率（分子）の構造'!L$41</f>
        <v>39142</v>
      </c>
      <c r="L66" s="160"/>
      <c r="M66" s="160"/>
      <c r="N66" s="160">
        <f>'将来負担比率（分子）の構造'!M$41</f>
        <v>39734</v>
      </c>
      <c r="O66" s="160"/>
      <c r="P66" s="160"/>
    </row>
    <row r="67" spans="1:16" x14ac:dyDescent="0.15">
      <c r="A67" s="160" t="s">
        <v>69</v>
      </c>
      <c r="B67" s="160" t="e">
        <f>NA()</f>
        <v>#N/A</v>
      </c>
      <c r="C67" s="160">
        <f>IF(ISNUMBER('将来負担比率（分子）の構造'!I$53), IF('将来負担比率（分子）の構造'!I$53 &lt; 0, 0, '将来負担比率（分子）の構造'!I$53), NA())</f>
        <v>6885</v>
      </c>
      <c r="D67" s="160" t="e">
        <f>NA()</f>
        <v>#N/A</v>
      </c>
      <c r="E67" s="160" t="e">
        <f>NA()</f>
        <v>#N/A</v>
      </c>
      <c r="F67" s="160">
        <f>IF(ISNUMBER('将来負担比率（分子）の構造'!J$53), IF('将来負担比率（分子）の構造'!J$53 &lt; 0, 0, '将来負担比率（分子）の構造'!J$53), NA())</f>
        <v>461</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4725</v>
      </c>
      <c r="C72" s="164">
        <f>基金残高に係る経年分析!G55</f>
        <v>5354</v>
      </c>
      <c r="D72" s="164">
        <f>基金残高に係る経年分析!H55</f>
        <v>5837</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3925</v>
      </c>
      <c r="C74" s="164">
        <f>基金残高に係る経年分析!G57</f>
        <v>3616</v>
      </c>
      <c r="D74" s="164">
        <f>基金残高に係る経年分析!H57</f>
        <v>4224</v>
      </c>
    </row>
  </sheetData>
  <sheetProtection algorithmName="SHA-512" hashValue="bq6kBPP7rlqNrdEcmfJDtwKU9xXXYEJOFQQIwFT1s1+4aIo+peD2dBJ1D8caafrULxLY49DbJr7xTbWn9DQH7g==" saltValue="4Q9vAmA9ixQXqFZQGKRI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35590715</v>
      </c>
      <c r="S5" s="707"/>
      <c r="T5" s="707"/>
      <c r="U5" s="707"/>
      <c r="V5" s="707"/>
      <c r="W5" s="707"/>
      <c r="X5" s="707"/>
      <c r="Y5" s="753"/>
      <c r="Z5" s="771">
        <v>57.7</v>
      </c>
      <c r="AA5" s="771"/>
      <c r="AB5" s="771"/>
      <c r="AC5" s="771"/>
      <c r="AD5" s="772">
        <v>32175811</v>
      </c>
      <c r="AE5" s="772"/>
      <c r="AF5" s="772"/>
      <c r="AG5" s="772"/>
      <c r="AH5" s="772"/>
      <c r="AI5" s="772"/>
      <c r="AJ5" s="772"/>
      <c r="AK5" s="772"/>
      <c r="AL5" s="754">
        <v>88.5</v>
      </c>
      <c r="AM5" s="723"/>
      <c r="AN5" s="723"/>
      <c r="AO5" s="755"/>
      <c r="AP5" s="740" t="s">
        <v>221</v>
      </c>
      <c r="AQ5" s="741"/>
      <c r="AR5" s="741"/>
      <c r="AS5" s="741"/>
      <c r="AT5" s="741"/>
      <c r="AU5" s="741"/>
      <c r="AV5" s="741"/>
      <c r="AW5" s="741"/>
      <c r="AX5" s="741"/>
      <c r="AY5" s="741"/>
      <c r="AZ5" s="741"/>
      <c r="BA5" s="741"/>
      <c r="BB5" s="741"/>
      <c r="BC5" s="741"/>
      <c r="BD5" s="741"/>
      <c r="BE5" s="741"/>
      <c r="BF5" s="742"/>
      <c r="BG5" s="647">
        <v>32175811</v>
      </c>
      <c r="BH5" s="648"/>
      <c r="BI5" s="648"/>
      <c r="BJ5" s="648"/>
      <c r="BK5" s="648"/>
      <c r="BL5" s="648"/>
      <c r="BM5" s="648"/>
      <c r="BN5" s="649"/>
      <c r="BO5" s="703">
        <v>90.4</v>
      </c>
      <c r="BP5" s="703"/>
      <c r="BQ5" s="703"/>
      <c r="BR5" s="703"/>
      <c r="BS5" s="704">
        <v>146513</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44" t="s">
        <v>225</v>
      </c>
      <c r="C6" s="645"/>
      <c r="D6" s="645"/>
      <c r="E6" s="645"/>
      <c r="F6" s="645"/>
      <c r="G6" s="645"/>
      <c r="H6" s="645"/>
      <c r="I6" s="645"/>
      <c r="J6" s="645"/>
      <c r="K6" s="645"/>
      <c r="L6" s="645"/>
      <c r="M6" s="645"/>
      <c r="N6" s="645"/>
      <c r="O6" s="645"/>
      <c r="P6" s="645"/>
      <c r="Q6" s="646"/>
      <c r="R6" s="647">
        <v>291338</v>
      </c>
      <c r="S6" s="648"/>
      <c r="T6" s="648"/>
      <c r="U6" s="648"/>
      <c r="V6" s="648"/>
      <c r="W6" s="648"/>
      <c r="X6" s="648"/>
      <c r="Y6" s="649"/>
      <c r="Z6" s="703">
        <v>0.5</v>
      </c>
      <c r="AA6" s="703"/>
      <c r="AB6" s="703"/>
      <c r="AC6" s="703"/>
      <c r="AD6" s="704">
        <v>291338</v>
      </c>
      <c r="AE6" s="704"/>
      <c r="AF6" s="704"/>
      <c r="AG6" s="704"/>
      <c r="AH6" s="704"/>
      <c r="AI6" s="704"/>
      <c r="AJ6" s="704"/>
      <c r="AK6" s="704"/>
      <c r="AL6" s="650">
        <v>0.8</v>
      </c>
      <c r="AM6" s="651"/>
      <c r="AN6" s="651"/>
      <c r="AO6" s="705"/>
      <c r="AP6" s="644" t="s">
        <v>226</v>
      </c>
      <c r="AQ6" s="645"/>
      <c r="AR6" s="645"/>
      <c r="AS6" s="645"/>
      <c r="AT6" s="645"/>
      <c r="AU6" s="645"/>
      <c r="AV6" s="645"/>
      <c r="AW6" s="645"/>
      <c r="AX6" s="645"/>
      <c r="AY6" s="645"/>
      <c r="AZ6" s="645"/>
      <c r="BA6" s="645"/>
      <c r="BB6" s="645"/>
      <c r="BC6" s="645"/>
      <c r="BD6" s="645"/>
      <c r="BE6" s="645"/>
      <c r="BF6" s="646"/>
      <c r="BG6" s="647">
        <v>32175811</v>
      </c>
      <c r="BH6" s="648"/>
      <c r="BI6" s="648"/>
      <c r="BJ6" s="648"/>
      <c r="BK6" s="648"/>
      <c r="BL6" s="648"/>
      <c r="BM6" s="648"/>
      <c r="BN6" s="649"/>
      <c r="BO6" s="703">
        <v>90.4</v>
      </c>
      <c r="BP6" s="703"/>
      <c r="BQ6" s="703"/>
      <c r="BR6" s="703"/>
      <c r="BS6" s="704">
        <v>146513</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7">
        <v>414036</v>
      </c>
      <c r="CS6" s="648"/>
      <c r="CT6" s="648"/>
      <c r="CU6" s="648"/>
      <c r="CV6" s="648"/>
      <c r="CW6" s="648"/>
      <c r="CX6" s="648"/>
      <c r="CY6" s="649"/>
      <c r="CZ6" s="754">
        <v>0.7</v>
      </c>
      <c r="DA6" s="723"/>
      <c r="DB6" s="723"/>
      <c r="DC6" s="757"/>
      <c r="DD6" s="635" t="s">
        <v>228</v>
      </c>
      <c r="DE6" s="648"/>
      <c r="DF6" s="648"/>
      <c r="DG6" s="648"/>
      <c r="DH6" s="648"/>
      <c r="DI6" s="648"/>
      <c r="DJ6" s="648"/>
      <c r="DK6" s="648"/>
      <c r="DL6" s="648"/>
      <c r="DM6" s="648"/>
      <c r="DN6" s="648"/>
      <c r="DO6" s="648"/>
      <c r="DP6" s="649"/>
      <c r="DQ6" s="635">
        <v>414036</v>
      </c>
      <c r="DR6" s="648"/>
      <c r="DS6" s="648"/>
      <c r="DT6" s="648"/>
      <c r="DU6" s="648"/>
      <c r="DV6" s="648"/>
      <c r="DW6" s="648"/>
      <c r="DX6" s="648"/>
      <c r="DY6" s="648"/>
      <c r="DZ6" s="648"/>
      <c r="EA6" s="648"/>
      <c r="EB6" s="648"/>
      <c r="EC6" s="684"/>
    </row>
    <row r="7" spans="2:143" ht="11.25" customHeight="1" x14ac:dyDescent="0.15">
      <c r="B7" s="644" t="s">
        <v>229</v>
      </c>
      <c r="C7" s="645"/>
      <c r="D7" s="645"/>
      <c r="E7" s="645"/>
      <c r="F7" s="645"/>
      <c r="G7" s="645"/>
      <c r="H7" s="645"/>
      <c r="I7" s="645"/>
      <c r="J7" s="645"/>
      <c r="K7" s="645"/>
      <c r="L7" s="645"/>
      <c r="M7" s="645"/>
      <c r="N7" s="645"/>
      <c r="O7" s="645"/>
      <c r="P7" s="645"/>
      <c r="Q7" s="646"/>
      <c r="R7" s="647">
        <v>49019</v>
      </c>
      <c r="S7" s="648"/>
      <c r="T7" s="648"/>
      <c r="U7" s="648"/>
      <c r="V7" s="648"/>
      <c r="W7" s="648"/>
      <c r="X7" s="648"/>
      <c r="Y7" s="649"/>
      <c r="Z7" s="703">
        <v>0.1</v>
      </c>
      <c r="AA7" s="703"/>
      <c r="AB7" s="703"/>
      <c r="AC7" s="703"/>
      <c r="AD7" s="704">
        <v>49019</v>
      </c>
      <c r="AE7" s="704"/>
      <c r="AF7" s="704"/>
      <c r="AG7" s="704"/>
      <c r="AH7" s="704"/>
      <c r="AI7" s="704"/>
      <c r="AJ7" s="704"/>
      <c r="AK7" s="704"/>
      <c r="AL7" s="650">
        <v>0.1</v>
      </c>
      <c r="AM7" s="651"/>
      <c r="AN7" s="651"/>
      <c r="AO7" s="705"/>
      <c r="AP7" s="644" t="s">
        <v>230</v>
      </c>
      <c r="AQ7" s="645"/>
      <c r="AR7" s="645"/>
      <c r="AS7" s="645"/>
      <c r="AT7" s="645"/>
      <c r="AU7" s="645"/>
      <c r="AV7" s="645"/>
      <c r="AW7" s="645"/>
      <c r="AX7" s="645"/>
      <c r="AY7" s="645"/>
      <c r="AZ7" s="645"/>
      <c r="BA7" s="645"/>
      <c r="BB7" s="645"/>
      <c r="BC7" s="645"/>
      <c r="BD7" s="645"/>
      <c r="BE7" s="645"/>
      <c r="BF7" s="646"/>
      <c r="BG7" s="647">
        <v>17519241</v>
      </c>
      <c r="BH7" s="648"/>
      <c r="BI7" s="648"/>
      <c r="BJ7" s="648"/>
      <c r="BK7" s="648"/>
      <c r="BL7" s="648"/>
      <c r="BM7" s="648"/>
      <c r="BN7" s="649"/>
      <c r="BO7" s="703">
        <v>49.2</v>
      </c>
      <c r="BP7" s="703"/>
      <c r="BQ7" s="703"/>
      <c r="BR7" s="703"/>
      <c r="BS7" s="704">
        <v>146513</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7">
        <v>6658321</v>
      </c>
      <c r="CS7" s="648"/>
      <c r="CT7" s="648"/>
      <c r="CU7" s="648"/>
      <c r="CV7" s="648"/>
      <c r="CW7" s="648"/>
      <c r="CX7" s="648"/>
      <c r="CY7" s="649"/>
      <c r="CZ7" s="703">
        <v>11.2</v>
      </c>
      <c r="DA7" s="703"/>
      <c r="DB7" s="703"/>
      <c r="DC7" s="703"/>
      <c r="DD7" s="635">
        <v>72552</v>
      </c>
      <c r="DE7" s="648"/>
      <c r="DF7" s="648"/>
      <c r="DG7" s="648"/>
      <c r="DH7" s="648"/>
      <c r="DI7" s="648"/>
      <c r="DJ7" s="648"/>
      <c r="DK7" s="648"/>
      <c r="DL7" s="648"/>
      <c r="DM7" s="648"/>
      <c r="DN7" s="648"/>
      <c r="DO7" s="648"/>
      <c r="DP7" s="649"/>
      <c r="DQ7" s="635">
        <v>6111662</v>
      </c>
      <c r="DR7" s="648"/>
      <c r="DS7" s="648"/>
      <c r="DT7" s="648"/>
      <c r="DU7" s="648"/>
      <c r="DV7" s="648"/>
      <c r="DW7" s="648"/>
      <c r="DX7" s="648"/>
      <c r="DY7" s="648"/>
      <c r="DZ7" s="648"/>
      <c r="EA7" s="648"/>
      <c r="EB7" s="648"/>
      <c r="EC7" s="684"/>
    </row>
    <row r="8" spans="2:143" ht="11.25" customHeight="1" x14ac:dyDescent="0.15">
      <c r="B8" s="644" t="s">
        <v>232</v>
      </c>
      <c r="C8" s="645"/>
      <c r="D8" s="645"/>
      <c r="E8" s="645"/>
      <c r="F8" s="645"/>
      <c r="G8" s="645"/>
      <c r="H8" s="645"/>
      <c r="I8" s="645"/>
      <c r="J8" s="645"/>
      <c r="K8" s="645"/>
      <c r="L8" s="645"/>
      <c r="M8" s="645"/>
      <c r="N8" s="645"/>
      <c r="O8" s="645"/>
      <c r="P8" s="645"/>
      <c r="Q8" s="646"/>
      <c r="R8" s="647">
        <v>230548</v>
      </c>
      <c r="S8" s="648"/>
      <c r="T8" s="648"/>
      <c r="U8" s="648"/>
      <c r="V8" s="648"/>
      <c r="W8" s="648"/>
      <c r="X8" s="648"/>
      <c r="Y8" s="649"/>
      <c r="Z8" s="703">
        <v>0.4</v>
      </c>
      <c r="AA8" s="703"/>
      <c r="AB8" s="703"/>
      <c r="AC8" s="703"/>
      <c r="AD8" s="704">
        <v>230548</v>
      </c>
      <c r="AE8" s="704"/>
      <c r="AF8" s="704"/>
      <c r="AG8" s="704"/>
      <c r="AH8" s="704"/>
      <c r="AI8" s="704"/>
      <c r="AJ8" s="704"/>
      <c r="AK8" s="704"/>
      <c r="AL8" s="650">
        <v>0.6</v>
      </c>
      <c r="AM8" s="651"/>
      <c r="AN8" s="651"/>
      <c r="AO8" s="705"/>
      <c r="AP8" s="644" t="s">
        <v>233</v>
      </c>
      <c r="AQ8" s="645"/>
      <c r="AR8" s="645"/>
      <c r="AS8" s="645"/>
      <c r="AT8" s="645"/>
      <c r="AU8" s="645"/>
      <c r="AV8" s="645"/>
      <c r="AW8" s="645"/>
      <c r="AX8" s="645"/>
      <c r="AY8" s="645"/>
      <c r="AZ8" s="645"/>
      <c r="BA8" s="645"/>
      <c r="BB8" s="645"/>
      <c r="BC8" s="645"/>
      <c r="BD8" s="645"/>
      <c r="BE8" s="645"/>
      <c r="BF8" s="646"/>
      <c r="BG8" s="647">
        <v>278085</v>
      </c>
      <c r="BH8" s="648"/>
      <c r="BI8" s="648"/>
      <c r="BJ8" s="648"/>
      <c r="BK8" s="648"/>
      <c r="BL8" s="648"/>
      <c r="BM8" s="648"/>
      <c r="BN8" s="649"/>
      <c r="BO8" s="703">
        <v>0.8</v>
      </c>
      <c r="BP8" s="703"/>
      <c r="BQ8" s="703"/>
      <c r="BR8" s="703"/>
      <c r="BS8" s="635" t="s">
        <v>124</v>
      </c>
      <c r="BT8" s="648"/>
      <c r="BU8" s="648"/>
      <c r="BV8" s="648"/>
      <c r="BW8" s="648"/>
      <c r="BX8" s="648"/>
      <c r="BY8" s="648"/>
      <c r="BZ8" s="648"/>
      <c r="CA8" s="648"/>
      <c r="CB8" s="684"/>
      <c r="CD8" s="685" t="s">
        <v>234</v>
      </c>
      <c r="CE8" s="682"/>
      <c r="CF8" s="682"/>
      <c r="CG8" s="682"/>
      <c r="CH8" s="682"/>
      <c r="CI8" s="682"/>
      <c r="CJ8" s="682"/>
      <c r="CK8" s="682"/>
      <c r="CL8" s="682"/>
      <c r="CM8" s="682"/>
      <c r="CN8" s="682"/>
      <c r="CO8" s="682"/>
      <c r="CP8" s="682"/>
      <c r="CQ8" s="683"/>
      <c r="CR8" s="647">
        <v>23189384</v>
      </c>
      <c r="CS8" s="648"/>
      <c r="CT8" s="648"/>
      <c r="CU8" s="648"/>
      <c r="CV8" s="648"/>
      <c r="CW8" s="648"/>
      <c r="CX8" s="648"/>
      <c r="CY8" s="649"/>
      <c r="CZ8" s="703">
        <v>38.9</v>
      </c>
      <c r="DA8" s="703"/>
      <c r="DB8" s="703"/>
      <c r="DC8" s="703"/>
      <c r="DD8" s="635">
        <v>1173640</v>
      </c>
      <c r="DE8" s="648"/>
      <c r="DF8" s="648"/>
      <c r="DG8" s="648"/>
      <c r="DH8" s="648"/>
      <c r="DI8" s="648"/>
      <c r="DJ8" s="648"/>
      <c r="DK8" s="648"/>
      <c r="DL8" s="648"/>
      <c r="DM8" s="648"/>
      <c r="DN8" s="648"/>
      <c r="DO8" s="648"/>
      <c r="DP8" s="649"/>
      <c r="DQ8" s="635">
        <v>12767940</v>
      </c>
      <c r="DR8" s="648"/>
      <c r="DS8" s="648"/>
      <c r="DT8" s="648"/>
      <c r="DU8" s="648"/>
      <c r="DV8" s="648"/>
      <c r="DW8" s="648"/>
      <c r="DX8" s="648"/>
      <c r="DY8" s="648"/>
      <c r="DZ8" s="648"/>
      <c r="EA8" s="648"/>
      <c r="EB8" s="648"/>
      <c r="EC8" s="684"/>
    </row>
    <row r="9" spans="2:143" ht="11.25" customHeight="1" x14ac:dyDescent="0.15">
      <c r="B9" s="644" t="s">
        <v>235</v>
      </c>
      <c r="C9" s="645"/>
      <c r="D9" s="645"/>
      <c r="E9" s="645"/>
      <c r="F9" s="645"/>
      <c r="G9" s="645"/>
      <c r="H9" s="645"/>
      <c r="I9" s="645"/>
      <c r="J9" s="645"/>
      <c r="K9" s="645"/>
      <c r="L9" s="645"/>
      <c r="M9" s="645"/>
      <c r="N9" s="645"/>
      <c r="O9" s="645"/>
      <c r="P9" s="645"/>
      <c r="Q9" s="646"/>
      <c r="R9" s="647">
        <v>248329</v>
      </c>
      <c r="S9" s="648"/>
      <c r="T9" s="648"/>
      <c r="U9" s="648"/>
      <c r="V9" s="648"/>
      <c r="W9" s="648"/>
      <c r="X9" s="648"/>
      <c r="Y9" s="649"/>
      <c r="Z9" s="703">
        <v>0.4</v>
      </c>
      <c r="AA9" s="703"/>
      <c r="AB9" s="703"/>
      <c r="AC9" s="703"/>
      <c r="AD9" s="704">
        <v>248329</v>
      </c>
      <c r="AE9" s="704"/>
      <c r="AF9" s="704"/>
      <c r="AG9" s="704"/>
      <c r="AH9" s="704"/>
      <c r="AI9" s="704"/>
      <c r="AJ9" s="704"/>
      <c r="AK9" s="704"/>
      <c r="AL9" s="650">
        <v>0.7</v>
      </c>
      <c r="AM9" s="651"/>
      <c r="AN9" s="651"/>
      <c r="AO9" s="705"/>
      <c r="AP9" s="644" t="s">
        <v>236</v>
      </c>
      <c r="AQ9" s="645"/>
      <c r="AR9" s="645"/>
      <c r="AS9" s="645"/>
      <c r="AT9" s="645"/>
      <c r="AU9" s="645"/>
      <c r="AV9" s="645"/>
      <c r="AW9" s="645"/>
      <c r="AX9" s="645"/>
      <c r="AY9" s="645"/>
      <c r="AZ9" s="645"/>
      <c r="BA9" s="645"/>
      <c r="BB9" s="645"/>
      <c r="BC9" s="645"/>
      <c r="BD9" s="645"/>
      <c r="BE9" s="645"/>
      <c r="BF9" s="646"/>
      <c r="BG9" s="647">
        <v>15612504</v>
      </c>
      <c r="BH9" s="648"/>
      <c r="BI9" s="648"/>
      <c r="BJ9" s="648"/>
      <c r="BK9" s="648"/>
      <c r="BL9" s="648"/>
      <c r="BM9" s="648"/>
      <c r="BN9" s="649"/>
      <c r="BO9" s="703">
        <v>43.9</v>
      </c>
      <c r="BP9" s="703"/>
      <c r="BQ9" s="703"/>
      <c r="BR9" s="703"/>
      <c r="BS9" s="635" t="s">
        <v>124</v>
      </c>
      <c r="BT9" s="648"/>
      <c r="BU9" s="648"/>
      <c r="BV9" s="648"/>
      <c r="BW9" s="648"/>
      <c r="BX9" s="648"/>
      <c r="BY9" s="648"/>
      <c r="BZ9" s="648"/>
      <c r="CA9" s="648"/>
      <c r="CB9" s="684"/>
      <c r="CD9" s="685" t="s">
        <v>237</v>
      </c>
      <c r="CE9" s="682"/>
      <c r="CF9" s="682"/>
      <c r="CG9" s="682"/>
      <c r="CH9" s="682"/>
      <c r="CI9" s="682"/>
      <c r="CJ9" s="682"/>
      <c r="CK9" s="682"/>
      <c r="CL9" s="682"/>
      <c r="CM9" s="682"/>
      <c r="CN9" s="682"/>
      <c r="CO9" s="682"/>
      <c r="CP9" s="682"/>
      <c r="CQ9" s="683"/>
      <c r="CR9" s="647">
        <v>5326253</v>
      </c>
      <c r="CS9" s="648"/>
      <c r="CT9" s="648"/>
      <c r="CU9" s="648"/>
      <c r="CV9" s="648"/>
      <c r="CW9" s="648"/>
      <c r="CX9" s="648"/>
      <c r="CY9" s="649"/>
      <c r="CZ9" s="703">
        <v>8.9</v>
      </c>
      <c r="DA9" s="703"/>
      <c r="DB9" s="703"/>
      <c r="DC9" s="703"/>
      <c r="DD9" s="635">
        <v>344452</v>
      </c>
      <c r="DE9" s="648"/>
      <c r="DF9" s="648"/>
      <c r="DG9" s="648"/>
      <c r="DH9" s="648"/>
      <c r="DI9" s="648"/>
      <c r="DJ9" s="648"/>
      <c r="DK9" s="648"/>
      <c r="DL9" s="648"/>
      <c r="DM9" s="648"/>
      <c r="DN9" s="648"/>
      <c r="DO9" s="648"/>
      <c r="DP9" s="649"/>
      <c r="DQ9" s="635">
        <v>4486237</v>
      </c>
      <c r="DR9" s="648"/>
      <c r="DS9" s="648"/>
      <c r="DT9" s="648"/>
      <c r="DU9" s="648"/>
      <c r="DV9" s="648"/>
      <c r="DW9" s="648"/>
      <c r="DX9" s="648"/>
      <c r="DY9" s="648"/>
      <c r="DZ9" s="648"/>
      <c r="EA9" s="648"/>
      <c r="EB9" s="648"/>
      <c r="EC9" s="684"/>
    </row>
    <row r="10" spans="2:143" ht="11.25" customHeight="1" x14ac:dyDescent="0.15">
      <c r="B10" s="644" t="s">
        <v>238</v>
      </c>
      <c r="C10" s="645"/>
      <c r="D10" s="645"/>
      <c r="E10" s="645"/>
      <c r="F10" s="645"/>
      <c r="G10" s="645"/>
      <c r="H10" s="645"/>
      <c r="I10" s="645"/>
      <c r="J10" s="645"/>
      <c r="K10" s="645"/>
      <c r="L10" s="645"/>
      <c r="M10" s="645"/>
      <c r="N10" s="645"/>
      <c r="O10" s="645"/>
      <c r="P10" s="645"/>
      <c r="Q10" s="646"/>
      <c r="R10" s="647" t="s">
        <v>228</v>
      </c>
      <c r="S10" s="648"/>
      <c r="T10" s="648"/>
      <c r="U10" s="648"/>
      <c r="V10" s="648"/>
      <c r="W10" s="648"/>
      <c r="X10" s="648"/>
      <c r="Y10" s="649"/>
      <c r="Z10" s="703" t="s">
        <v>228</v>
      </c>
      <c r="AA10" s="703"/>
      <c r="AB10" s="703"/>
      <c r="AC10" s="703"/>
      <c r="AD10" s="704" t="s">
        <v>239</v>
      </c>
      <c r="AE10" s="704"/>
      <c r="AF10" s="704"/>
      <c r="AG10" s="704"/>
      <c r="AH10" s="704"/>
      <c r="AI10" s="704"/>
      <c r="AJ10" s="704"/>
      <c r="AK10" s="704"/>
      <c r="AL10" s="650" t="s">
        <v>124</v>
      </c>
      <c r="AM10" s="651"/>
      <c r="AN10" s="651"/>
      <c r="AO10" s="705"/>
      <c r="AP10" s="644" t="s">
        <v>240</v>
      </c>
      <c r="AQ10" s="645"/>
      <c r="AR10" s="645"/>
      <c r="AS10" s="645"/>
      <c r="AT10" s="645"/>
      <c r="AU10" s="645"/>
      <c r="AV10" s="645"/>
      <c r="AW10" s="645"/>
      <c r="AX10" s="645"/>
      <c r="AY10" s="645"/>
      <c r="AZ10" s="645"/>
      <c r="BA10" s="645"/>
      <c r="BB10" s="645"/>
      <c r="BC10" s="645"/>
      <c r="BD10" s="645"/>
      <c r="BE10" s="645"/>
      <c r="BF10" s="646"/>
      <c r="BG10" s="647">
        <v>501625</v>
      </c>
      <c r="BH10" s="648"/>
      <c r="BI10" s="648"/>
      <c r="BJ10" s="648"/>
      <c r="BK10" s="648"/>
      <c r="BL10" s="648"/>
      <c r="BM10" s="648"/>
      <c r="BN10" s="649"/>
      <c r="BO10" s="703">
        <v>1.4</v>
      </c>
      <c r="BP10" s="703"/>
      <c r="BQ10" s="703"/>
      <c r="BR10" s="703"/>
      <c r="BS10" s="635" t="s">
        <v>228</v>
      </c>
      <c r="BT10" s="648"/>
      <c r="BU10" s="648"/>
      <c r="BV10" s="648"/>
      <c r="BW10" s="648"/>
      <c r="BX10" s="648"/>
      <c r="BY10" s="648"/>
      <c r="BZ10" s="648"/>
      <c r="CA10" s="648"/>
      <c r="CB10" s="684"/>
      <c r="CD10" s="685" t="s">
        <v>241</v>
      </c>
      <c r="CE10" s="682"/>
      <c r="CF10" s="682"/>
      <c r="CG10" s="682"/>
      <c r="CH10" s="682"/>
      <c r="CI10" s="682"/>
      <c r="CJ10" s="682"/>
      <c r="CK10" s="682"/>
      <c r="CL10" s="682"/>
      <c r="CM10" s="682"/>
      <c r="CN10" s="682"/>
      <c r="CO10" s="682"/>
      <c r="CP10" s="682"/>
      <c r="CQ10" s="683"/>
      <c r="CR10" s="647">
        <v>85730</v>
      </c>
      <c r="CS10" s="648"/>
      <c r="CT10" s="648"/>
      <c r="CU10" s="648"/>
      <c r="CV10" s="648"/>
      <c r="CW10" s="648"/>
      <c r="CX10" s="648"/>
      <c r="CY10" s="649"/>
      <c r="CZ10" s="703">
        <v>0.1</v>
      </c>
      <c r="DA10" s="703"/>
      <c r="DB10" s="703"/>
      <c r="DC10" s="703"/>
      <c r="DD10" s="635" t="s">
        <v>228</v>
      </c>
      <c r="DE10" s="648"/>
      <c r="DF10" s="648"/>
      <c r="DG10" s="648"/>
      <c r="DH10" s="648"/>
      <c r="DI10" s="648"/>
      <c r="DJ10" s="648"/>
      <c r="DK10" s="648"/>
      <c r="DL10" s="648"/>
      <c r="DM10" s="648"/>
      <c r="DN10" s="648"/>
      <c r="DO10" s="648"/>
      <c r="DP10" s="649"/>
      <c r="DQ10" s="635">
        <v>50730</v>
      </c>
      <c r="DR10" s="648"/>
      <c r="DS10" s="648"/>
      <c r="DT10" s="648"/>
      <c r="DU10" s="648"/>
      <c r="DV10" s="648"/>
      <c r="DW10" s="648"/>
      <c r="DX10" s="648"/>
      <c r="DY10" s="648"/>
      <c r="DZ10" s="648"/>
      <c r="EA10" s="648"/>
      <c r="EB10" s="648"/>
      <c r="EC10" s="684"/>
    </row>
    <row r="11" spans="2:143" ht="11.25" customHeight="1" x14ac:dyDescent="0.15">
      <c r="B11" s="644" t="s">
        <v>242</v>
      </c>
      <c r="C11" s="645"/>
      <c r="D11" s="645"/>
      <c r="E11" s="645"/>
      <c r="F11" s="645"/>
      <c r="G11" s="645"/>
      <c r="H11" s="645"/>
      <c r="I11" s="645"/>
      <c r="J11" s="645"/>
      <c r="K11" s="645"/>
      <c r="L11" s="645"/>
      <c r="M11" s="645"/>
      <c r="N11" s="645"/>
      <c r="O11" s="645"/>
      <c r="P11" s="645"/>
      <c r="Q11" s="646"/>
      <c r="R11" s="647" t="s">
        <v>228</v>
      </c>
      <c r="S11" s="648"/>
      <c r="T11" s="648"/>
      <c r="U11" s="648"/>
      <c r="V11" s="648"/>
      <c r="W11" s="648"/>
      <c r="X11" s="648"/>
      <c r="Y11" s="649"/>
      <c r="Z11" s="703" t="s">
        <v>124</v>
      </c>
      <c r="AA11" s="703"/>
      <c r="AB11" s="703"/>
      <c r="AC11" s="703"/>
      <c r="AD11" s="704" t="s">
        <v>124</v>
      </c>
      <c r="AE11" s="704"/>
      <c r="AF11" s="704"/>
      <c r="AG11" s="704"/>
      <c r="AH11" s="704"/>
      <c r="AI11" s="704"/>
      <c r="AJ11" s="704"/>
      <c r="AK11" s="704"/>
      <c r="AL11" s="650" t="s">
        <v>228</v>
      </c>
      <c r="AM11" s="651"/>
      <c r="AN11" s="651"/>
      <c r="AO11" s="705"/>
      <c r="AP11" s="644" t="s">
        <v>243</v>
      </c>
      <c r="AQ11" s="645"/>
      <c r="AR11" s="645"/>
      <c r="AS11" s="645"/>
      <c r="AT11" s="645"/>
      <c r="AU11" s="645"/>
      <c r="AV11" s="645"/>
      <c r="AW11" s="645"/>
      <c r="AX11" s="645"/>
      <c r="AY11" s="645"/>
      <c r="AZ11" s="645"/>
      <c r="BA11" s="645"/>
      <c r="BB11" s="645"/>
      <c r="BC11" s="645"/>
      <c r="BD11" s="645"/>
      <c r="BE11" s="645"/>
      <c r="BF11" s="646"/>
      <c r="BG11" s="647">
        <v>1127027</v>
      </c>
      <c r="BH11" s="648"/>
      <c r="BI11" s="648"/>
      <c r="BJ11" s="648"/>
      <c r="BK11" s="648"/>
      <c r="BL11" s="648"/>
      <c r="BM11" s="648"/>
      <c r="BN11" s="649"/>
      <c r="BO11" s="703">
        <v>3.2</v>
      </c>
      <c r="BP11" s="703"/>
      <c r="BQ11" s="703"/>
      <c r="BR11" s="703"/>
      <c r="BS11" s="635">
        <v>146513</v>
      </c>
      <c r="BT11" s="648"/>
      <c r="BU11" s="648"/>
      <c r="BV11" s="648"/>
      <c r="BW11" s="648"/>
      <c r="BX11" s="648"/>
      <c r="BY11" s="648"/>
      <c r="BZ11" s="648"/>
      <c r="CA11" s="648"/>
      <c r="CB11" s="684"/>
      <c r="CD11" s="685" t="s">
        <v>244</v>
      </c>
      <c r="CE11" s="682"/>
      <c r="CF11" s="682"/>
      <c r="CG11" s="682"/>
      <c r="CH11" s="682"/>
      <c r="CI11" s="682"/>
      <c r="CJ11" s="682"/>
      <c r="CK11" s="682"/>
      <c r="CL11" s="682"/>
      <c r="CM11" s="682"/>
      <c r="CN11" s="682"/>
      <c r="CO11" s="682"/>
      <c r="CP11" s="682"/>
      <c r="CQ11" s="683"/>
      <c r="CR11" s="647">
        <v>93834</v>
      </c>
      <c r="CS11" s="648"/>
      <c r="CT11" s="648"/>
      <c r="CU11" s="648"/>
      <c r="CV11" s="648"/>
      <c r="CW11" s="648"/>
      <c r="CX11" s="648"/>
      <c r="CY11" s="649"/>
      <c r="CZ11" s="703">
        <v>0.2</v>
      </c>
      <c r="DA11" s="703"/>
      <c r="DB11" s="703"/>
      <c r="DC11" s="703"/>
      <c r="DD11" s="635" t="s">
        <v>228</v>
      </c>
      <c r="DE11" s="648"/>
      <c r="DF11" s="648"/>
      <c r="DG11" s="648"/>
      <c r="DH11" s="648"/>
      <c r="DI11" s="648"/>
      <c r="DJ11" s="648"/>
      <c r="DK11" s="648"/>
      <c r="DL11" s="648"/>
      <c r="DM11" s="648"/>
      <c r="DN11" s="648"/>
      <c r="DO11" s="648"/>
      <c r="DP11" s="649"/>
      <c r="DQ11" s="635">
        <v>91593</v>
      </c>
      <c r="DR11" s="648"/>
      <c r="DS11" s="648"/>
      <c r="DT11" s="648"/>
      <c r="DU11" s="648"/>
      <c r="DV11" s="648"/>
      <c r="DW11" s="648"/>
      <c r="DX11" s="648"/>
      <c r="DY11" s="648"/>
      <c r="DZ11" s="648"/>
      <c r="EA11" s="648"/>
      <c r="EB11" s="648"/>
      <c r="EC11" s="684"/>
    </row>
    <row r="12" spans="2:143" ht="11.25" customHeight="1" x14ac:dyDescent="0.15">
      <c r="B12" s="644" t="s">
        <v>245</v>
      </c>
      <c r="C12" s="645"/>
      <c r="D12" s="645"/>
      <c r="E12" s="645"/>
      <c r="F12" s="645"/>
      <c r="G12" s="645"/>
      <c r="H12" s="645"/>
      <c r="I12" s="645"/>
      <c r="J12" s="645"/>
      <c r="K12" s="645"/>
      <c r="L12" s="645"/>
      <c r="M12" s="645"/>
      <c r="N12" s="645"/>
      <c r="O12" s="645"/>
      <c r="P12" s="645"/>
      <c r="Q12" s="646"/>
      <c r="R12" s="647">
        <v>2895725</v>
      </c>
      <c r="S12" s="648"/>
      <c r="T12" s="648"/>
      <c r="U12" s="648"/>
      <c r="V12" s="648"/>
      <c r="W12" s="648"/>
      <c r="X12" s="648"/>
      <c r="Y12" s="649"/>
      <c r="Z12" s="703">
        <v>4.7</v>
      </c>
      <c r="AA12" s="703"/>
      <c r="AB12" s="703"/>
      <c r="AC12" s="703"/>
      <c r="AD12" s="704">
        <v>2895725</v>
      </c>
      <c r="AE12" s="704"/>
      <c r="AF12" s="704"/>
      <c r="AG12" s="704"/>
      <c r="AH12" s="704"/>
      <c r="AI12" s="704"/>
      <c r="AJ12" s="704"/>
      <c r="AK12" s="704"/>
      <c r="AL12" s="650">
        <v>8</v>
      </c>
      <c r="AM12" s="651"/>
      <c r="AN12" s="651"/>
      <c r="AO12" s="705"/>
      <c r="AP12" s="644" t="s">
        <v>246</v>
      </c>
      <c r="AQ12" s="645"/>
      <c r="AR12" s="645"/>
      <c r="AS12" s="645"/>
      <c r="AT12" s="645"/>
      <c r="AU12" s="645"/>
      <c r="AV12" s="645"/>
      <c r="AW12" s="645"/>
      <c r="AX12" s="645"/>
      <c r="AY12" s="645"/>
      <c r="AZ12" s="645"/>
      <c r="BA12" s="645"/>
      <c r="BB12" s="645"/>
      <c r="BC12" s="645"/>
      <c r="BD12" s="645"/>
      <c r="BE12" s="645"/>
      <c r="BF12" s="646"/>
      <c r="BG12" s="647">
        <v>13725404</v>
      </c>
      <c r="BH12" s="648"/>
      <c r="BI12" s="648"/>
      <c r="BJ12" s="648"/>
      <c r="BK12" s="648"/>
      <c r="BL12" s="648"/>
      <c r="BM12" s="648"/>
      <c r="BN12" s="649"/>
      <c r="BO12" s="703">
        <v>38.6</v>
      </c>
      <c r="BP12" s="703"/>
      <c r="BQ12" s="703"/>
      <c r="BR12" s="703"/>
      <c r="BS12" s="635" t="s">
        <v>228</v>
      </c>
      <c r="BT12" s="648"/>
      <c r="BU12" s="648"/>
      <c r="BV12" s="648"/>
      <c r="BW12" s="648"/>
      <c r="BX12" s="648"/>
      <c r="BY12" s="648"/>
      <c r="BZ12" s="648"/>
      <c r="CA12" s="648"/>
      <c r="CB12" s="684"/>
      <c r="CD12" s="685" t="s">
        <v>247</v>
      </c>
      <c r="CE12" s="682"/>
      <c r="CF12" s="682"/>
      <c r="CG12" s="682"/>
      <c r="CH12" s="682"/>
      <c r="CI12" s="682"/>
      <c r="CJ12" s="682"/>
      <c r="CK12" s="682"/>
      <c r="CL12" s="682"/>
      <c r="CM12" s="682"/>
      <c r="CN12" s="682"/>
      <c r="CO12" s="682"/>
      <c r="CP12" s="682"/>
      <c r="CQ12" s="683"/>
      <c r="CR12" s="647">
        <v>948819</v>
      </c>
      <c r="CS12" s="648"/>
      <c r="CT12" s="648"/>
      <c r="CU12" s="648"/>
      <c r="CV12" s="648"/>
      <c r="CW12" s="648"/>
      <c r="CX12" s="648"/>
      <c r="CY12" s="649"/>
      <c r="CZ12" s="703">
        <v>1.6</v>
      </c>
      <c r="DA12" s="703"/>
      <c r="DB12" s="703"/>
      <c r="DC12" s="703"/>
      <c r="DD12" s="635">
        <v>77979</v>
      </c>
      <c r="DE12" s="648"/>
      <c r="DF12" s="648"/>
      <c r="DG12" s="648"/>
      <c r="DH12" s="648"/>
      <c r="DI12" s="648"/>
      <c r="DJ12" s="648"/>
      <c r="DK12" s="648"/>
      <c r="DL12" s="648"/>
      <c r="DM12" s="648"/>
      <c r="DN12" s="648"/>
      <c r="DO12" s="648"/>
      <c r="DP12" s="649"/>
      <c r="DQ12" s="635">
        <v>337405</v>
      </c>
      <c r="DR12" s="648"/>
      <c r="DS12" s="648"/>
      <c r="DT12" s="648"/>
      <c r="DU12" s="648"/>
      <c r="DV12" s="648"/>
      <c r="DW12" s="648"/>
      <c r="DX12" s="648"/>
      <c r="DY12" s="648"/>
      <c r="DZ12" s="648"/>
      <c r="EA12" s="648"/>
      <c r="EB12" s="648"/>
      <c r="EC12" s="684"/>
    </row>
    <row r="13" spans="2:143" ht="11.25" customHeight="1" x14ac:dyDescent="0.15">
      <c r="B13" s="644" t="s">
        <v>248</v>
      </c>
      <c r="C13" s="645"/>
      <c r="D13" s="645"/>
      <c r="E13" s="645"/>
      <c r="F13" s="645"/>
      <c r="G13" s="645"/>
      <c r="H13" s="645"/>
      <c r="I13" s="645"/>
      <c r="J13" s="645"/>
      <c r="K13" s="645"/>
      <c r="L13" s="645"/>
      <c r="M13" s="645"/>
      <c r="N13" s="645"/>
      <c r="O13" s="645"/>
      <c r="P13" s="645"/>
      <c r="Q13" s="646"/>
      <c r="R13" s="647">
        <v>24074</v>
      </c>
      <c r="S13" s="648"/>
      <c r="T13" s="648"/>
      <c r="U13" s="648"/>
      <c r="V13" s="648"/>
      <c r="W13" s="648"/>
      <c r="X13" s="648"/>
      <c r="Y13" s="649"/>
      <c r="Z13" s="703">
        <v>0</v>
      </c>
      <c r="AA13" s="703"/>
      <c r="AB13" s="703"/>
      <c r="AC13" s="703"/>
      <c r="AD13" s="704">
        <v>24074</v>
      </c>
      <c r="AE13" s="704"/>
      <c r="AF13" s="704"/>
      <c r="AG13" s="704"/>
      <c r="AH13" s="704"/>
      <c r="AI13" s="704"/>
      <c r="AJ13" s="704"/>
      <c r="AK13" s="704"/>
      <c r="AL13" s="650">
        <v>0.1</v>
      </c>
      <c r="AM13" s="651"/>
      <c r="AN13" s="651"/>
      <c r="AO13" s="705"/>
      <c r="AP13" s="644" t="s">
        <v>249</v>
      </c>
      <c r="AQ13" s="645"/>
      <c r="AR13" s="645"/>
      <c r="AS13" s="645"/>
      <c r="AT13" s="645"/>
      <c r="AU13" s="645"/>
      <c r="AV13" s="645"/>
      <c r="AW13" s="645"/>
      <c r="AX13" s="645"/>
      <c r="AY13" s="645"/>
      <c r="AZ13" s="645"/>
      <c r="BA13" s="645"/>
      <c r="BB13" s="645"/>
      <c r="BC13" s="645"/>
      <c r="BD13" s="645"/>
      <c r="BE13" s="645"/>
      <c r="BF13" s="646"/>
      <c r="BG13" s="647">
        <v>13703251</v>
      </c>
      <c r="BH13" s="648"/>
      <c r="BI13" s="648"/>
      <c r="BJ13" s="648"/>
      <c r="BK13" s="648"/>
      <c r="BL13" s="648"/>
      <c r="BM13" s="648"/>
      <c r="BN13" s="649"/>
      <c r="BO13" s="703">
        <v>38.5</v>
      </c>
      <c r="BP13" s="703"/>
      <c r="BQ13" s="703"/>
      <c r="BR13" s="703"/>
      <c r="BS13" s="635" t="s">
        <v>124</v>
      </c>
      <c r="BT13" s="648"/>
      <c r="BU13" s="648"/>
      <c r="BV13" s="648"/>
      <c r="BW13" s="648"/>
      <c r="BX13" s="648"/>
      <c r="BY13" s="648"/>
      <c r="BZ13" s="648"/>
      <c r="CA13" s="648"/>
      <c r="CB13" s="684"/>
      <c r="CD13" s="685" t="s">
        <v>250</v>
      </c>
      <c r="CE13" s="682"/>
      <c r="CF13" s="682"/>
      <c r="CG13" s="682"/>
      <c r="CH13" s="682"/>
      <c r="CI13" s="682"/>
      <c r="CJ13" s="682"/>
      <c r="CK13" s="682"/>
      <c r="CL13" s="682"/>
      <c r="CM13" s="682"/>
      <c r="CN13" s="682"/>
      <c r="CO13" s="682"/>
      <c r="CP13" s="682"/>
      <c r="CQ13" s="683"/>
      <c r="CR13" s="647">
        <v>8678385</v>
      </c>
      <c r="CS13" s="648"/>
      <c r="CT13" s="648"/>
      <c r="CU13" s="648"/>
      <c r="CV13" s="648"/>
      <c r="CW13" s="648"/>
      <c r="CX13" s="648"/>
      <c r="CY13" s="649"/>
      <c r="CZ13" s="703">
        <v>14.6</v>
      </c>
      <c r="DA13" s="703"/>
      <c r="DB13" s="703"/>
      <c r="DC13" s="703"/>
      <c r="DD13" s="635">
        <v>2570377</v>
      </c>
      <c r="DE13" s="648"/>
      <c r="DF13" s="648"/>
      <c r="DG13" s="648"/>
      <c r="DH13" s="648"/>
      <c r="DI13" s="648"/>
      <c r="DJ13" s="648"/>
      <c r="DK13" s="648"/>
      <c r="DL13" s="648"/>
      <c r="DM13" s="648"/>
      <c r="DN13" s="648"/>
      <c r="DO13" s="648"/>
      <c r="DP13" s="649"/>
      <c r="DQ13" s="635">
        <v>5141657</v>
      </c>
      <c r="DR13" s="648"/>
      <c r="DS13" s="648"/>
      <c r="DT13" s="648"/>
      <c r="DU13" s="648"/>
      <c r="DV13" s="648"/>
      <c r="DW13" s="648"/>
      <c r="DX13" s="648"/>
      <c r="DY13" s="648"/>
      <c r="DZ13" s="648"/>
      <c r="EA13" s="648"/>
      <c r="EB13" s="648"/>
      <c r="EC13" s="684"/>
    </row>
    <row r="14" spans="2:143" ht="11.25" customHeight="1" x14ac:dyDescent="0.15">
      <c r="B14" s="644" t="s">
        <v>251</v>
      </c>
      <c r="C14" s="645"/>
      <c r="D14" s="645"/>
      <c r="E14" s="645"/>
      <c r="F14" s="645"/>
      <c r="G14" s="645"/>
      <c r="H14" s="645"/>
      <c r="I14" s="645"/>
      <c r="J14" s="645"/>
      <c r="K14" s="645"/>
      <c r="L14" s="645"/>
      <c r="M14" s="645"/>
      <c r="N14" s="645"/>
      <c r="O14" s="645"/>
      <c r="P14" s="645"/>
      <c r="Q14" s="646"/>
      <c r="R14" s="647" t="s">
        <v>124</v>
      </c>
      <c r="S14" s="648"/>
      <c r="T14" s="648"/>
      <c r="U14" s="648"/>
      <c r="V14" s="648"/>
      <c r="W14" s="648"/>
      <c r="X14" s="648"/>
      <c r="Y14" s="649"/>
      <c r="Z14" s="703" t="s">
        <v>124</v>
      </c>
      <c r="AA14" s="703"/>
      <c r="AB14" s="703"/>
      <c r="AC14" s="703"/>
      <c r="AD14" s="704" t="s">
        <v>239</v>
      </c>
      <c r="AE14" s="704"/>
      <c r="AF14" s="704"/>
      <c r="AG14" s="704"/>
      <c r="AH14" s="704"/>
      <c r="AI14" s="704"/>
      <c r="AJ14" s="704"/>
      <c r="AK14" s="704"/>
      <c r="AL14" s="650" t="s">
        <v>124</v>
      </c>
      <c r="AM14" s="651"/>
      <c r="AN14" s="651"/>
      <c r="AO14" s="705"/>
      <c r="AP14" s="644" t="s">
        <v>252</v>
      </c>
      <c r="AQ14" s="645"/>
      <c r="AR14" s="645"/>
      <c r="AS14" s="645"/>
      <c r="AT14" s="645"/>
      <c r="AU14" s="645"/>
      <c r="AV14" s="645"/>
      <c r="AW14" s="645"/>
      <c r="AX14" s="645"/>
      <c r="AY14" s="645"/>
      <c r="AZ14" s="645"/>
      <c r="BA14" s="645"/>
      <c r="BB14" s="645"/>
      <c r="BC14" s="645"/>
      <c r="BD14" s="645"/>
      <c r="BE14" s="645"/>
      <c r="BF14" s="646"/>
      <c r="BG14" s="647">
        <v>149746</v>
      </c>
      <c r="BH14" s="648"/>
      <c r="BI14" s="648"/>
      <c r="BJ14" s="648"/>
      <c r="BK14" s="648"/>
      <c r="BL14" s="648"/>
      <c r="BM14" s="648"/>
      <c r="BN14" s="649"/>
      <c r="BO14" s="703">
        <v>0.4</v>
      </c>
      <c r="BP14" s="703"/>
      <c r="BQ14" s="703"/>
      <c r="BR14" s="703"/>
      <c r="BS14" s="635" t="s">
        <v>124</v>
      </c>
      <c r="BT14" s="648"/>
      <c r="BU14" s="648"/>
      <c r="BV14" s="648"/>
      <c r="BW14" s="648"/>
      <c r="BX14" s="648"/>
      <c r="BY14" s="648"/>
      <c r="BZ14" s="648"/>
      <c r="CA14" s="648"/>
      <c r="CB14" s="684"/>
      <c r="CD14" s="685" t="s">
        <v>253</v>
      </c>
      <c r="CE14" s="682"/>
      <c r="CF14" s="682"/>
      <c r="CG14" s="682"/>
      <c r="CH14" s="682"/>
      <c r="CI14" s="682"/>
      <c r="CJ14" s="682"/>
      <c r="CK14" s="682"/>
      <c r="CL14" s="682"/>
      <c r="CM14" s="682"/>
      <c r="CN14" s="682"/>
      <c r="CO14" s="682"/>
      <c r="CP14" s="682"/>
      <c r="CQ14" s="683"/>
      <c r="CR14" s="647">
        <v>2473401</v>
      </c>
      <c r="CS14" s="648"/>
      <c r="CT14" s="648"/>
      <c r="CU14" s="648"/>
      <c r="CV14" s="648"/>
      <c r="CW14" s="648"/>
      <c r="CX14" s="648"/>
      <c r="CY14" s="649"/>
      <c r="CZ14" s="703">
        <v>4.0999999999999996</v>
      </c>
      <c r="DA14" s="703"/>
      <c r="DB14" s="703"/>
      <c r="DC14" s="703"/>
      <c r="DD14" s="635">
        <v>139862</v>
      </c>
      <c r="DE14" s="648"/>
      <c r="DF14" s="648"/>
      <c r="DG14" s="648"/>
      <c r="DH14" s="648"/>
      <c r="DI14" s="648"/>
      <c r="DJ14" s="648"/>
      <c r="DK14" s="648"/>
      <c r="DL14" s="648"/>
      <c r="DM14" s="648"/>
      <c r="DN14" s="648"/>
      <c r="DO14" s="648"/>
      <c r="DP14" s="649"/>
      <c r="DQ14" s="635">
        <v>2352286</v>
      </c>
      <c r="DR14" s="648"/>
      <c r="DS14" s="648"/>
      <c r="DT14" s="648"/>
      <c r="DU14" s="648"/>
      <c r="DV14" s="648"/>
      <c r="DW14" s="648"/>
      <c r="DX14" s="648"/>
      <c r="DY14" s="648"/>
      <c r="DZ14" s="648"/>
      <c r="EA14" s="648"/>
      <c r="EB14" s="648"/>
      <c r="EC14" s="684"/>
    </row>
    <row r="15" spans="2:143" ht="11.25" customHeight="1" x14ac:dyDescent="0.15">
      <c r="B15" s="644" t="s">
        <v>254</v>
      </c>
      <c r="C15" s="645"/>
      <c r="D15" s="645"/>
      <c r="E15" s="645"/>
      <c r="F15" s="645"/>
      <c r="G15" s="645"/>
      <c r="H15" s="645"/>
      <c r="I15" s="645"/>
      <c r="J15" s="645"/>
      <c r="K15" s="645"/>
      <c r="L15" s="645"/>
      <c r="M15" s="645"/>
      <c r="N15" s="645"/>
      <c r="O15" s="645"/>
      <c r="P15" s="645"/>
      <c r="Q15" s="646"/>
      <c r="R15" s="647">
        <v>157309</v>
      </c>
      <c r="S15" s="648"/>
      <c r="T15" s="648"/>
      <c r="U15" s="648"/>
      <c r="V15" s="648"/>
      <c r="W15" s="648"/>
      <c r="X15" s="648"/>
      <c r="Y15" s="649"/>
      <c r="Z15" s="703">
        <v>0.3</v>
      </c>
      <c r="AA15" s="703"/>
      <c r="AB15" s="703"/>
      <c r="AC15" s="703"/>
      <c r="AD15" s="704">
        <v>157309</v>
      </c>
      <c r="AE15" s="704"/>
      <c r="AF15" s="704"/>
      <c r="AG15" s="704"/>
      <c r="AH15" s="704"/>
      <c r="AI15" s="704"/>
      <c r="AJ15" s="704"/>
      <c r="AK15" s="704"/>
      <c r="AL15" s="650">
        <v>0.4</v>
      </c>
      <c r="AM15" s="651"/>
      <c r="AN15" s="651"/>
      <c r="AO15" s="705"/>
      <c r="AP15" s="644" t="s">
        <v>255</v>
      </c>
      <c r="AQ15" s="645"/>
      <c r="AR15" s="645"/>
      <c r="AS15" s="645"/>
      <c r="AT15" s="645"/>
      <c r="AU15" s="645"/>
      <c r="AV15" s="645"/>
      <c r="AW15" s="645"/>
      <c r="AX15" s="645"/>
      <c r="AY15" s="645"/>
      <c r="AZ15" s="645"/>
      <c r="BA15" s="645"/>
      <c r="BB15" s="645"/>
      <c r="BC15" s="645"/>
      <c r="BD15" s="645"/>
      <c r="BE15" s="645"/>
      <c r="BF15" s="646"/>
      <c r="BG15" s="647">
        <v>781420</v>
      </c>
      <c r="BH15" s="648"/>
      <c r="BI15" s="648"/>
      <c r="BJ15" s="648"/>
      <c r="BK15" s="648"/>
      <c r="BL15" s="648"/>
      <c r="BM15" s="648"/>
      <c r="BN15" s="649"/>
      <c r="BO15" s="703">
        <v>2.2000000000000002</v>
      </c>
      <c r="BP15" s="703"/>
      <c r="BQ15" s="703"/>
      <c r="BR15" s="703"/>
      <c r="BS15" s="635" t="s">
        <v>228</v>
      </c>
      <c r="BT15" s="648"/>
      <c r="BU15" s="648"/>
      <c r="BV15" s="648"/>
      <c r="BW15" s="648"/>
      <c r="BX15" s="648"/>
      <c r="BY15" s="648"/>
      <c r="BZ15" s="648"/>
      <c r="CA15" s="648"/>
      <c r="CB15" s="684"/>
      <c r="CD15" s="685" t="s">
        <v>256</v>
      </c>
      <c r="CE15" s="682"/>
      <c r="CF15" s="682"/>
      <c r="CG15" s="682"/>
      <c r="CH15" s="682"/>
      <c r="CI15" s="682"/>
      <c r="CJ15" s="682"/>
      <c r="CK15" s="682"/>
      <c r="CL15" s="682"/>
      <c r="CM15" s="682"/>
      <c r="CN15" s="682"/>
      <c r="CO15" s="682"/>
      <c r="CP15" s="682"/>
      <c r="CQ15" s="683"/>
      <c r="CR15" s="647">
        <v>7525185</v>
      </c>
      <c r="CS15" s="648"/>
      <c r="CT15" s="648"/>
      <c r="CU15" s="648"/>
      <c r="CV15" s="648"/>
      <c r="CW15" s="648"/>
      <c r="CX15" s="648"/>
      <c r="CY15" s="649"/>
      <c r="CZ15" s="703">
        <v>12.6</v>
      </c>
      <c r="DA15" s="703"/>
      <c r="DB15" s="703"/>
      <c r="DC15" s="703"/>
      <c r="DD15" s="635">
        <v>2477669</v>
      </c>
      <c r="DE15" s="648"/>
      <c r="DF15" s="648"/>
      <c r="DG15" s="648"/>
      <c r="DH15" s="648"/>
      <c r="DI15" s="648"/>
      <c r="DJ15" s="648"/>
      <c r="DK15" s="648"/>
      <c r="DL15" s="648"/>
      <c r="DM15" s="648"/>
      <c r="DN15" s="648"/>
      <c r="DO15" s="648"/>
      <c r="DP15" s="649"/>
      <c r="DQ15" s="635">
        <v>5275736</v>
      </c>
      <c r="DR15" s="648"/>
      <c r="DS15" s="648"/>
      <c r="DT15" s="648"/>
      <c r="DU15" s="648"/>
      <c r="DV15" s="648"/>
      <c r="DW15" s="648"/>
      <c r="DX15" s="648"/>
      <c r="DY15" s="648"/>
      <c r="DZ15" s="648"/>
      <c r="EA15" s="648"/>
      <c r="EB15" s="648"/>
      <c r="EC15" s="684"/>
    </row>
    <row r="16" spans="2:143" ht="11.25" customHeight="1" x14ac:dyDescent="0.15">
      <c r="B16" s="644" t="s">
        <v>257</v>
      </c>
      <c r="C16" s="645"/>
      <c r="D16" s="645"/>
      <c r="E16" s="645"/>
      <c r="F16" s="645"/>
      <c r="G16" s="645"/>
      <c r="H16" s="645"/>
      <c r="I16" s="645"/>
      <c r="J16" s="645"/>
      <c r="K16" s="645"/>
      <c r="L16" s="645"/>
      <c r="M16" s="645"/>
      <c r="N16" s="645"/>
      <c r="O16" s="645"/>
      <c r="P16" s="645"/>
      <c r="Q16" s="646"/>
      <c r="R16" s="647" t="s">
        <v>124</v>
      </c>
      <c r="S16" s="648"/>
      <c r="T16" s="648"/>
      <c r="U16" s="648"/>
      <c r="V16" s="648"/>
      <c r="W16" s="648"/>
      <c r="X16" s="648"/>
      <c r="Y16" s="649"/>
      <c r="Z16" s="703" t="s">
        <v>124</v>
      </c>
      <c r="AA16" s="703"/>
      <c r="AB16" s="703"/>
      <c r="AC16" s="703"/>
      <c r="AD16" s="704" t="s">
        <v>124</v>
      </c>
      <c r="AE16" s="704"/>
      <c r="AF16" s="704"/>
      <c r="AG16" s="704"/>
      <c r="AH16" s="704"/>
      <c r="AI16" s="704"/>
      <c r="AJ16" s="704"/>
      <c r="AK16" s="704"/>
      <c r="AL16" s="650" t="s">
        <v>124</v>
      </c>
      <c r="AM16" s="651"/>
      <c r="AN16" s="651"/>
      <c r="AO16" s="705"/>
      <c r="AP16" s="644" t="s">
        <v>258</v>
      </c>
      <c r="AQ16" s="645"/>
      <c r="AR16" s="645"/>
      <c r="AS16" s="645"/>
      <c r="AT16" s="645"/>
      <c r="AU16" s="645"/>
      <c r="AV16" s="645"/>
      <c r="AW16" s="645"/>
      <c r="AX16" s="645"/>
      <c r="AY16" s="645"/>
      <c r="AZ16" s="645"/>
      <c r="BA16" s="645"/>
      <c r="BB16" s="645"/>
      <c r="BC16" s="645"/>
      <c r="BD16" s="645"/>
      <c r="BE16" s="645"/>
      <c r="BF16" s="646"/>
      <c r="BG16" s="647" t="s">
        <v>124</v>
      </c>
      <c r="BH16" s="648"/>
      <c r="BI16" s="648"/>
      <c r="BJ16" s="648"/>
      <c r="BK16" s="648"/>
      <c r="BL16" s="648"/>
      <c r="BM16" s="648"/>
      <c r="BN16" s="649"/>
      <c r="BO16" s="703" t="s">
        <v>228</v>
      </c>
      <c r="BP16" s="703"/>
      <c r="BQ16" s="703"/>
      <c r="BR16" s="703"/>
      <c r="BS16" s="635" t="s">
        <v>124</v>
      </c>
      <c r="BT16" s="648"/>
      <c r="BU16" s="648"/>
      <c r="BV16" s="648"/>
      <c r="BW16" s="648"/>
      <c r="BX16" s="648"/>
      <c r="BY16" s="648"/>
      <c r="BZ16" s="648"/>
      <c r="CA16" s="648"/>
      <c r="CB16" s="684"/>
      <c r="CD16" s="685" t="s">
        <v>259</v>
      </c>
      <c r="CE16" s="682"/>
      <c r="CF16" s="682"/>
      <c r="CG16" s="682"/>
      <c r="CH16" s="682"/>
      <c r="CI16" s="682"/>
      <c r="CJ16" s="682"/>
      <c r="CK16" s="682"/>
      <c r="CL16" s="682"/>
      <c r="CM16" s="682"/>
      <c r="CN16" s="682"/>
      <c r="CO16" s="682"/>
      <c r="CP16" s="682"/>
      <c r="CQ16" s="683"/>
      <c r="CR16" s="647" t="s">
        <v>228</v>
      </c>
      <c r="CS16" s="648"/>
      <c r="CT16" s="648"/>
      <c r="CU16" s="648"/>
      <c r="CV16" s="648"/>
      <c r="CW16" s="648"/>
      <c r="CX16" s="648"/>
      <c r="CY16" s="649"/>
      <c r="CZ16" s="703" t="s">
        <v>228</v>
      </c>
      <c r="DA16" s="703"/>
      <c r="DB16" s="703"/>
      <c r="DC16" s="703"/>
      <c r="DD16" s="635" t="s">
        <v>228</v>
      </c>
      <c r="DE16" s="648"/>
      <c r="DF16" s="648"/>
      <c r="DG16" s="648"/>
      <c r="DH16" s="648"/>
      <c r="DI16" s="648"/>
      <c r="DJ16" s="648"/>
      <c r="DK16" s="648"/>
      <c r="DL16" s="648"/>
      <c r="DM16" s="648"/>
      <c r="DN16" s="648"/>
      <c r="DO16" s="648"/>
      <c r="DP16" s="649"/>
      <c r="DQ16" s="635" t="s">
        <v>124</v>
      </c>
      <c r="DR16" s="648"/>
      <c r="DS16" s="648"/>
      <c r="DT16" s="648"/>
      <c r="DU16" s="648"/>
      <c r="DV16" s="648"/>
      <c r="DW16" s="648"/>
      <c r="DX16" s="648"/>
      <c r="DY16" s="648"/>
      <c r="DZ16" s="648"/>
      <c r="EA16" s="648"/>
      <c r="EB16" s="648"/>
      <c r="EC16" s="684"/>
    </row>
    <row r="17" spans="2:133" ht="11.25" customHeight="1" x14ac:dyDescent="0.15">
      <c r="B17" s="644" t="s">
        <v>260</v>
      </c>
      <c r="C17" s="645"/>
      <c r="D17" s="645"/>
      <c r="E17" s="645"/>
      <c r="F17" s="645"/>
      <c r="G17" s="645"/>
      <c r="H17" s="645"/>
      <c r="I17" s="645"/>
      <c r="J17" s="645"/>
      <c r="K17" s="645"/>
      <c r="L17" s="645"/>
      <c r="M17" s="645"/>
      <c r="N17" s="645"/>
      <c r="O17" s="645"/>
      <c r="P17" s="645"/>
      <c r="Q17" s="646"/>
      <c r="R17" s="647">
        <v>95706</v>
      </c>
      <c r="S17" s="648"/>
      <c r="T17" s="648"/>
      <c r="U17" s="648"/>
      <c r="V17" s="648"/>
      <c r="W17" s="648"/>
      <c r="X17" s="648"/>
      <c r="Y17" s="649"/>
      <c r="Z17" s="703">
        <v>0.2</v>
      </c>
      <c r="AA17" s="703"/>
      <c r="AB17" s="703"/>
      <c r="AC17" s="703"/>
      <c r="AD17" s="704">
        <v>95706</v>
      </c>
      <c r="AE17" s="704"/>
      <c r="AF17" s="704"/>
      <c r="AG17" s="704"/>
      <c r="AH17" s="704"/>
      <c r="AI17" s="704"/>
      <c r="AJ17" s="704"/>
      <c r="AK17" s="704"/>
      <c r="AL17" s="650">
        <v>0.3</v>
      </c>
      <c r="AM17" s="651"/>
      <c r="AN17" s="651"/>
      <c r="AO17" s="705"/>
      <c r="AP17" s="644" t="s">
        <v>261</v>
      </c>
      <c r="AQ17" s="645"/>
      <c r="AR17" s="645"/>
      <c r="AS17" s="645"/>
      <c r="AT17" s="645"/>
      <c r="AU17" s="645"/>
      <c r="AV17" s="645"/>
      <c r="AW17" s="645"/>
      <c r="AX17" s="645"/>
      <c r="AY17" s="645"/>
      <c r="AZ17" s="645"/>
      <c r="BA17" s="645"/>
      <c r="BB17" s="645"/>
      <c r="BC17" s="645"/>
      <c r="BD17" s="645"/>
      <c r="BE17" s="645"/>
      <c r="BF17" s="646"/>
      <c r="BG17" s="647" t="s">
        <v>228</v>
      </c>
      <c r="BH17" s="648"/>
      <c r="BI17" s="648"/>
      <c r="BJ17" s="648"/>
      <c r="BK17" s="648"/>
      <c r="BL17" s="648"/>
      <c r="BM17" s="648"/>
      <c r="BN17" s="649"/>
      <c r="BO17" s="703" t="s">
        <v>228</v>
      </c>
      <c r="BP17" s="703"/>
      <c r="BQ17" s="703"/>
      <c r="BR17" s="703"/>
      <c r="BS17" s="635" t="s">
        <v>228</v>
      </c>
      <c r="BT17" s="648"/>
      <c r="BU17" s="648"/>
      <c r="BV17" s="648"/>
      <c r="BW17" s="648"/>
      <c r="BX17" s="648"/>
      <c r="BY17" s="648"/>
      <c r="BZ17" s="648"/>
      <c r="CA17" s="648"/>
      <c r="CB17" s="684"/>
      <c r="CD17" s="685" t="s">
        <v>262</v>
      </c>
      <c r="CE17" s="682"/>
      <c r="CF17" s="682"/>
      <c r="CG17" s="682"/>
      <c r="CH17" s="682"/>
      <c r="CI17" s="682"/>
      <c r="CJ17" s="682"/>
      <c r="CK17" s="682"/>
      <c r="CL17" s="682"/>
      <c r="CM17" s="682"/>
      <c r="CN17" s="682"/>
      <c r="CO17" s="682"/>
      <c r="CP17" s="682"/>
      <c r="CQ17" s="683"/>
      <c r="CR17" s="647">
        <v>4250809</v>
      </c>
      <c r="CS17" s="648"/>
      <c r="CT17" s="648"/>
      <c r="CU17" s="648"/>
      <c r="CV17" s="648"/>
      <c r="CW17" s="648"/>
      <c r="CX17" s="648"/>
      <c r="CY17" s="649"/>
      <c r="CZ17" s="703">
        <v>7.1</v>
      </c>
      <c r="DA17" s="703"/>
      <c r="DB17" s="703"/>
      <c r="DC17" s="703"/>
      <c r="DD17" s="635" t="s">
        <v>228</v>
      </c>
      <c r="DE17" s="648"/>
      <c r="DF17" s="648"/>
      <c r="DG17" s="648"/>
      <c r="DH17" s="648"/>
      <c r="DI17" s="648"/>
      <c r="DJ17" s="648"/>
      <c r="DK17" s="648"/>
      <c r="DL17" s="648"/>
      <c r="DM17" s="648"/>
      <c r="DN17" s="648"/>
      <c r="DO17" s="648"/>
      <c r="DP17" s="649"/>
      <c r="DQ17" s="635">
        <v>4135549</v>
      </c>
      <c r="DR17" s="648"/>
      <c r="DS17" s="648"/>
      <c r="DT17" s="648"/>
      <c r="DU17" s="648"/>
      <c r="DV17" s="648"/>
      <c r="DW17" s="648"/>
      <c r="DX17" s="648"/>
      <c r="DY17" s="648"/>
      <c r="DZ17" s="648"/>
      <c r="EA17" s="648"/>
      <c r="EB17" s="648"/>
      <c r="EC17" s="684"/>
    </row>
    <row r="18" spans="2:133" ht="11.25" customHeight="1" x14ac:dyDescent="0.15">
      <c r="B18" s="644" t="s">
        <v>263</v>
      </c>
      <c r="C18" s="645"/>
      <c r="D18" s="645"/>
      <c r="E18" s="645"/>
      <c r="F18" s="645"/>
      <c r="G18" s="645"/>
      <c r="H18" s="645"/>
      <c r="I18" s="645"/>
      <c r="J18" s="645"/>
      <c r="K18" s="645"/>
      <c r="L18" s="645"/>
      <c r="M18" s="645"/>
      <c r="N18" s="645"/>
      <c r="O18" s="645"/>
      <c r="P18" s="645"/>
      <c r="Q18" s="646"/>
      <c r="R18" s="647">
        <v>28945</v>
      </c>
      <c r="S18" s="648"/>
      <c r="T18" s="648"/>
      <c r="U18" s="648"/>
      <c r="V18" s="648"/>
      <c r="W18" s="648"/>
      <c r="X18" s="648"/>
      <c r="Y18" s="649"/>
      <c r="Z18" s="703">
        <v>0</v>
      </c>
      <c r="AA18" s="703"/>
      <c r="AB18" s="703"/>
      <c r="AC18" s="703"/>
      <c r="AD18" s="704" t="s">
        <v>124</v>
      </c>
      <c r="AE18" s="704"/>
      <c r="AF18" s="704"/>
      <c r="AG18" s="704"/>
      <c r="AH18" s="704"/>
      <c r="AI18" s="704"/>
      <c r="AJ18" s="704"/>
      <c r="AK18" s="704"/>
      <c r="AL18" s="650" t="s">
        <v>228</v>
      </c>
      <c r="AM18" s="651"/>
      <c r="AN18" s="651"/>
      <c r="AO18" s="705"/>
      <c r="AP18" s="644" t="s">
        <v>264</v>
      </c>
      <c r="AQ18" s="645"/>
      <c r="AR18" s="645"/>
      <c r="AS18" s="645"/>
      <c r="AT18" s="645"/>
      <c r="AU18" s="645"/>
      <c r="AV18" s="645"/>
      <c r="AW18" s="645"/>
      <c r="AX18" s="645"/>
      <c r="AY18" s="645"/>
      <c r="AZ18" s="645"/>
      <c r="BA18" s="645"/>
      <c r="BB18" s="645"/>
      <c r="BC18" s="645"/>
      <c r="BD18" s="645"/>
      <c r="BE18" s="645"/>
      <c r="BF18" s="646"/>
      <c r="BG18" s="647" t="s">
        <v>124</v>
      </c>
      <c r="BH18" s="648"/>
      <c r="BI18" s="648"/>
      <c r="BJ18" s="648"/>
      <c r="BK18" s="648"/>
      <c r="BL18" s="648"/>
      <c r="BM18" s="648"/>
      <c r="BN18" s="649"/>
      <c r="BO18" s="703" t="s">
        <v>124</v>
      </c>
      <c r="BP18" s="703"/>
      <c r="BQ18" s="703"/>
      <c r="BR18" s="703"/>
      <c r="BS18" s="635" t="s">
        <v>124</v>
      </c>
      <c r="BT18" s="648"/>
      <c r="BU18" s="648"/>
      <c r="BV18" s="648"/>
      <c r="BW18" s="648"/>
      <c r="BX18" s="648"/>
      <c r="BY18" s="648"/>
      <c r="BZ18" s="648"/>
      <c r="CA18" s="648"/>
      <c r="CB18" s="684"/>
      <c r="CD18" s="685" t="s">
        <v>265</v>
      </c>
      <c r="CE18" s="682"/>
      <c r="CF18" s="682"/>
      <c r="CG18" s="682"/>
      <c r="CH18" s="682"/>
      <c r="CI18" s="682"/>
      <c r="CJ18" s="682"/>
      <c r="CK18" s="682"/>
      <c r="CL18" s="682"/>
      <c r="CM18" s="682"/>
      <c r="CN18" s="682"/>
      <c r="CO18" s="682"/>
      <c r="CP18" s="682"/>
      <c r="CQ18" s="683"/>
      <c r="CR18" s="647" t="s">
        <v>228</v>
      </c>
      <c r="CS18" s="648"/>
      <c r="CT18" s="648"/>
      <c r="CU18" s="648"/>
      <c r="CV18" s="648"/>
      <c r="CW18" s="648"/>
      <c r="CX18" s="648"/>
      <c r="CY18" s="649"/>
      <c r="CZ18" s="703" t="s">
        <v>228</v>
      </c>
      <c r="DA18" s="703"/>
      <c r="DB18" s="703"/>
      <c r="DC18" s="703"/>
      <c r="DD18" s="635" t="s">
        <v>124</v>
      </c>
      <c r="DE18" s="648"/>
      <c r="DF18" s="648"/>
      <c r="DG18" s="648"/>
      <c r="DH18" s="648"/>
      <c r="DI18" s="648"/>
      <c r="DJ18" s="648"/>
      <c r="DK18" s="648"/>
      <c r="DL18" s="648"/>
      <c r="DM18" s="648"/>
      <c r="DN18" s="648"/>
      <c r="DO18" s="648"/>
      <c r="DP18" s="649"/>
      <c r="DQ18" s="635" t="s">
        <v>124</v>
      </c>
      <c r="DR18" s="648"/>
      <c r="DS18" s="648"/>
      <c r="DT18" s="648"/>
      <c r="DU18" s="648"/>
      <c r="DV18" s="648"/>
      <c r="DW18" s="648"/>
      <c r="DX18" s="648"/>
      <c r="DY18" s="648"/>
      <c r="DZ18" s="648"/>
      <c r="EA18" s="648"/>
      <c r="EB18" s="648"/>
      <c r="EC18" s="684"/>
    </row>
    <row r="19" spans="2:133" ht="11.25" customHeight="1" x14ac:dyDescent="0.15">
      <c r="B19" s="644" t="s">
        <v>266</v>
      </c>
      <c r="C19" s="645"/>
      <c r="D19" s="645"/>
      <c r="E19" s="645"/>
      <c r="F19" s="645"/>
      <c r="G19" s="645"/>
      <c r="H19" s="645"/>
      <c r="I19" s="645"/>
      <c r="J19" s="645"/>
      <c r="K19" s="645"/>
      <c r="L19" s="645"/>
      <c r="M19" s="645"/>
      <c r="N19" s="645"/>
      <c r="O19" s="645"/>
      <c r="P19" s="645"/>
      <c r="Q19" s="646"/>
      <c r="R19" s="647" t="s">
        <v>228</v>
      </c>
      <c r="S19" s="648"/>
      <c r="T19" s="648"/>
      <c r="U19" s="648"/>
      <c r="V19" s="648"/>
      <c r="W19" s="648"/>
      <c r="X19" s="648"/>
      <c r="Y19" s="649"/>
      <c r="Z19" s="703" t="s">
        <v>239</v>
      </c>
      <c r="AA19" s="703"/>
      <c r="AB19" s="703"/>
      <c r="AC19" s="703"/>
      <c r="AD19" s="704" t="s">
        <v>124</v>
      </c>
      <c r="AE19" s="704"/>
      <c r="AF19" s="704"/>
      <c r="AG19" s="704"/>
      <c r="AH19" s="704"/>
      <c r="AI19" s="704"/>
      <c r="AJ19" s="704"/>
      <c r="AK19" s="704"/>
      <c r="AL19" s="650" t="s">
        <v>124</v>
      </c>
      <c r="AM19" s="651"/>
      <c r="AN19" s="651"/>
      <c r="AO19" s="705"/>
      <c r="AP19" s="644" t="s">
        <v>267</v>
      </c>
      <c r="AQ19" s="645"/>
      <c r="AR19" s="645"/>
      <c r="AS19" s="645"/>
      <c r="AT19" s="645"/>
      <c r="AU19" s="645"/>
      <c r="AV19" s="645"/>
      <c r="AW19" s="645"/>
      <c r="AX19" s="645"/>
      <c r="AY19" s="645"/>
      <c r="AZ19" s="645"/>
      <c r="BA19" s="645"/>
      <c r="BB19" s="645"/>
      <c r="BC19" s="645"/>
      <c r="BD19" s="645"/>
      <c r="BE19" s="645"/>
      <c r="BF19" s="646"/>
      <c r="BG19" s="647">
        <v>3414904</v>
      </c>
      <c r="BH19" s="648"/>
      <c r="BI19" s="648"/>
      <c r="BJ19" s="648"/>
      <c r="BK19" s="648"/>
      <c r="BL19" s="648"/>
      <c r="BM19" s="648"/>
      <c r="BN19" s="649"/>
      <c r="BO19" s="703">
        <v>9.6</v>
      </c>
      <c r="BP19" s="703"/>
      <c r="BQ19" s="703"/>
      <c r="BR19" s="703"/>
      <c r="BS19" s="635" t="s">
        <v>228</v>
      </c>
      <c r="BT19" s="648"/>
      <c r="BU19" s="648"/>
      <c r="BV19" s="648"/>
      <c r="BW19" s="648"/>
      <c r="BX19" s="648"/>
      <c r="BY19" s="648"/>
      <c r="BZ19" s="648"/>
      <c r="CA19" s="648"/>
      <c r="CB19" s="684"/>
      <c r="CD19" s="685" t="s">
        <v>268</v>
      </c>
      <c r="CE19" s="682"/>
      <c r="CF19" s="682"/>
      <c r="CG19" s="682"/>
      <c r="CH19" s="682"/>
      <c r="CI19" s="682"/>
      <c r="CJ19" s="682"/>
      <c r="CK19" s="682"/>
      <c r="CL19" s="682"/>
      <c r="CM19" s="682"/>
      <c r="CN19" s="682"/>
      <c r="CO19" s="682"/>
      <c r="CP19" s="682"/>
      <c r="CQ19" s="683"/>
      <c r="CR19" s="647" t="s">
        <v>228</v>
      </c>
      <c r="CS19" s="648"/>
      <c r="CT19" s="648"/>
      <c r="CU19" s="648"/>
      <c r="CV19" s="648"/>
      <c r="CW19" s="648"/>
      <c r="CX19" s="648"/>
      <c r="CY19" s="649"/>
      <c r="CZ19" s="703" t="s">
        <v>239</v>
      </c>
      <c r="DA19" s="703"/>
      <c r="DB19" s="703"/>
      <c r="DC19" s="703"/>
      <c r="DD19" s="635" t="s">
        <v>124</v>
      </c>
      <c r="DE19" s="648"/>
      <c r="DF19" s="648"/>
      <c r="DG19" s="648"/>
      <c r="DH19" s="648"/>
      <c r="DI19" s="648"/>
      <c r="DJ19" s="648"/>
      <c r="DK19" s="648"/>
      <c r="DL19" s="648"/>
      <c r="DM19" s="648"/>
      <c r="DN19" s="648"/>
      <c r="DO19" s="648"/>
      <c r="DP19" s="649"/>
      <c r="DQ19" s="635" t="s">
        <v>124</v>
      </c>
      <c r="DR19" s="648"/>
      <c r="DS19" s="648"/>
      <c r="DT19" s="648"/>
      <c r="DU19" s="648"/>
      <c r="DV19" s="648"/>
      <c r="DW19" s="648"/>
      <c r="DX19" s="648"/>
      <c r="DY19" s="648"/>
      <c r="DZ19" s="648"/>
      <c r="EA19" s="648"/>
      <c r="EB19" s="648"/>
      <c r="EC19" s="684"/>
    </row>
    <row r="20" spans="2:133" ht="11.25" customHeight="1" x14ac:dyDescent="0.15">
      <c r="B20" s="644" t="s">
        <v>269</v>
      </c>
      <c r="C20" s="645"/>
      <c r="D20" s="645"/>
      <c r="E20" s="645"/>
      <c r="F20" s="645"/>
      <c r="G20" s="645"/>
      <c r="H20" s="645"/>
      <c r="I20" s="645"/>
      <c r="J20" s="645"/>
      <c r="K20" s="645"/>
      <c r="L20" s="645"/>
      <c r="M20" s="645"/>
      <c r="N20" s="645"/>
      <c r="O20" s="645"/>
      <c r="P20" s="645"/>
      <c r="Q20" s="646"/>
      <c r="R20" s="647">
        <v>28649</v>
      </c>
      <c r="S20" s="648"/>
      <c r="T20" s="648"/>
      <c r="U20" s="648"/>
      <c r="V20" s="648"/>
      <c r="W20" s="648"/>
      <c r="X20" s="648"/>
      <c r="Y20" s="649"/>
      <c r="Z20" s="703">
        <v>0</v>
      </c>
      <c r="AA20" s="703"/>
      <c r="AB20" s="703"/>
      <c r="AC20" s="703"/>
      <c r="AD20" s="704" t="s">
        <v>228</v>
      </c>
      <c r="AE20" s="704"/>
      <c r="AF20" s="704"/>
      <c r="AG20" s="704"/>
      <c r="AH20" s="704"/>
      <c r="AI20" s="704"/>
      <c r="AJ20" s="704"/>
      <c r="AK20" s="704"/>
      <c r="AL20" s="650" t="s">
        <v>228</v>
      </c>
      <c r="AM20" s="651"/>
      <c r="AN20" s="651"/>
      <c r="AO20" s="705"/>
      <c r="AP20" s="644" t="s">
        <v>270</v>
      </c>
      <c r="AQ20" s="645"/>
      <c r="AR20" s="645"/>
      <c r="AS20" s="645"/>
      <c r="AT20" s="645"/>
      <c r="AU20" s="645"/>
      <c r="AV20" s="645"/>
      <c r="AW20" s="645"/>
      <c r="AX20" s="645"/>
      <c r="AY20" s="645"/>
      <c r="AZ20" s="645"/>
      <c r="BA20" s="645"/>
      <c r="BB20" s="645"/>
      <c r="BC20" s="645"/>
      <c r="BD20" s="645"/>
      <c r="BE20" s="645"/>
      <c r="BF20" s="646"/>
      <c r="BG20" s="647">
        <v>3414904</v>
      </c>
      <c r="BH20" s="648"/>
      <c r="BI20" s="648"/>
      <c r="BJ20" s="648"/>
      <c r="BK20" s="648"/>
      <c r="BL20" s="648"/>
      <c r="BM20" s="648"/>
      <c r="BN20" s="649"/>
      <c r="BO20" s="703">
        <v>9.6</v>
      </c>
      <c r="BP20" s="703"/>
      <c r="BQ20" s="703"/>
      <c r="BR20" s="703"/>
      <c r="BS20" s="635" t="s">
        <v>228</v>
      </c>
      <c r="BT20" s="648"/>
      <c r="BU20" s="648"/>
      <c r="BV20" s="648"/>
      <c r="BW20" s="648"/>
      <c r="BX20" s="648"/>
      <c r="BY20" s="648"/>
      <c r="BZ20" s="648"/>
      <c r="CA20" s="648"/>
      <c r="CB20" s="684"/>
      <c r="CD20" s="685" t="s">
        <v>271</v>
      </c>
      <c r="CE20" s="682"/>
      <c r="CF20" s="682"/>
      <c r="CG20" s="682"/>
      <c r="CH20" s="682"/>
      <c r="CI20" s="682"/>
      <c r="CJ20" s="682"/>
      <c r="CK20" s="682"/>
      <c r="CL20" s="682"/>
      <c r="CM20" s="682"/>
      <c r="CN20" s="682"/>
      <c r="CO20" s="682"/>
      <c r="CP20" s="682"/>
      <c r="CQ20" s="683"/>
      <c r="CR20" s="647">
        <v>59644157</v>
      </c>
      <c r="CS20" s="648"/>
      <c r="CT20" s="648"/>
      <c r="CU20" s="648"/>
      <c r="CV20" s="648"/>
      <c r="CW20" s="648"/>
      <c r="CX20" s="648"/>
      <c r="CY20" s="649"/>
      <c r="CZ20" s="703">
        <v>100</v>
      </c>
      <c r="DA20" s="703"/>
      <c r="DB20" s="703"/>
      <c r="DC20" s="703"/>
      <c r="DD20" s="635">
        <v>6856531</v>
      </c>
      <c r="DE20" s="648"/>
      <c r="DF20" s="648"/>
      <c r="DG20" s="648"/>
      <c r="DH20" s="648"/>
      <c r="DI20" s="648"/>
      <c r="DJ20" s="648"/>
      <c r="DK20" s="648"/>
      <c r="DL20" s="648"/>
      <c r="DM20" s="648"/>
      <c r="DN20" s="648"/>
      <c r="DO20" s="648"/>
      <c r="DP20" s="649"/>
      <c r="DQ20" s="635">
        <v>41164831</v>
      </c>
      <c r="DR20" s="648"/>
      <c r="DS20" s="648"/>
      <c r="DT20" s="648"/>
      <c r="DU20" s="648"/>
      <c r="DV20" s="648"/>
      <c r="DW20" s="648"/>
      <c r="DX20" s="648"/>
      <c r="DY20" s="648"/>
      <c r="DZ20" s="648"/>
      <c r="EA20" s="648"/>
      <c r="EB20" s="648"/>
      <c r="EC20" s="684"/>
    </row>
    <row r="21" spans="2:133" ht="11.25" customHeight="1" x14ac:dyDescent="0.15">
      <c r="B21" s="644" t="s">
        <v>272</v>
      </c>
      <c r="C21" s="645"/>
      <c r="D21" s="645"/>
      <c r="E21" s="645"/>
      <c r="F21" s="645"/>
      <c r="G21" s="645"/>
      <c r="H21" s="645"/>
      <c r="I21" s="645"/>
      <c r="J21" s="645"/>
      <c r="K21" s="645"/>
      <c r="L21" s="645"/>
      <c r="M21" s="645"/>
      <c r="N21" s="645"/>
      <c r="O21" s="645"/>
      <c r="P21" s="645"/>
      <c r="Q21" s="646"/>
      <c r="R21" s="647">
        <v>296</v>
      </c>
      <c r="S21" s="648"/>
      <c r="T21" s="648"/>
      <c r="U21" s="648"/>
      <c r="V21" s="648"/>
      <c r="W21" s="648"/>
      <c r="X21" s="648"/>
      <c r="Y21" s="649"/>
      <c r="Z21" s="703">
        <v>0</v>
      </c>
      <c r="AA21" s="703"/>
      <c r="AB21" s="703"/>
      <c r="AC21" s="703"/>
      <c r="AD21" s="704" t="s">
        <v>124</v>
      </c>
      <c r="AE21" s="704"/>
      <c r="AF21" s="704"/>
      <c r="AG21" s="704"/>
      <c r="AH21" s="704"/>
      <c r="AI21" s="704"/>
      <c r="AJ21" s="704"/>
      <c r="AK21" s="704"/>
      <c r="AL21" s="650" t="s">
        <v>228</v>
      </c>
      <c r="AM21" s="651"/>
      <c r="AN21" s="651"/>
      <c r="AO21" s="705"/>
      <c r="AP21" s="749" t="s">
        <v>273</v>
      </c>
      <c r="AQ21" s="756"/>
      <c r="AR21" s="756"/>
      <c r="AS21" s="756"/>
      <c r="AT21" s="756"/>
      <c r="AU21" s="756"/>
      <c r="AV21" s="756"/>
      <c r="AW21" s="756"/>
      <c r="AX21" s="756"/>
      <c r="AY21" s="756"/>
      <c r="AZ21" s="756"/>
      <c r="BA21" s="756"/>
      <c r="BB21" s="756"/>
      <c r="BC21" s="756"/>
      <c r="BD21" s="756"/>
      <c r="BE21" s="756"/>
      <c r="BF21" s="751"/>
      <c r="BG21" s="647" t="s">
        <v>228</v>
      </c>
      <c r="BH21" s="648"/>
      <c r="BI21" s="648"/>
      <c r="BJ21" s="648"/>
      <c r="BK21" s="648"/>
      <c r="BL21" s="648"/>
      <c r="BM21" s="648"/>
      <c r="BN21" s="649"/>
      <c r="BO21" s="703" t="s">
        <v>228</v>
      </c>
      <c r="BP21" s="703"/>
      <c r="BQ21" s="703"/>
      <c r="BR21" s="703"/>
      <c r="BS21" s="635" t="s">
        <v>228</v>
      </c>
      <c r="BT21" s="648"/>
      <c r="BU21" s="648"/>
      <c r="BV21" s="648"/>
      <c r="BW21" s="648"/>
      <c r="BX21" s="648"/>
      <c r="BY21" s="648"/>
      <c r="BZ21" s="648"/>
      <c r="CA21" s="648"/>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44" t="s">
        <v>274</v>
      </c>
      <c r="C22" s="645"/>
      <c r="D22" s="645"/>
      <c r="E22" s="645"/>
      <c r="F22" s="645"/>
      <c r="G22" s="645"/>
      <c r="H22" s="645"/>
      <c r="I22" s="645"/>
      <c r="J22" s="645"/>
      <c r="K22" s="645"/>
      <c r="L22" s="645"/>
      <c r="M22" s="645"/>
      <c r="N22" s="645"/>
      <c r="O22" s="645"/>
      <c r="P22" s="645"/>
      <c r="Q22" s="646"/>
      <c r="R22" s="647">
        <v>39611708</v>
      </c>
      <c r="S22" s="648"/>
      <c r="T22" s="648"/>
      <c r="U22" s="648"/>
      <c r="V22" s="648"/>
      <c r="W22" s="648"/>
      <c r="X22" s="648"/>
      <c r="Y22" s="649"/>
      <c r="Z22" s="703">
        <v>64.2</v>
      </c>
      <c r="AA22" s="703"/>
      <c r="AB22" s="703"/>
      <c r="AC22" s="703"/>
      <c r="AD22" s="704">
        <v>36167859</v>
      </c>
      <c r="AE22" s="704"/>
      <c r="AF22" s="704"/>
      <c r="AG22" s="704"/>
      <c r="AH22" s="704"/>
      <c r="AI22" s="704"/>
      <c r="AJ22" s="704"/>
      <c r="AK22" s="704"/>
      <c r="AL22" s="650">
        <v>99.4</v>
      </c>
      <c r="AM22" s="651"/>
      <c r="AN22" s="651"/>
      <c r="AO22" s="705"/>
      <c r="AP22" s="749" t="s">
        <v>275</v>
      </c>
      <c r="AQ22" s="756"/>
      <c r="AR22" s="756"/>
      <c r="AS22" s="756"/>
      <c r="AT22" s="756"/>
      <c r="AU22" s="756"/>
      <c r="AV22" s="756"/>
      <c r="AW22" s="756"/>
      <c r="AX22" s="756"/>
      <c r="AY22" s="756"/>
      <c r="AZ22" s="756"/>
      <c r="BA22" s="756"/>
      <c r="BB22" s="756"/>
      <c r="BC22" s="756"/>
      <c r="BD22" s="756"/>
      <c r="BE22" s="756"/>
      <c r="BF22" s="751"/>
      <c r="BG22" s="647" t="s">
        <v>124</v>
      </c>
      <c r="BH22" s="648"/>
      <c r="BI22" s="648"/>
      <c r="BJ22" s="648"/>
      <c r="BK22" s="648"/>
      <c r="BL22" s="648"/>
      <c r="BM22" s="648"/>
      <c r="BN22" s="649"/>
      <c r="BO22" s="703" t="s">
        <v>124</v>
      </c>
      <c r="BP22" s="703"/>
      <c r="BQ22" s="703"/>
      <c r="BR22" s="703"/>
      <c r="BS22" s="635" t="s">
        <v>228</v>
      </c>
      <c r="BT22" s="648"/>
      <c r="BU22" s="648"/>
      <c r="BV22" s="648"/>
      <c r="BW22" s="648"/>
      <c r="BX22" s="648"/>
      <c r="BY22" s="648"/>
      <c r="BZ22" s="648"/>
      <c r="CA22" s="648"/>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44" t="s">
        <v>277</v>
      </c>
      <c r="C23" s="645"/>
      <c r="D23" s="645"/>
      <c r="E23" s="645"/>
      <c r="F23" s="645"/>
      <c r="G23" s="645"/>
      <c r="H23" s="645"/>
      <c r="I23" s="645"/>
      <c r="J23" s="645"/>
      <c r="K23" s="645"/>
      <c r="L23" s="645"/>
      <c r="M23" s="645"/>
      <c r="N23" s="645"/>
      <c r="O23" s="645"/>
      <c r="P23" s="645"/>
      <c r="Q23" s="646"/>
      <c r="R23" s="647">
        <v>21122</v>
      </c>
      <c r="S23" s="648"/>
      <c r="T23" s="648"/>
      <c r="U23" s="648"/>
      <c r="V23" s="648"/>
      <c r="W23" s="648"/>
      <c r="X23" s="648"/>
      <c r="Y23" s="649"/>
      <c r="Z23" s="703">
        <v>0</v>
      </c>
      <c r="AA23" s="703"/>
      <c r="AB23" s="703"/>
      <c r="AC23" s="703"/>
      <c r="AD23" s="704">
        <v>21122</v>
      </c>
      <c r="AE23" s="704"/>
      <c r="AF23" s="704"/>
      <c r="AG23" s="704"/>
      <c r="AH23" s="704"/>
      <c r="AI23" s="704"/>
      <c r="AJ23" s="704"/>
      <c r="AK23" s="704"/>
      <c r="AL23" s="650">
        <v>0.1</v>
      </c>
      <c r="AM23" s="651"/>
      <c r="AN23" s="651"/>
      <c r="AO23" s="705"/>
      <c r="AP23" s="749" t="s">
        <v>278</v>
      </c>
      <c r="AQ23" s="756"/>
      <c r="AR23" s="756"/>
      <c r="AS23" s="756"/>
      <c r="AT23" s="756"/>
      <c r="AU23" s="756"/>
      <c r="AV23" s="756"/>
      <c r="AW23" s="756"/>
      <c r="AX23" s="756"/>
      <c r="AY23" s="756"/>
      <c r="AZ23" s="756"/>
      <c r="BA23" s="756"/>
      <c r="BB23" s="756"/>
      <c r="BC23" s="756"/>
      <c r="BD23" s="756"/>
      <c r="BE23" s="756"/>
      <c r="BF23" s="751"/>
      <c r="BG23" s="647">
        <v>3414904</v>
      </c>
      <c r="BH23" s="648"/>
      <c r="BI23" s="648"/>
      <c r="BJ23" s="648"/>
      <c r="BK23" s="648"/>
      <c r="BL23" s="648"/>
      <c r="BM23" s="648"/>
      <c r="BN23" s="649"/>
      <c r="BO23" s="703">
        <v>9.6</v>
      </c>
      <c r="BP23" s="703"/>
      <c r="BQ23" s="703"/>
      <c r="BR23" s="703"/>
      <c r="BS23" s="635" t="s">
        <v>228</v>
      </c>
      <c r="BT23" s="648"/>
      <c r="BU23" s="648"/>
      <c r="BV23" s="648"/>
      <c r="BW23" s="648"/>
      <c r="BX23" s="648"/>
      <c r="BY23" s="648"/>
      <c r="BZ23" s="648"/>
      <c r="CA23" s="648"/>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44" t="s">
        <v>284</v>
      </c>
      <c r="C24" s="645"/>
      <c r="D24" s="645"/>
      <c r="E24" s="645"/>
      <c r="F24" s="645"/>
      <c r="G24" s="645"/>
      <c r="H24" s="645"/>
      <c r="I24" s="645"/>
      <c r="J24" s="645"/>
      <c r="K24" s="645"/>
      <c r="L24" s="645"/>
      <c r="M24" s="645"/>
      <c r="N24" s="645"/>
      <c r="O24" s="645"/>
      <c r="P24" s="645"/>
      <c r="Q24" s="646"/>
      <c r="R24" s="647">
        <v>544656</v>
      </c>
      <c r="S24" s="648"/>
      <c r="T24" s="648"/>
      <c r="U24" s="648"/>
      <c r="V24" s="648"/>
      <c r="W24" s="648"/>
      <c r="X24" s="648"/>
      <c r="Y24" s="649"/>
      <c r="Z24" s="703">
        <v>0.9</v>
      </c>
      <c r="AA24" s="703"/>
      <c r="AB24" s="703"/>
      <c r="AC24" s="703"/>
      <c r="AD24" s="704" t="s">
        <v>228</v>
      </c>
      <c r="AE24" s="704"/>
      <c r="AF24" s="704"/>
      <c r="AG24" s="704"/>
      <c r="AH24" s="704"/>
      <c r="AI24" s="704"/>
      <c r="AJ24" s="704"/>
      <c r="AK24" s="704"/>
      <c r="AL24" s="650" t="s">
        <v>228</v>
      </c>
      <c r="AM24" s="651"/>
      <c r="AN24" s="651"/>
      <c r="AO24" s="705"/>
      <c r="AP24" s="749" t="s">
        <v>285</v>
      </c>
      <c r="AQ24" s="756"/>
      <c r="AR24" s="756"/>
      <c r="AS24" s="756"/>
      <c r="AT24" s="756"/>
      <c r="AU24" s="756"/>
      <c r="AV24" s="756"/>
      <c r="AW24" s="756"/>
      <c r="AX24" s="756"/>
      <c r="AY24" s="756"/>
      <c r="AZ24" s="756"/>
      <c r="BA24" s="756"/>
      <c r="BB24" s="756"/>
      <c r="BC24" s="756"/>
      <c r="BD24" s="756"/>
      <c r="BE24" s="756"/>
      <c r="BF24" s="751"/>
      <c r="BG24" s="647" t="s">
        <v>228</v>
      </c>
      <c r="BH24" s="648"/>
      <c r="BI24" s="648"/>
      <c r="BJ24" s="648"/>
      <c r="BK24" s="648"/>
      <c r="BL24" s="648"/>
      <c r="BM24" s="648"/>
      <c r="BN24" s="649"/>
      <c r="BO24" s="703" t="s">
        <v>228</v>
      </c>
      <c r="BP24" s="703"/>
      <c r="BQ24" s="703"/>
      <c r="BR24" s="703"/>
      <c r="BS24" s="635" t="s">
        <v>228</v>
      </c>
      <c r="BT24" s="648"/>
      <c r="BU24" s="648"/>
      <c r="BV24" s="648"/>
      <c r="BW24" s="648"/>
      <c r="BX24" s="648"/>
      <c r="BY24" s="648"/>
      <c r="BZ24" s="648"/>
      <c r="CA24" s="648"/>
      <c r="CB24" s="684"/>
      <c r="CD24" s="712" t="s">
        <v>286</v>
      </c>
      <c r="CE24" s="713"/>
      <c r="CF24" s="713"/>
      <c r="CG24" s="713"/>
      <c r="CH24" s="713"/>
      <c r="CI24" s="713"/>
      <c r="CJ24" s="713"/>
      <c r="CK24" s="713"/>
      <c r="CL24" s="713"/>
      <c r="CM24" s="713"/>
      <c r="CN24" s="713"/>
      <c r="CO24" s="713"/>
      <c r="CP24" s="713"/>
      <c r="CQ24" s="714"/>
      <c r="CR24" s="706">
        <v>29090755</v>
      </c>
      <c r="CS24" s="707"/>
      <c r="CT24" s="707"/>
      <c r="CU24" s="707"/>
      <c r="CV24" s="707"/>
      <c r="CW24" s="707"/>
      <c r="CX24" s="707"/>
      <c r="CY24" s="753"/>
      <c r="CZ24" s="754">
        <v>48.8</v>
      </c>
      <c r="DA24" s="723"/>
      <c r="DB24" s="723"/>
      <c r="DC24" s="757"/>
      <c r="DD24" s="752">
        <v>20395330</v>
      </c>
      <c r="DE24" s="707"/>
      <c r="DF24" s="707"/>
      <c r="DG24" s="707"/>
      <c r="DH24" s="707"/>
      <c r="DI24" s="707"/>
      <c r="DJ24" s="707"/>
      <c r="DK24" s="753"/>
      <c r="DL24" s="752">
        <v>20278271</v>
      </c>
      <c r="DM24" s="707"/>
      <c r="DN24" s="707"/>
      <c r="DO24" s="707"/>
      <c r="DP24" s="707"/>
      <c r="DQ24" s="707"/>
      <c r="DR24" s="707"/>
      <c r="DS24" s="707"/>
      <c r="DT24" s="707"/>
      <c r="DU24" s="707"/>
      <c r="DV24" s="753"/>
      <c r="DW24" s="754">
        <v>55.7</v>
      </c>
      <c r="DX24" s="723"/>
      <c r="DY24" s="723"/>
      <c r="DZ24" s="723"/>
      <c r="EA24" s="723"/>
      <c r="EB24" s="723"/>
      <c r="EC24" s="755"/>
    </row>
    <row r="25" spans="2:133" ht="11.25" customHeight="1" x14ac:dyDescent="0.15">
      <c r="B25" s="644" t="s">
        <v>287</v>
      </c>
      <c r="C25" s="645"/>
      <c r="D25" s="645"/>
      <c r="E25" s="645"/>
      <c r="F25" s="645"/>
      <c r="G25" s="645"/>
      <c r="H25" s="645"/>
      <c r="I25" s="645"/>
      <c r="J25" s="645"/>
      <c r="K25" s="645"/>
      <c r="L25" s="645"/>
      <c r="M25" s="645"/>
      <c r="N25" s="645"/>
      <c r="O25" s="645"/>
      <c r="P25" s="645"/>
      <c r="Q25" s="646"/>
      <c r="R25" s="647">
        <v>676696</v>
      </c>
      <c r="S25" s="648"/>
      <c r="T25" s="648"/>
      <c r="U25" s="648"/>
      <c r="V25" s="648"/>
      <c r="W25" s="648"/>
      <c r="X25" s="648"/>
      <c r="Y25" s="649"/>
      <c r="Z25" s="703">
        <v>1.1000000000000001</v>
      </c>
      <c r="AA25" s="703"/>
      <c r="AB25" s="703"/>
      <c r="AC25" s="703"/>
      <c r="AD25" s="704">
        <v>174725</v>
      </c>
      <c r="AE25" s="704"/>
      <c r="AF25" s="704"/>
      <c r="AG25" s="704"/>
      <c r="AH25" s="704"/>
      <c r="AI25" s="704"/>
      <c r="AJ25" s="704"/>
      <c r="AK25" s="704"/>
      <c r="AL25" s="650">
        <v>0.5</v>
      </c>
      <c r="AM25" s="651"/>
      <c r="AN25" s="651"/>
      <c r="AO25" s="705"/>
      <c r="AP25" s="749" t="s">
        <v>288</v>
      </c>
      <c r="AQ25" s="756"/>
      <c r="AR25" s="756"/>
      <c r="AS25" s="756"/>
      <c r="AT25" s="756"/>
      <c r="AU25" s="756"/>
      <c r="AV25" s="756"/>
      <c r="AW25" s="756"/>
      <c r="AX25" s="756"/>
      <c r="AY25" s="756"/>
      <c r="AZ25" s="756"/>
      <c r="BA25" s="756"/>
      <c r="BB25" s="756"/>
      <c r="BC25" s="756"/>
      <c r="BD25" s="756"/>
      <c r="BE25" s="756"/>
      <c r="BF25" s="751"/>
      <c r="BG25" s="647" t="s">
        <v>228</v>
      </c>
      <c r="BH25" s="648"/>
      <c r="BI25" s="648"/>
      <c r="BJ25" s="648"/>
      <c r="BK25" s="648"/>
      <c r="BL25" s="648"/>
      <c r="BM25" s="648"/>
      <c r="BN25" s="649"/>
      <c r="BO25" s="703" t="s">
        <v>228</v>
      </c>
      <c r="BP25" s="703"/>
      <c r="BQ25" s="703"/>
      <c r="BR25" s="703"/>
      <c r="BS25" s="635" t="s">
        <v>124</v>
      </c>
      <c r="BT25" s="648"/>
      <c r="BU25" s="648"/>
      <c r="BV25" s="648"/>
      <c r="BW25" s="648"/>
      <c r="BX25" s="648"/>
      <c r="BY25" s="648"/>
      <c r="BZ25" s="648"/>
      <c r="CA25" s="648"/>
      <c r="CB25" s="684"/>
      <c r="CD25" s="685" t="s">
        <v>289</v>
      </c>
      <c r="CE25" s="682"/>
      <c r="CF25" s="682"/>
      <c r="CG25" s="682"/>
      <c r="CH25" s="682"/>
      <c r="CI25" s="682"/>
      <c r="CJ25" s="682"/>
      <c r="CK25" s="682"/>
      <c r="CL25" s="682"/>
      <c r="CM25" s="682"/>
      <c r="CN25" s="682"/>
      <c r="CO25" s="682"/>
      <c r="CP25" s="682"/>
      <c r="CQ25" s="683"/>
      <c r="CR25" s="647">
        <v>12269267</v>
      </c>
      <c r="CS25" s="636"/>
      <c r="CT25" s="636"/>
      <c r="CU25" s="636"/>
      <c r="CV25" s="636"/>
      <c r="CW25" s="636"/>
      <c r="CX25" s="636"/>
      <c r="CY25" s="637"/>
      <c r="CZ25" s="650">
        <v>20.6</v>
      </c>
      <c r="DA25" s="675"/>
      <c r="DB25" s="675"/>
      <c r="DC25" s="676"/>
      <c r="DD25" s="635">
        <v>11601020</v>
      </c>
      <c r="DE25" s="636"/>
      <c r="DF25" s="636"/>
      <c r="DG25" s="636"/>
      <c r="DH25" s="636"/>
      <c r="DI25" s="636"/>
      <c r="DJ25" s="636"/>
      <c r="DK25" s="637"/>
      <c r="DL25" s="635">
        <v>11494575</v>
      </c>
      <c r="DM25" s="636"/>
      <c r="DN25" s="636"/>
      <c r="DO25" s="636"/>
      <c r="DP25" s="636"/>
      <c r="DQ25" s="636"/>
      <c r="DR25" s="636"/>
      <c r="DS25" s="636"/>
      <c r="DT25" s="636"/>
      <c r="DU25" s="636"/>
      <c r="DV25" s="637"/>
      <c r="DW25" s="650">
        <v>31.6</v>
      </c>
      <c r="DX25" s="675"/>
      <c r="DY25" s="675"/>
      <c r="DZ25" s="675"/>
      <c r="EA25" s="675"/>
      <c r="EB25" s="675"/>
      <c r="EC25" s="677"/>
    </row>
    <row r="26" spans="2:133" ht="11.25" customHeight="1" x14ac:dyDescent="0.15">
      <c r="B26" s="644" t="s">
        <v>290</v>
      </c>
      <c r="C26" s="645"/>
      <c r="D26" s="645"/>
      <c r="E26" s="645"/>
      <c r="F26" s="645"/>
      <c r="G26" s="645"/>
      <c r="H26" s="645"/>
      <c r="I26" s="645"/>
      <c r="J26" s="645"/>
      <c r="K26" s="645"/>
      <c r="L26" s="645"/>
      <c r="M26" s="645"/>
      <c r="N26" s="645"/>
      <c r="O26" s="645"/>
      <c r="P26" s="645"/>
      <c r="Q26" s="646"/>
      <c r="R26" s="647">
        <v>763959</v>
      </c>
      <c r="S26" s="648"/>
      <c r="T26" s="648"/>
      <c r="U26" s="648"/>
      <c r="V26" s="648"/>
      <c r="W26" s="648"/>
      <c r="X26" s="648"/>
      <c r="Y26" s="649"/>
      <c r="Z26" s="703">
        <v>1.2</v>
      </c>
      <c r="AA26" s="703"/>
      <c r="AB26" s="703"/>
      <c r="AC26" s="703"/>
      <c r="AD26" s="704" t="s">
        <v>228</v>
      </c>
      <c r="AE26" s="704"/>
      <c r="AF26" s="704"/>
      <c r="AG26" s="704"/>
      <c r="AH26" s="704"/>
      <c r="AI26" s="704"/>
      <c r="AJ26" s="704"/>
      <c r="AK26" s="704"/>
      <c r="AL26" s="650" t="s">
        <v>124</v>
      </c>
      <c r="AM26" s="651"/>
      <c r="AN26" s="651"/>
      <c r="AO26" s="705"/>
      <c r="AP26" s="749" t="s">
        <v>291</v>
      </c>
      <c r="AQ26" s="750"/>
      <c r="AR26" s="750"/>
      <c r="AS26" s="750"/>
      <c r="AT26" s="750"/>
      <c r="AU26" s="750"/>
      <c r="AV26" s="750"/>
      <c r="AW26" s="750"/>
      <c r="AX26" s="750"/>
      <c r="AY26" s="750"/>
      <c r="AZ26" s="750"/>
      <c r="BA26" s="750"/>
      <c r="BB26" s="750"/>
      <c r="BC26" s="750"/>
      <c r="BD26" s="750"/>
      <c r="BE26" s="750"/>
      <c r="BF26" s="751"/>
      <c r="BG26" s="647" t="s">
        <v>124</v>
      </c>
      <c r="BH26" s="648"/>
      <c r="BI26" s="648"/>
      <c r="BJ26" s="648"/>
      <c r="BK26" s="648"/>
      <c r="BL26" s="648"/>
      <c r="BM26" s="648"/>
      <c r="BN26" s="649"/>
      <c r="BO26" s="703" t="s">
        <v>124</v>
      </c>
      <c r="BP26" s="703"/>
      <c r="BQ26" s="703"/>
      <c r="BR26" s="703"/>
      <c r="BS26" s="635" t="s">
        <v>124</v>
      </c>
      <c r="BT26" s="648"/>
      <c r="BU26" s="648"/>
      <c r="BV26" s="648"/>
      <c r="BW26" s="648"/>
      <c r="BX26" s="648"/>
      <c r="BY26" s="648"/>
      <c r="BZ26" s="648"/>
      <c r="CA26" s="648"/>
      <c r="CB26" s="684"/>
      <c r="CD26" s="685" t="s">
        <v>292</v>
      </c>
      <c r="CE26" s="682"/>
      <c r="CF26" s="682"/>
      <c r="CG26" s="682"/>
      <c r="CH26" s="682"/>
      <c r="CI26" s="682"/>
      <c r="CJ26" s="682"/>
      <c r="CK26" s="682"/>
      <c r="CL26" s="682"/>
      <c r="CM26" s="682"/>
      <c r="CN26" s="682"/>
      <c r="CO26" s="682"/>
      <c r="CP26" s="682"/>
      <c r="CQ26" s="683"/>
      <c r="CR26" s="647">
        <v>8326484</v>
      </c>
      <c r="CS26" s="648"/>
      <c r="CT26" s="648"/>
      <c r="CU26" s="648"/>
      <c r="CV26" s="648"/>
      <c r="CW26" s="648"/>
      <c r="CX26" s="648"/>
      <c r="CY26" s="649"/>
      <c r="CZ26" s="650">
        <v>14</v>
      </c>
      <c r="DA26" s="675"/>
      <c r="DB26" s="675"/>
      <c r="DC26" s="676"/>
      <c r="DD26" s="635">
        <v>7884410</v>
      </c>
      <c r="DE26" s="648"/>
      <c r="DF26" s="648"/>
      <c r="DG26" s="648"/>
      <c r="DH26" s="648"/>
      <c r="DI26" s="648"/>
      <c r="DJ26" s="648"/>
      <c r="DK26" s="649"/>
      <c r="DL26" s="635" t="s">
        <v>228</v>
      </c>
      <c r="DM26" s="648"/>
      <c r="DN26" s="648"/>
      <c r="DO26" s="648"/>
      <c r="DP26" s="648"/>
      <c r="DQ26" s="648"/>
      <c r="DR26" s="648"/>
      <c r="DS26" s="648"/>
      <c r="DT26" s="648"/>
      <c r="DU26" s="648"/>
      <c r="DV26" s="649"/>
      <c r="DW26" s="650" t="s">
        <v>124</v>
      </c>
      <c r="DX26" s="675"/>
      <c r="DY26" s="675"/>
      <c r="DZ26" s="675"/>
      <c r="EA26" s="675"/>
      <c r="EB26" s="675"/>
      <c r="EC26" s="677"/>
    </row>
    <row r="27" spans="2:133" ht="11.25" customHeight="1" x14ac:dyDescent="0.15">
      <c r="B27" s="644" t="s">
        <v>293</v>
      </c>
      <c r="C27" s="645"/>
      <c r="D27" s="645"/>
      <c r="E27" s="645"/>
      <c r="F27" s="645"/>
      <c r="G27" s="645"/>
      <c r="H27" s="645"/>
      <c r="I27" s="645"/>
      <c r="J27" s="645"/>
      <c r="K27" s="645"/>
      <c r="L27" s="645"/>
      <c r="M27" s="645"/>
      <c r="N27" s="645"/>
      <c r="O27" s="645"/>
      <c r="P27" s="645"/>
      <c r="Q27" s="646"/>
      <c r="R27" s="647">
        <v>6492761</v>
      </c>
      <c r="S27" s="648"/>
      <c r="T27" s="648"/>
      <c r="U27" s="648"/>
      <c r="V27" s="648"/>
      <c r="W27" s="648"/>
      <c r="X27" s="648"/>
      <c r="Y27" s="649"/>
      <c r="Z27" s="703">
        <v>10.5</v>
      </c>
      <c r="AA27" s="703"/>
      <c r="AB27" s="703"/>
      <c r="AC27" s="703"/>
      <c r="AD27" s="704" t="s">
        <v>228</v>
      </c>
      <c r="AE27" s="704"/>
      <c r="AF27" s="704"/>
      <c r="AG27" s="704"/>
      <c r="AH27" s="704"/>
      <c r="AI27" s="704"/>
      <c r="AJ27" s="704"/>
      <c r="AK27" s="704"/>
      <c r="AL27" s="650" t="s">
        <v>124</v>
      </c>
      <c r="AM27" s="651"/>
      <c r="AN27" s="651"/>
      <c r="AO27" s="705"/>
      <c r="AP27" s="644" t="s">
        <v>294</v>
      </c>
      <c r="AQ27" s="645"/>
      <c r="AR27" s="645"/>
      <c r="AS27" s="645"/>
      <c r="AT27" s="645"/>
      <c r="AU27" s="645"/>
      <c r="AV27" s="645"/>
      <c r="AW27" s="645"/>
      <c r="AX27" s="645"/>
      <c r="AY27" s="645"/>
      <c r="AZ27" s="645"/>
      <c r="BA27" s="645"/>
      <c r="BB27" s="645"/>
      <c r="BC27" s="645"/>
      <c r="BD27" s="645"/>
      <c r="BE27" s="645"/>
      <c r="BF27" s="646"/>
      <c r="BG27" s="647">
        <v>35590715</v>
      </c>
      <c r="BH27" s="648"/>
      <c r="BI27" s="648"/>
      <c r="BJ27" s="648"/>
      <c r="BK27" s="648"/>
      <c r="BL27" s="648"/>
      <c r="BM27" s="648"/>
      <c r="BN27" s="649"/>
      <c r="BO27" s="703">
        <v>100</v>
      </c>
      <c r="BP27" s="703"/>
      <c r="BQ27" s="703"/>
      <c r="BR27" s="703"/>
      <c r="BS27" s="635">
        <v>146513</v>
      </c>
      <c r="BT27" s="648"/>
      <c r="BU27" s="648"/>
      <c r="BV27" s="648"/>
      <c r="BW27" s="648"/>
      <c r="BX27" s="648"/>
      <c r="BY27" s="648"/>
      <c r="BZ27" s="648"/>
      <c r="CA27" s="648"/>
      <c r="CB27" s="684"/>
      <c r="CD27" s="685" t="s">
        <v>295</v>
      </c>
      <c r="CE27" s="682"/>
      <c r="CF27" s="682"/>
      <c r="CG27" s="682"/>
      <c r="CH27" s="682"/>
      <c r="CI27" s="682"/>
      <c r="CJ27" s="682"/>
      <c r="CK27" s="682"/>
      <c r="CL27" s="682"/>
      <c r="CM27" s="682"/>
      <c r="CN27" s="682"/>
      <c r="CO27" s="682"/>
      <c r="CP27" s="682"/>
      <c r="CQ27" s="683"/>
      <c r="CR27" s="647">
        <v>12570679</v>
      </c>
      <c r="CS27" s="636"/>
      <c r="CT27" s="636"/>
      <c r="CU27" s="636"/>
      <c r="CV27" s="636"/>
      <c r="CW27" s="636"/>
      <c r="CX27" s="636"/>
      <c r="CY27" s="637"/>
      <c r="CZ27" s="650">
        <v>21.1</v>
      </c>
      <c r="DA27" s="675"/>
      <c r="DB27" s="675"/>
      <c r="DC27" s="676"/>
      <c r="DD27" s="635">
        <v>4658761</v>
      </c>
      <c r="DE27" s="636"/>
      <c r="DF27" s="636"/>
      <c r="DG27" s="636"/>
      <c r="DH27" s="636"/>
      <c r="DI27" s="636"/>
      <c r="DJ27" s="636"/>
      <c r="DK27" s="637"/>
      <c r="DL27" s="635">
        <v>4648147</v>
      </c>
      <c r="DM27" s="636"/>
      <c r="DN27" s="636"/>
      <c r="DO27" s="636"/>
      <c r="DP27" s="636"/>
      <c r="DQ27" s="636"/>
      <c r="DR27" s="636"/>
      <c r="DS27" s="636"/>
      <c r="DT27" s="636"/>
      <c r="DU27" s="636"/>
      <c r="DV27" s="637"/>
      <c r="DW27" s="650">
        <v>12.8</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7" t="s">
        <v>228</v>
      </c>
      <c r="S28" s="648"/>
      <c r="T28" s="648"/>
      <c r="U28" s="648"/>
      <c r="V28" s="648"/>
      <c r="W28" s="648"/>
      <c r="X28" s="648"/>
      <c r="Y28" s="649"/>
      <c r="Z28" s="703" t="s">
        <v>228</v>
      </c>
      <c r="AA28" s="703"/>
      <c r="AB28" s="703"/>
      <c r="AC28" s="703"/>
      <c r="AD28" s="704" t="s">
        <v>124</v>
      </c>
      <c r="AE28" s="704"/>
      <c r="AF28" s="704"/>
      <c r="AG28" s="704"/>
      <c r="AH28" s="704"/>
      <c r="AI28" s="704"/>
      <c r="AJ28" s="704"/>
      <c r="AK28" s="704"/>
      <c r="AL28" s="650" t="s">
        <v>228</v>
      </c>
      <c r="AM28" s="651"/>
      <c r="AN28" s="651"/>
      <c r="AO28" s="705"/>
      <c r="AP28" s="653"/>
      <c r="AQ28" s="654"/>
      <c r="AR28" s="654"/>
      <c r="AS28" s="654"/>
      <c r="AT28" s="654"/>
      <c r="AU28" s="654"/>
      <c r="AV28" s="654"/>
      <c r="AW28" s="654"/>
      <c r="AX28" s="654"/>
      <c r="AY28" s="654"/>
      <c r="AZ28" s="654"/>
      <c r="BA28" s="654"/>
      <c r="BB28" s="654"/>
      <c r="BC28" s="654"/>
      <c r="BD28" s="654"/>
      <c r="BE28" s="654"/>
      <c r="BF28" s="655"/>
      <c r="BG28" s="647"/>
      <c r="BH28" s="648"/>
      <c r="BI28" s="648"/>
      <c r="BJ28" s="648"/>
      <c r="BK28" s="648"/>
      <c r="BL28" s="648"/>
      <c r="BM28" s="648"/>
      <c r="BN28" s="649"/>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7">
        <v>4250809</v>
      </c>
      <c r="CS28" s="648"/>
      <c r="CT28" s="648"/>
      <c r="CU28" s="648"/>
      <c r="CV28" s="648"/>
      <c r="CW28" s="648"/>
      <c r="CX28" s="648"/>
      <c r="CY28" s="649"/>
      <c r="CZ28" s="650">
        <v>7.1</v>
      </c>
      <c r="DA28" s="675"/>
      <c r="DB28" s="675"/>
      <c r="DC28" s="676"/>
      <c r="DD28" s="635">
        <v>4135549</v>
      </c>
      <c r="DE28" s="648"/>
      <c r="DF28" s="648"/>
      <c r="DG28" s="648"/>
      <c r="DH28" s="648"/>
      <c r="DI28" s="648"/>
      <c r="DJ28" s="648"/>
      <c r="DK28" s="649"/>
      <c r="DL28" s="635">
        <v>4135549</v>
      </c>
      <c r="DM28" s="648"/>
      <c r="DN28" s="648"/>
      <c r="DO28" s="648"/>
      <c r="DP28" s="648"/>
      <c r="DQ28" s="648"/>
      <c r="DR28" s="648"/>
      <c r="DS28" s="648"/>
      <c r="DT28" s="648"/>
      <c r="DU28" s="648"/>
      <c r="DV28" s="649"/>
      <c r="DW28" s="650">
        <v>11.4</v>
      </c>
      <c r="DX28" s="675"/>
      <c r="DY28" s="675"/>
      <c r="DZ28" s="675"/>
      <c r="EA28" s="675"/>
      <c r="EB28" s="675"/>
      <c r="EC28" s="677"/>
    </row>
    <row r="29" spans="2:133" ht="11.25" customHeight="1" x14ac:dyDescent="0.15">
      <c r="B29" s="644" t="s">
        <v>298</v>
      </c>
      <c r="C29" s="645"/>
      <c r="D29" s="645"/>
      <c r="E29" s="645"/>
      <c r="F29" s="645"/>
      <c r="G29" s="645"/>
      <c r="H29" s="645"/>
      <c r="I29" s="645"/>
      <c r="J29" s="645"/>
      <c r="K29" s="645"/>
      <c r="L29" s="645"/>
      <c r="M29" s="645"/>
      <c r="N29" s="645"/>
      <c r="O29" s="645"/>
      <c r="P29" s="645"/>
      <c r="Q29" s="646"/>
      <c r="R29" s="647">
        <v>3108453</v>
      </c>
      <c r="S29" s="648"/>
      <c r="T29" s="648"/>
      <c r="U29" s="648"/>
      <c r="V29" s="648"/>
      <c r="W29" s="648"/>
      <c r="X29" s="648"/>
      <c r="Y29" s="649"/>
      <c r="Z29" s="703">
        <v>5</v>
      </c>
      <c r="AA29" s="703"/>
      <c r="AB29" s="703"/>
      <c r="AC29" s="703"/>
      <c r="AD29" s="704" t="s">
        <v>228</v>
      </c>
      <c r="AE29" s="704"/>
      <c r="AF29" s="704"/>
      <c r="AG29" s="704"/>
      <c r="AH29" s="704"/>
      <c r="AI29" s="704"/>
      <c r="AJ29" s="704"/>
      <c r="AK29" s="704"/>
      <c r="AL29" s="650" t="s">
        <v>124</v>
      </c>
      <c r="AM29" s="651"/>
      <c r="AN29" s="651"/>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7">
        <v>4250713</v>
      </c>
      <c r="CS29" s="636"/>
      <c r="CT29" s="636"/>
      <c r="CU29" s="636"/>
      <c r="CV29" s="636"/>
      <c r="CW29" s="636"/>
      <c r="CX29" s="636"/>
      <c r="CY29" s="637"/>
      <c r="CZ29" s="650">
        <v>7.1</v>
      </c>
      <c r="DA29" s="675"/>
      <c r="DB29" s="675"/>
      <c r="DC29" s="676"/>
      <c r="DD29" s="635">
        <v>4135453</v>
      </c>
      <c r="DE29" s="636"/>
      <c r="DF29" s="636"/>
      <c r="DG29" s="636"/>
      <c r="DH29" s="636"/>
      <c r="DI29" s="636"/>
      <c r="DJ29" s="636"/>
      <c r="DK29" s="637"/>
      <c r="DL29" s="635">
        <v>4135453</v>
      </c>
      <c r="DM29" s="636"/>
      <c r="DN29" s="636"/>
      <c r="DO29" s="636"/>
      <c r="DP29" s="636"/>
      <c r="DQ29" s="636"/>
      <c r="DR29" s="636"/>
      <c r="DS29" s="636"/>
      <c r="DT29" s="636"/>
      <c r="DU29" s="636"/>
      <c r="DV29" s="637"/>
      <c r="DW29" s="650">
        <v>11.4</v>
      </c>
      <c r="DX29" s="675"/>
      <c r="DY29" s="675"/>
      <c r="DZ29" s="675"/>
      <c r="EA29" s="675"/>
      <c r="EB29" s="675"/>
      <c r="EC29" s="677"/>
    </row>
    <row r="30" spans="2:133" ht="11.25" customHeight="1" x14ac:dyDescent="0.15">
      <c r="B30" s="644" t="s">
        <v>303</v>
      </c>
      <c r="C30" s="645"/>
      <c r="D30" s="645"/>
      <c r="E30" s="645"/>
      <c r="F30" s="645"/>
      <c r="G30" s="645"/>
      <c r="H30" s="645"/>
      <c r="I30" s="645"/>
      <c r="J30" s="645"/>
      <c r="K30" s="645"/>
      <c r="L30" s="645"/>
      <c r="M30" s="645"/>
      <c r="N30" s="645"/>
      <c r="O30" s="645"/>
      <c r="P30" s="645"/>
      <c r="Q30" s="646"/>
      <c r="R30" s="647">
        <v>71567</v>
      </c>
      <c r="S30" s="648"/>
      <c r="T30" s="648"/>
      <c r="U30" s="648"/>
      <c r="V30" s="648"/>
      <c r="W30" s="648"/>
      <c r="X30" s="648"/>
      <c r="Y30" s="649"/>
      <c r="Z30" s="703">
        <v>0.1</v>
      </c>
      <c r="AA30" s="703"/>
      <c r="AB30" s="703"/>
      <c r="AC30" s="703"/>
      <c r="AD30" s="704">
        <v>12881</v>
      </c>
      <c r="AE30" s="704"/>
      <c r="AF30" s="704"/>
      <c r="AG30" s="704"/>
      <c r="AH30" s="704"/>
      <c r="AI30" s="704"/>
      <c r="AJ30" s="704"/>
      <c r="AK30" s="704"/>
      <c r="AL30" s="650">
        <v>0</v>
      </c>
      <c r="AM30" s="651"/>
      <c r="AN30" s="651"/>
      <c r="AO30" s="705"/>
      <c r="AP30" s="731" t="s">
        <v>304</v>
      </c>
      <c r="AQ30" s="732"/>
      <c r="AR30" s="732"/>
      <c r="AS30" s="732"/>
      <c r="AT30" s="737" t="s">
        <v>305</v>
      </c>
      <c r="AU30" s="210"/>
      <c r="AV30" s="210"/>
      <c r="AW30" s="210"/>
      <c r="AX30" s="740" t="s">
        <v>180</v>
      </c>
      <c r="AY30" s="741"/>
      <c r="AZ30" s="741"/>
      <c r="BA30" s="741"/>
      <c r="BB30" s="741"/>
      <c r="BC30" s="741"/>
      <c r="BD30" s="741"/>
      <c r="BE30" s="741"/>
      <c r="BF30" s="742"/>
      <c r="BG30" s="721">
        <v>99.2</v>
      </c>
      <c r="BH30" s="722"/>
      <c r="BI30" s="722"/>
      <c r="BJ30" s="722"/>
      <c r="BK30" s="722"/>
      <c r="BL30" s="722"/>
      <c r="BM30" s="723">
        <v>96.9</v>
      </c>
      <c r="BN30" s="722"/>
      <c r="BO30" s="722"/>
      <c r="BP30" s="722"/>
      <c r="BQ30" s="724"/>
      <c r="BR30" s="721">
        <v>99.1</v>
      </c>
      <c r="BS30" s="722"/>
      <c r="BT30" s="722"/>
      <c r="BU30" s="722"/>
      <c r="BV30" s="722"/>
      <c r="BW30" s="722"/>
      <c r="BX30" s="723">
        <v>96.5</v>
      </c>
      <c r="BY30" s="722"/>
      <c r="BZ30" s="722"/>
      <c r="CA30" s="722"/>
      <c r="CB30" s="724"/>
      <c r="CD30" s="727"/>
      <c r="CE30" s="728"/>
      <c r="CF30" s="685" t="s">
        <v>306</v>
      </c>
      <c r="CG30" s="682"/>
      <c r="CH30" s="682"/>
      <c r="CI30" s="682"/>
      <c r="CJ30" s="682"/>
      <c r="CK30" s="682"/>
      <c r="CL30" s="682"/>
      <c r="CM30" s="682"/>
      <c r="CN30" s="682"/>
      <c r="CO30" s="682"/>
      <c r="CP30" s="682"/>
      <c r="CQ30" s="683"/>
      <c r="CR30" s="647">
        <v>3869250</v>
      </c>
      <c r="CS30" s="648"/>
      <c r="CT30" s="648"/>
      <c r="CU30" s="648"/>
      <c r="CV30" s="648"/>
      <c r="CW30" s="648"/>
      <c r="CX30" s="648"/>
      <c r="CY30" s="649"/>
      <c r="CZ30" s="650">
        <v>6.5</v>
      </c>
      <c r="DA30" s="675"/>
      <c r="DB30" s="675"/>
      <c r="DC30" s="676"/>
      <c r="DD30" s="635">
        <v>3769250</v>
      </c>
      <c r="DE30" s="648"/>
      <c r="DF30" s="648"/>
      <c r="DG30" s="648"/>
      <c r="DH30" s="648"/>
      <c r="DI30" s="648"/>
      <c r="DJ30" s="648"/>
      <c r="DK30" s="649"/>
      <c r="DL30" s="635">
        <v>3769250</v>
      </c>
      <c r="DM30" s="648"/>
      <c r="DN30" s="648"/>
      <c r="DO30" s="648"/>
      <c r="DP30" s="648"/>
      <c r="DQ30" s="648"/>
      <c r="DR30" s="648"/>
      <c r="DS30" s="648"/>
      <c r="DT30" s="648"/>
      <c r="DU30" s="648"/>
      <c r="DV30" s="649"/>
      <c r="DW30" s="650">
        <v>10.4</v>
      </c>
      <c r="DX30" s="675"/>
      <c r="DY30" s="675"/>
      <c r="DZ30" s="675"/>
      <c r="EA30" s="675"/>
      <c r="EB30" s="675"/>
      <c r="EC30" s="677"/>
    </row>
    <row r="31" spans="2:133" ht="11.25" customHeight="1" x14ac:dyDescent="0.15">
      <c r="B31" s="644" t="s">
        <v>307</v>
      </c>
      <c r="C31" s="645"/>
      <c r="D31" s="645"/>
      <c r="E31" s="645"/>
      <c r="F31" s="645"/>
      <c r="G31" s="645"/>
      <c r="H31" s="645"/>
      <c r="I31" s="645"/>
      <c r="J31" s="645"/>
      <c r="K31" s="645"/>
      <c r="L31" s="645"/>
      <c r="M31" s="645"/>
      <c r="N31" s="645"/>
      <c r="O31" s="645"/>
      <c r="P31" s="645"/>
      <c r="Q31" s="646"/>
      <c r="R31" s="647">
        <v>281909</v>
      </c>
      <c r="S31" s="648"/>
      <c r="T31" s="648"/>
      <c r="U31" s="648"/>
      <c r="V31" s="648"/>
      <c r="W31" s="648"/>
      <c r="X31" s="648"/>
      <c r="Y31" s="649"/>
      <c r="Z31" s="703">
        <v>0.5</v>
      </c>
      <c r="AA31" s="703"/>
      <c r="AB31" s="703"/>
      <c r="AC31" s="703"/>
      <c r="AD31" s="704" t="s">
        <v>124</v>
      </c>
      <c r="AE31" s="704"/>
      <c r="AF31" s="704"/>
      <c r="AG31" s="704"/>
      <c r="AH31" s="704"/>
      <c r="AI31" s="704"/>
      <c r="AJ31" s="704"/>
      <c r="AK31" s="704"/>
      <c r="AL31" s="650" t="s">
        <v>239</v>
      </c>
      <c r="AM31" s="651"/>
      <c r="AN31" s="651"/>
      <c r="AO31" s="705"/>
      <c r="AP31" s="733"/>
      <c r="AQ31" s="734"/>
      <c r="AR31" s="734"/>
      <c r="AS31" s="734"/>
      <c r="AT31" s="738"/>
      <c r="AU31" s="209" t="s">
        <v>308</v>
      </c>
      <c r="AV31" s="209"/>
      <c r="AW31" s="209"/>
      <c r="AX31" s="644" t="s">
        <v>309</v>
      </c>
      <c r="AY31" s="645"/>
      <c r="AZ31" s="645"/>
      <c r="BA31" s="645"/>
      <c r="BB31" s="645"/>
      <c r="BC31" s="645"/>
      <c r="BD31" s="645"/>
      <c r="BE31" s="645"/>
      <c r="BF31" s="646"/>
      <c r="BG31" s="719">
        <v>99.2</v>
      </c>
      <c r="BH31" s="636"/>
      <c r="BI31" s="636"/>
      <c r="BJ31" s="636"/>
      <c r="BK31" s="636"/>
      <c r="BL31" s="636"/>
      <c r="BM31" s="651">
        <v>96.8</v>
      </c>
      <c r="BN31" s="720"/>
      <c r="BO31" s="720"/>
      <c r="BP31" s="720"/>
      <c r="BQ31" s="681"/>
      <c r="BR31" s="719">
        <v>99.1</v>
      </c>
      <c r="BS31" s="636"/>
      <c r="BT31" s="636"/>
      <c r="BU31" s="636"/>
      <c r="BV31" s="636"/>
      <c r="BW31" s="636"/>
      <c r="BX31" s="651">
        <v>96.3</v>
      </c>
      <c r="BY31" s="720"/>
      <c r="BZ31" s="720"/>
      <c r="CA31" s="720"/>
      <c r="CB31" s="681"/>
      <c r="CD31" s="727"/>
      <c r="CE31" s="728"/>
      <c r="CF31" s="685" t="s">
        <v>310</v>
      </c>
      <c r="CG31" s="682"/>
      <c r="CH31" s="682"/>
      <c r="CI31" s="682"/>
      <c r="CJ31" s="682"/>
      <c r="CK31" s="682"/>
      <c r="CL31" s="682"/>
      <c r="CM31" s="682"/>
      <c r="CN31" s="682"/>
      <c r="CO31" s="682"/>
      <c r="CP31" s="682"/>
      <c r="CQ31" s="683"/>
      <c r="CR31" s="647">
        <v>381463</v>
      </c>
      <c r="CS31" s="636"/>
      <c r="CT31" s="636"/>
      <c r="CU31" s="636"/>
      <c r="CV31" s="636"/>
      <c r="CW31" s="636"/>
      <c r="CX31" s="636"/>
      <c r="CY31" s="637"/>
      <c r="CZ31" s="650">
        <v>0.6</v>
      </c>
      <c r="DA31" s="675"/>
      <c r="DB31" s="675"/>
      <c r="DC31" s="676"/>
      <c r="DD31" s="635">
        <v>366203</v>
      </c>
      <c r="DE31" s="636"/>
      <c r="DF31" s="636"/>
      <c r="DG31" s="636"/>
      <c r="DH31" s="636"/>
      <c r="DI31" s="636"/>
      <c r="DJ31" s="636"/>
      <c r="DK31" s="637"/>
      <c r="DL31" s="635">
        <v>366203</v>
      </c>
      <c r="DM31" s="636"/>
      <c r="DN31" s="636"/>
      <c r="DO31" s="636"/>
      <c r="DP31" s="636"/>
      <c r="DQ31" s="636"/>
      <c r="DR31" s="636"/>
      <c r="DS31" s="636"/>
      <c r="DT31" s="636"/>
      <c r="DU31" s="636"/>
      <c r="DV31" s="637"/>
      <c r="DW31" s="650">
        <v>1</v>
      </c>
      <c r="DX31" s="675"/>
      <c r="DY31" s="675"/>
      <c r="DZ31" s="675"/>
      <c r="EA31" s="675"/>
      <c r="EB31" s="675"/>
      <c r="EC31" s="677"/>
    </row>
    <row r="32" spans="2:133" ht="11.25" customHeight="1" x14ac:dyDescent="0.15">
      <c r="B32" s="644" t="s">
        <v>311</v>
      </c>
      <c r="C32" s="645"/>
      <c r="D32" s="645"/>
      <c r="E32" s="645"/>
      <c r="F32" s="645"/>
      <c r="G32" s="645"/>
      <c r="H32" s="645"/>
      <c r="I32" s="645"/>
      <c r="J32" s="645"/>
      <c r="K32" s="645"/>
      <c r="L32" s="645"/>
      <c r="M32" s="645"/>
      <c r="N32" s="645"/>
      <c r="O32" s="645"/>
      <c r="P32" s="645"/>
      <c r="Q32" s="646"/>
      <c r="R32" s="647">
        <v>707250</v>
      </c>
      <c r="S32" s="648"/>
      <c r="T32" s="648"/>
      <c r="U32" s="648"/>
      <c r="V32" s="648"/>
      <c r="W32" s="648"/>
      <c r="X32" s="648"/>
      <c r="Y32" s="649"/>
      <c r="Z32" s="703">
        <v>1.1000000000000001</v>
      </c>
      <c r="AA32" s="703"/>
      <c r="AB32" s="703"/>
      <c r="AC32" s="703"/>
      <c r="AD32" s="704" t="s">
        <v>228</v>
      </c>
      <c r="AE32" s="704"/>
      <c r="AF32" s="704"/>
      <c r="AG32" s="704"/>
      <c r="AH32" s="704"/>
      <c r="AI32" s="704"/>
      <c r="AJ32" s="704"/>
      <c r="AK32" s="704"/>
      <c r="AL32" s="650" t="s">
        <v>124</v>
      </c>
      <c r="AM32" s="651"/>
      <c r="AN32" s="651"/>
      <c r="AO32" s="705"/>
      <c r="AP32" s="735"/>
      <c r="AQ32" s="736"/>
      <c r="AR32" s="736"/>
      <c r="AS32" s="736"/>
      <c r="AT32" s="739"/>
      <c r="AU32" s="211"/>
      <c r="AV32" s="211"/>
      <c r="AW32" s="211"/>
      <c r="AX32" s="653" t="s">
        <v>312</v>
      </c>
      <c r="AY32" s="654"/>
      <c r="AZ32" s="654"/>
      <c r="BA32" s="654"/>
      <c r="BB32" s="654"/>
      <c r="BC32" s="654"/>
      <c r="BD32" s="654"/>
      <c r="BE32" s="654"/>
      <c r="BF32" s="655"/>
      <c r="BG32" s="718">
        <v>99.1</v>
      </c>
      <c r="BH32" s="657"/>
      <c r="BI32" s="657"/>
      <c r="BJ32" s="657"/>
      <c r="BK32" s="657"/>
      <c r="BL32" s="657"/>
      <c r="BM32" s="701">
        <v>97</v>
      </c>
      <c r="BN32" s="657"/>
      <c r="BO32" s="657"/>
      <c r="BP32" s="657"/>
      <c r="BQ32" s="694"/>
      <c r="BR32" s="718">
        <v>99.1</v>
      </c>
      <c r="BS32" s="657"/>
      <c r="BT32" s="657"/>
      <c r="BU32" s="657"/>
      <c r="BV32" s="657"/>
      <c r="BW32" s="657"/>
      <c r="BX32" s="701">
        <v>96.7</v>
      </c>
      <c r="BY32" s="657"/>
      <c r="BZ32" s="657"/>
      <c r="CA32" s="657"/>
      <c r="CB32" s="694"/>
      <c r="CD32" s="729"/>
      <c r="CE32" s="730"/>
      <c r="CF32" s="685" t="s">
        <v>313</v>
      </c>
      <c r="CG32" s="682"/>
      <c r="CH32" s="682"/>
      <c r="CI32" s="682"/>
      <c r="CJ32" s="682"/>
      <c r="CK32" s="682"/>
      <c r="CL32" s="682"/>
      <c r="CM32" s="682"/>
      <c r="CN32" s="682"/>
      <c r="CO32" s="682"/>
      <c r="CP32" s="682"/>
      <c r="CQ32" s="683"/>
      <c r="CR32" s="647">
        <v>96</v>
      </c>
      <c r="CS32" s="648"/>
      <c r="CT32" s="648"/>
      <c r="CU32" s="648"/>
      <c r="CV32" s="648"/>
      <c r="CW32" s="648"/>
      <c r="CX32" s="648"/>
      <c r="CY32" s="649"/>
      <c r="CZ32" s="650">
        <v>0</v>
      </c>
      <c r="DA32" s="675"/>
      <c r="DB32" s="675"/>
      <c r="DC32" s="676"/>
      <c r="DD32" s="635">
        <v>96</v>
      </c>
      <c r="DE32" s="648"/>
      <c r="DF32" s="648"/>
      <c r="DG32" s="648"/>
      <c r="DH32" s="648"/>
      <c r="DI32" s="648"/>
      <c r="DJ32" s="648"/>
      <c r="DK32" s="649"/>
      <c r="DL32" s="635">
        <v>96</v>
      </c>
      <c r="DM32" s="648"/>
      <c r="DN32" s="648"/>
      <c r="DO32" s="648"/>
      <c r="DP32" s="648"/>
      <c r="DQ32" s="648"/>
      <c r="DR32" s="648"/>
      <c r="DS32" s="648"/>
      <c r="DT32" s="648"/>
      <c r="DU32" s="648"/>
      <c r="DV32" s="649"/>
      <c r="DW32" s="650">
        <v>0</v>
      </c>
      <c r="DX32" s="675"/>
      <c r="DY32" s="675"/>
      <c r="DZ32" s="675"/>
      <c r="EA32" s="675"/>
      <c r="EB32" s="675"/>
      <c r="EC32" s="677"/>
    </row>
    <row r="33" spans="2:133" ht="11.25" customHeight="1" x14ac:dyDescent="0.15">
      <c r="B33" s="644" t="s">
        <v>314</v>
      </c>
      <c r="C33" s="645"/>
      <c r="D33" s="645"/>
      <c r="E33" s="645"/>
      <c r="F33" s="645"/>
      <c r="G33" s="645"/>
      <c r="H33" s="645"/>
      <c r="I33" s="645"/>
      <c r="J33" s="645"/>
      <c r="K33" s="645"/>
      <c r="L33" s="645"/>
      <c r="M33" s="645"/>
      <c r="N33" s="645"/>
      <c r="O33" s="645"/>
      <c r="P33" s="645"/>
      <c r="Q33" s="646"/>
      <c r="R33" s="647">
        <v>2895673</v>
      </c>
      <c r="S33" s="648"/>
      <c r="T33" s="648"/>
      <c r="U33" s="648"/>
      <c r="V33" s="648"/>
      <c r="W33" s="648"/>
      <c r="X33" s="648"/>
      <c r="Y33" s="649"/>
      <c r="Z33" s="703">
        <v>4.7</v>
      </c>
      <c r="AA33" s="703"/>
      <c r="AB33" s="703"/>
      <c r="AC33" s="703"/>
      <c r="AD33" s="704" t="s">
        <v>228</v>
      </c>
      <c r="AE33" s="704"/>
      <c r="AF33" s="704"/>
      <c r="AG33" s="704"/>
      <c r="AH33" s="704"/>
      <c r="AI33" s="704"/>
      <c r="AJ33" s="704"/>
      <c r="AK33" s="704"/>
      <c r="AL33" s="650" t="s">
        <v>228</v>
      </c>
      <c r="AM33" s="651"/>
      <c r="AN33" s="651"/>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7">
        <v>23696871</v>
      </c>
      <c r="CS33" s="636"/>
      <c r="CT33" s="636"/>
      <c r="CU33" s="636"/>
      <c r="CV33" s="636"/>
      <c r="CW33" s="636"/>
      <c r="CX33" s="636"/>
      <c r="CY33" s="637"/>
      <c r="CZ33" s="650">
        <v>39.700000000000003</v>
      </c>
      <c r="DA33" s="675"/>
      <c r="DB33" s="675"/>
      <c r="DC33" s="676"/>
      <c r="DD33" s="635">
        <v>19264471</v>
      </c>
      <c r="DE33" s="636"/>
      <c r="DF33" s="636"/>
      <c r="DG33" s="636"/>
      <c r="DH33" s="636"/>
      <c r="DI33" s="636"/>
      <c r="DJ33" s="636"/>
      <c r="DK33" s="637"/>
      <c r="DL33" s="635">
        <v>15299653</v>
      </c>
      <c r="DM33" s="636"/>
      <c r="DN33" s="636"/>
      <c r="DO33" s="636"/>
      <c r="DP33" s="636"/>
      <c r="DQ33" s="636"/>
      <c r="DR33" s="636"/>
      <c r="DS33" s="636"/>
      <c r="DT33" s="636"/>
      <c r="DU33" s="636"/>
      <c r="DV33" s="637"/>
      <c r="DW33" s="650">
        <v>42.1</v>
      </c>
      <c r="DX33" s="675"/>
      <c r="DY33" s="675"/>
      <c r="DZ33" s="675"/>
      <c r="EA33" s="675"/>
      <c r="EB33" s="675"/>
      <c r="EC33" s="677"/>
    </row>
    <row r="34" spans="2:133" ht="11.25" customHeight="1" x14ac:dyDescent="0.15">
      <c r="B34" s="644" t="s">
        <v>316</v>
      </c>
      <c r="C34" s="645"/>
      <c r="D34" s="645"/>
      <c r="E34" s="645"/>
      <c r="F34" s="645"/>
      <c r="G34" s="645"/>
      <c r="H34" s="645"/>
      <c r="I34" s="645"/>
      <c r="J34" s="645"/>
      <c r="K34" s="645"/>
      <c r="L34" s="645"/>
      <c r="M34" s="645"/>
      <c r="N34" s="645"/>
      <c r="O34" s="645"/>
      <c r="P34" s="645"/>
      <c r="Q34" s="646"/>
      <c r="R34" s="647">
        <v>2110605</v>
      </c>
      <c r="S34" s="648"/>
      <c r="T34" s="648"/>
      <c r="U34" s="648"/>
      <c r="V34" s="648"/>
      <c r="W34" s="648"/>
      <c r="X34" s="648"/>
      <c r="Y34" s="649"/>
      <c r="Z34" s="703">
        <v>3.4</v>
      </c>
      <c r="AA34" s="703"/>
      <c r="AB34" s="703"/>
      <c r="AC34" s="703"/>
      <c r="AD34" s="704">
        <v>154</v>
      </c>
      <c r="AE34" s="704"/>
      <c r="AF34" s="704"/>
      <c r="AG34" s="704"/>
      <c r="AH34" s="704"/>
      <c r="AI34" s="704"/>
      <c r="AJ34" s="704"/>
      <c r="AK34" s="704"/>
      <c r="AL34" s="650">
        <v>0</v>
      </c>
      <c r="AM34" s="651"/>
      <c r="AN34" s="651"/>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7">
        <v>9352186</v>
      </c>
      <c r="CS34" s="648"/>
      <c r="CT34" s="648"/>
      <c r="CU34" s="648"/>
      <c r="CV34" s="648"/>
      <c r="CW34" s="648"/>
      <c r="CX34" s="648"/>
      <c r="CY34" s="649"/>
      <c r="CZ34" s="650">
        <v>15.7</v>
      </c>
      <c r="DA34" s="675"/>
      <c r="DB34" s="675"/>
      <c r="DC34" s="676"/>
      <c r="DD34" s="635">
        <v>7441014</v>
      </c>
      <c r="DE34" s="648"/>
      <c r="DF34" s="648"/>
      <c r="DG34" s="648"/>
      <c r="DH34" s="648"/>
      <c r="DI34" s="648"/>
      <c r="DJ34" s="648"/>
      <c r="DK34" s="649"/>
      <c r="DL34" s="635">
        <v>6963395</v>
      </c>
      <c r="DM34" s="648"/>
      <c r="DN34" s="648"/>
      <c r="DO34" s="648"/>
      <c r="DP34" s="648"/>
      <c r="DQ34" s="648"/>
      <c r="DR34" s="648"/>
      <c r="DS34" s="648"/>
      <c r="DT34" s="648"/>
      <c r="DU34" s="648"/>
      <c r="DV34" s="649"/>
      <c r="DW34" s="650">
        <v>19.100000000000001</v>
      </c>
      <c r="DX34" s="675"/>
      <c r="DY34" s="675"/>
      <c r="DZ34" s="675"/>
      <c r="EA34" s="675"/>
      <c r="EB34" s="675"/>
      <c r="EC34" s="677"/>
    </row>
    <row r="35" spans="2:133" ht="11.25" customHeight="1" x14ac:dyDescent="0.15">
      <c r="B35" s="644" t="s">
        <v>320</v>
      </c>
      <c r="C35" s="645"/>
      <c r="D35" s="645"/>
      <c r="E35" s="645"/>
      <c r="F35" s="645"/>
      <c r="G35" s="645"/>
      <c r="H35" s="645"/>
      <c r="I35" s="645"/>
      <c r="J35" s="645"/>
      <c r="K35" s="645"/>
      <c r="L35" s="645"/>
      <c r="M35" s="645"/>
      <c r="N35" s="645"/>
      <c r="O35" s="645"/>
      <c r="P35" s="645"/>
      <c r="Q35" s="646"/>
      <c r="R35" s="647">
        <v>4437931</v>
      </c>
      <c r="S35" s="648"/>
      <c r="T35" s="648"/>
      <c r="U35" s="648"/>
      <c r="V35" s="648"/>
      <c r="W35" s="648"/>
      <c r="X35" s="648"/>
      <c r="Y35" s="649"/>
      <c r="Z35" s="703">
        <v>7.2</v>
      </c>
      <c r="AA35" s="703"/>
      <c r="AB35" s="703"/>
      <c r="AC35" s="703"/>
      <c r="AD35" s="704" t="s">
        <v>228</v>
      </c>
      <c r="AE35" s="704"/>
      <c r="AF35" s="704"/>
      <c r="AG35" s="704"/>
      <c r="AH35" s="704"/>
      <c r="AI35" s="704"/>
      <c r="AJ35" s="704"/>
      <c r="AK35" s="704"/>
      <c r="AL35" s="650" t="s">
        <v>228</v>
      </c>
      <c r="AM35" s="651"/>
      <c r="AN35" s="651"/>
      <c r="AO35" s="705"/>
      <c r="AP35" s="214"/>
      <c r="AQ35" s="709" t="s">
        <v>321</v>
      </c>
      <c r="AR35" s="710"/>
      <c r="AS35" s="710"/>
      <c r="AT35" s="710"/>
      <c r="AU35" s="710"/>
      <c r="AV35" s="710"/>
      <c r="AW35" s="710"/>
      <c r="AX35" s="710"/>
      <c r="AY35" s="711"/>
      <c r="AZ35" s="706">
        <v>8642669</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882350</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7">
        <v>374112</v>
      </c>
      <c r="CS35" s="636"/>
      <c r="CT35" s="636"/>
      <c r="CU35" s="636"/>
      <c r="CV35" s="636"/>
      <c r="CW35" s="636"/>
      <c r="CX35" s="636"/>
      <c r="CY35" s="637"/>
      <c r="CZ35" s="650">
        <v>0.6</v>
      </c>
      <c r="DA35" s="675"/>
      <c r="DB35" s="675"/>
      <c r="DC35" s="676"/>
      <c r="DD35" s="635">
        <v>361545</v>
      </c>
      <c r="DE35" s="636"/>
      <c r="DF35" s="636"/>
      <c r="DG35" s="636"/>
      <c r="DH35" s="636"/>
      <c r="DI35" s="636"/>
      <c r="DJ35" s="636"/>
      <c r="DK35" s="637"/>
      <c r="DL35" s="635">
        <v>361545</v>
      </c>
      <c r="DM35" s="636"/>
      <c r="DN35" s="636"/>
      <c r="DO35" s="636"/>
      <c r="DP35" s="636"/>
      <c r="DQ35" s="636"/>
      <c r="DR35" s="636"/>
      <c r="DS35" s="636"/>
      <c r="DT35" s="636"/>
      <c r="DU35" s="636"/>
      <c r="DV35" s="637"/>
      <c r="DW35" s="650">
        <v>1</v>
      </c>
      <c r="DX35" s="675"/>
      <c r="DY35" s="675"/>
      <c r="DZ35" s="675"/>
      <c r="EA35" s="675"/>
      <c r="EB35" s="675"/>
      <c r="EC35" s="677"/>
    </row>
    <row r="36" spans="2:133" ht="11.25" customHeight="1" x14ac:dyDescent="0.15">
      <c r="B36" s="644" t="s">
        <v>324</v>
      </c>
      <c r="C36" s="645"/>
      <c r="D36" s="645"/>
      <c r="E36" s="645"/>
      <c r="F36" s="645"/>
      <c r="G36" s="645"/>
      <c r="H36" s="645"/>
      <c r="I36" s="645"/>
      <c r="J36" s="645"/>
      <c r="K36" s="645"/>
      <c r="L36" s="645"/>
      <c r="M36" s="645"/>
      <c r="N36" s="645"/>
      <c r="O36" s="645"/>
      <c r="P36" s="645"/>
      <c r="Q36" s="646"/>
      <c r="R36" s="647" t="s">
        <v>124</v>
      </c>
      <c r="S36" s="648"/>
      <c r="T36" s="648"/>
      <c r="U36" s="648"/>
      <c r="V36" s="648"/>
      <c r="W36" s="648"/>
      <c r="X36" s="648"/>
      <c r="Y36" s="649"/>
      <c r="Z36" s="703" t="s">
        <v>228</v>
      </c>
      <c r="AA36" s="703"/>
      <c r="AB36" s="703"/>
      <c r="AC36" s="703"/>
      <c r="AD36" s="704" t="s">
        <v>228</v>
      </c>
      <c r="AE36" s="704"/>
      <c r="AF36" s="704"/>
      <c r="AG36" s="704"/>
      <c r="AH36" s="704"/>
      <c r="AI36" s="704"/>
      <c r="AJ36" s="704"/>
      <c r="AK36" s="704"/>
      <c r="AL36" s="650" t="s">
        <v>228</v>
      </c>
      <c r="AM36" s="651"/>
      <c r="AN36" s="651"/>
      <c r="AO36" s="705"/>
      <c r="AQ36" s="678" t="s">
        <v>325</v>
      </c>
      <c r="AR36" s="679"/>
      <c r="AS36" s="679"/>
      <c r="AT36" s="679"/>
      <c r="AU36" s="679"/>
      <c r="AV36" s="679"/>
      <c r="AW36" s="679"/>
      <c r="AX36" s="679"/>
      <c r="AY36" s="680"/>
      <c r="AZ36" s="647">
        <v>2363792</v>
      </c>
      <c r="BA36" s="648"/>
      <c r="BB36" s="648"/>
      <c r="BC36" s="648"/>
      <c r="BD36" s="636"/>
      <c r="BE36" s="636"/>
      <c r="BF36" s="681"/>
      <c r="BG36" s="685" t="s">
        <v>326</v>
      </c>
      <c r="BH36" s="682"/>
      <c r="BI36" s="682"/>
      <c r="BJ36" s="682"/>
      <c r="BK36" s="682"/>
      <c r="BL36" s="682"/>
      <c r="BM36" s="682"/>
      <c r="BN36" s="682"/>
      <c r="BO36" s="682"/>
      <c r="BP36" s="682"/>
      <c r="BQ36" s="682"/>
      <c r="BR36" s="682"/>
      <c r="BS36" s="682"/>
      <c r="BT36" s="682"/>
      <c r="BU36" s="683"/>
      <c r="BV36" s="647">
        <v>-64654</v>
      </c>
      <c r="BW36" s="648"/>
      <c r="BX36" s="648"/>
      <c r="BY36" s="648"/>
      <c r="BZ36" s="648"/>
      <c r="CA36" s="648"/>
      <c r="CB36" s="684"/>
      <c r="CD36" s="685" t="s">
        <v>327</v>
      </c>
      <c r="CE36" s="682"/>
      <c r="CF36" s="682"/>
      <c r="CG36" s="682"/>
      <c r="CH36" s="682"/>
      <c r="CI36" s="682"/>
      <c r="CJ36" s="682"/>
      <c r="CK36" s="682"/>
      <c r="CL36" s="682"/>
      <c r="CM36" s="682"/>
      <c r="CN36" s="682"/>
      <c r="CO36" s="682"/>
      <c r="CP36" s="682"/>
      <c r="CQ36" s="683"/>
      <c r="CR36" s="647">
        <v>2040502</v>
      </c>
      <c r="CS36" s="648"/>
      <c r="CT36" s="648"/>
      <c r="CU36" s="648"/>
      <c r="CV36" s="648"/>
      <c r="CW36" s="648"/>
      <c r="CX36" s="648"/>
      <c r="CY36" s="649"/>
      <c r="CZ36" s="650">
        <v>3.4</v>
      </c>
      <c r="DA36" s="675"/>
      <c r="DB36" s="675"/>
      <c r="DC36" s="676"/>
      <c r="DD36" s="635">
        <v>1872016</v>
      </c>
      <c r="DE36" s="648"/>
      <c r="DF36" s="648"/>
      <c r="DG36" s="648"/>
      <c r="DH36" s="648"/>
      <c r="DI36" s="648"/>
      <c r="DJ36" s="648"/>
      <c r="DK36" s="649"/>
      <c r="DL36" s="635">
        <v>1164152</v>
      </c>
      <c r="DM36" s="648"/>
      <c r="DN36" s="648"/>
      <c r="DO36" s="648"/>
      <c r="DP36" s="648"/>
      <c r="DQ36" s="648"/>
      <c r="DR36" s="648"/>
      <c r="DS36" s="648"/>
      <c r="DT36" s="648"/>
      <c r="DU36" s="648"/>
      <c r="DV36" s="649"/>
      <c r="DW36" s="650">
        <v>3.2</v>
      </c>
      <c r="DX36" s="675"/>
      <c r="DY36" s="675"/>
      <c r="DZ36" s="675"/>
      <c r="EA36" s="675"/>
      <c r="EB36" s="675"/>
      <c r="EC36" s="677"/>
    </row>
    <row r="37" spans="2:133" ht="11.25" customHeight="1" x14ac:dyDescent="0.15">
      <c r="B37" s="644" t="s">
        <v>328</v>
      </c>
      <c r="C37" s="645"/>
      <c r="D37" s="645"/>
      <c r="E37" s="645"/>
      <c r="F37" s="645"/>
      <c r="G37" s="645"/>
      <c r="H37" s="645"/>
      <c r="I37" s="645"/>
      <c r="J37" s="645"/>
      <c r="K37" s="645"/>
      <c r="L37" s="645"/>
      <c r="M37" s="645"/>
      <c r="N37" s="645"/>
      <c r="O37" s="645"/>
      <c r="P37" s="645"/>
      <c r="Q37" s="646"/>
      <c r="R37" s="647" t="s">
        <v>228</v>
      </c>
      <c r="S37" s="648"/>
      <c r="T37" s="648"/>
      <c r="U37" s="648"/>
      <c r="V37" s="648"/>
      <c r="W37" s="648"/>
      <c r="X37" s="648"/>
      <c r="Y37" s="649"/>
      <c r="Z37" s="703" t="s">
        <v>228</v>
      </c>
      <c r="AA37" s="703"/>
      <c r="AB37" s="703"/>
      <c r="AC37" s="703"/>
      <c r="AD37" s="704" t="s">
        <v>228</v>
      </c>
      <c r="AE37" s="704"/>
      <c r="AF37" s="704"/>
      <c r="AG37" s="704"/>
      <c r="AH37" s="704"/>
      <c r="AI37" s="704"/>
      <c r="AJ37" s="704"/>
      <c r="AK37" s="704"/>
      <c r="AL37" s="650" t="s">
        <v>239</v>
      </c>
      <c r="AM37" s="651"/>
      <c r="AN37" s="651"/>
      <c r="AO37" s="705"/>
      <c r="AQ37" s="678" t="s">
        <v>329</v>
      </c>
      <c r="AR37" s="679"/>
      <c r="AS37" s="679"/>
      <c r="AT37" s="679"/>
      <c r="AU37" s="679"/>
      <c r="AV37" s="679"/>
      <c r="AW37" s="679"/>
      <c r="AX37" s="679"/>
      <c r="AY37" s="680"/>
      <c r="AZ37" s="647" t="s">
        <v>228</v>
      </c>
      <c r="BA37" s="648"/>
      <c r="BB37" s="648"/>
      <c r="BC37" s="648"/>
      <c r="BD37" s="636"/>
      <c r="BE37" s="636"/>
      <c r="BF37" s="681"/>
      <c r="BG37" s="685" t="s">
        <v>330</v>
      </c>
      <c r="BH37" s="682"/>
      <c r="BI37" s="682"/>
      <c r="BJ37" s="682"/>
      <c r="BK37" s="682"/>
      <c r="BL37" s="682"/>
      <c r="BM37" s="682"/>
      <c r="BN37" s="682"/>
      <c r="BO37" s="682"/>
      <c r="BP37" s="682"/>
      <c r="BQ37" s="682"/>
      <c r="BR37" s="682"/>
      <c r="BS37" s="682"/>
      <c r="BT37" s="682"/>
      <c r="BU37" s="683"/>
      <c r="BV37" s="647">
        <v>25751</v>
      </c>
      <c r="BW37" s="648"/>
      <c r="BX37" s="648"/>
      <c r="BY37" s="648"/>
      <c r="BZ37" s="648"/>
      <c r="CA37" s="648"/>
      <c r="CB37" s="684"/>
      <c r="CD37" s="685" t="s">
        <v>331</v>
      </c>
      <c r="CE37" s="682"/>
      <c r="CF37" s="682"/>
      <c r="CG37" s="682"/>
      <c r="CH37" s="682"/>
      <c r="CI37" s="682"/>
      <c r="CJ37" s="682"/>
      <c r="CK37" s="682"/>
      <c r="CL37" s="682"/>
      <c r="CM37" s="682"/>
      <c r="CN37" s="682"/>
      <c r="CO37" s="682"/>
      <c r="CP37" s="682"/>
      <c r="CQ37" s="683"/>
      <c r="CR37" s="647">
        <v>10157</v>
      </c>
      <c r="CS37" s="636"/>
      <c r="CT37" s="636"/>
      <c r="CU37" s="636"/>
      <c r="CV37" s="636"/>
      <c r="CW37" s="636"/>
      <c r="CX37" s="636"/>
      <c r="CY37" s="637"/>
      <c r="CZ37" s="650">
        <v>0</v>
      </c>
      <c r="DA37" s="675"/>
      <c r="DB37" s="675"/>
      <c r="DC37" s="676"/>
      <c r="DD37" s="635">
        <v>10157</v>
      </c>
      <c r="DE37" s="636"/>
      <c r="DF37" s="636"/>
      <c r="DG37" s="636"/>
      <c r="DH37" s="636"/>
      <c r="DI37" s="636"/>
      <c r="DJ37" s="636"/>
      <c r="DK37" s="637"/>
      <c r="DL37" s="635">
        <v>10157</v>
      </c>
      <c r="DM37" s="636"/>
      <c r="DN37" s="636"/>
      <c r="DO37" s="636"/>
      <c r="DP37" s="636"/>
      <c r="DQ37" s="636"/>
      <c r="DR37" s="636"/>
      <c r="DS37" s="636"/>
      <c r="DT37" s="636"/>
      <c r="DU37" s="636"/>
      <c r="DV37" s="637"/>
      <c r="DW37" s="650">
        <v>0</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61724290</v>
      </c>
      <c r="S38" s="693"/>
      <c r="T38" s="693"/>
      <c r="U38" s="693"/>
      <c r="V38" s="693"/>
      <c r="W38" s="693"/>
      <c r="X38" s="693"/>
      <c r="Y38" s="698"/>
      <c r="Z38" s="699">
        <v>100</v>
      </c>
      <c r="AA38" s="699"/>
      <c r="AB38" s="699"/>
      <c r="AC38" s="699"/>
      <c r="AD38" s="700">
        <v>36376741</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7" t="s">
        <v>228</v>
      </c>
      <c r="BA38" s="648"/>
      <c r="BB38" s="648"/>
      <c r="BC38" s="648"/>
      <c r="BD38" s="636"/>
      <c r="BE38" s="636"/>
      <c r="BF38" s="681"/>
      <c r="BG38" s="685" t="s">
        <v>334</v>
      </c>
      <c r="BH38" s="682"/>
      <c r="BI38" s="682"/>
      <c r="BJ38" s="682"/>
      <c r="BK38" s="682"/>
      <c r="BL38" s="682"/>
      <c r="BM38" s="682"/>
      <c r="BN38" s="682"/>
      <c r="BO38" s="682"/>
      <c r="BP38" s="682"/>
      <c r="BQ38" s="682"/>
      <c r="BR38" s="682"/>
      <c r="BS38" s="682"/>
      <c r="BT38" s="682"/>
      <c r="BU38" s="683"/>
      <c r="BV38" s="647">
        <v>39883</v>
      </c>
      <c r="BW38" s="648"/>
      <c r="BX38" s="648"/>
      <c r="BY38" s="648"/>
      <c r="BZ38" s="648"/>
      <c r="CA38" s="648"/>
      <c r="CB38" s="684"/>
      <c r="CD38" s="685" t="s">
        <v>335</v>
      </c>
      <c r="CE38" s="682"/>
      <c r="CF38" s="682"/>
      <c r="CG38" s="682"/>
      <c r="CH38" s="682"/>
      <c r="CI38" s="682"/>
      <c r="CJ38" s="682"/>
      <c r="CK38" s="682"/>
      <c r="CL38" s="682"/>
      <c r="CM38" s="682"/>
      <c r="CN38" s="682"/>
      <c r="CO38" s="682"/>
      <c r="CP38" s="682"/>
      <c r="CQ38" s="683"/>
      <c r="CR38" s="647">
        <v>8642669</v>
      </c>
      <c r="CS38" s="648"/>
      <c r="CT38" s="648"/>
      <c r="CU38" s="648"/>
      <c r="CV38" s="648"/>
      <c r="CW38" s="648"/>
      <c r="CX38" s="648"/>
      <c r="CY38" s="649"/>
      <c r="CZ38" s="650">
        <v>14.5</v>
      </c>
      <c r="DA38" s="675"/>
      <c r="DB38" s="675"/>
      <c r="DC38" s="676"/>
      <c r="DD38" s="635">
        <v>7893737</v>
      </c>
      <c r="DE38" s="648"/>
      <c r="DF38" s="648"/>
      <c r="DG38" s="648"/>
      <c r="DH38" s="648"/>
      <c r="DI38" s="648"/>
      <c r="DJ38" s="648"/>
      <c r="DK38" s="649"/>
      <c r="DL38" s="635">
        <v>6810561</v>
      </c>
      <c r="DM38" s="648"/>
      <c r="DN38" s="648"/>
      <c r="DO38" s="648"/>
      <c r="DP38" s="648"/>
      <c r="DQ38" s="648"/>
      <c r="DR38" s="648"/>
      <c r="DS38" s="648"/>
      <c r="DT38" s="648"/>
      <c r="DU38" s="648"/>
      <c r="DV38" s="649"/>
      <c r="DW38" s="650">
        <v>18.7</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7" t="s">
        <v>124</v>
      </c>
      <c r="BA39" s="648"/>
      <c r="BB39" s="648"/>
      <c r="BC39" s="648"/>
      <c r="BD39" s="636"/>
      <c r="BE39" s="636"/>
      <c r="BF39" s="681"/>
      <c r="BG39" s="686" t="s">
        <v>337</v>
      </c>
      <c r="BH39" s="687"/>
      <c r="BI39" s="687"/>
      <c r="BJ39" s="687"/>
      <c r="BK39" s="687"/>
      <c r="BL39" s="215"/>
      <c r="BM39" s="682" t="s">
        <v>338</v>
      </c>
      <c r="BN39" s="682"/>
      <c r="BO39" s="682"/>
      <c r="BP39" s="682"/>
      <c r="BQ39" s="682"/>
      <c r="BR39" s="682"/>
      <c r="BS39" s="682"/>
      <c r="BT39" s="682"/>
      <c r="BU39" s="683"/>
      <c r="BV39" s="647">
        <v>102</v>
      </c>
      <c r="BW39" s="648"/>
      <c r="BX39" s="648"/>
      <c r="BY39" s="648"/>
      <c r="BZ39" s="648"/>
      <c r="CA39" s="648"/>
      <c r="CB39" s="684"/>
      <c r="CD39" s="685" t="s">
        <v>339</v>
      </c>
      <c r="CE39" s="682"/>
      <c r="CF39" s="682"/>
      <c r="CG39" s="682"/>
      <c r="CH39" s="682"/>
      <c r="CI39" s="682"/>
      <c r="CJ39" s="682"/>
      <c r="CK39" s="682"/>
      <c r="CL39" s="682"/>
      <c r="CM39" s="682"/>
      <c r="CN39" s="682"/>
      <c r="CO39" s="682"/>
      <c r="CP39" s="682"/>
      <c r="CQ39" s="683"/>
      <c r="CR39" s="647">
        <v>1725359</v>
      </c>
      <c r="CS39" s="636"/>
      <c r="CT39" s="636"/>
      <c r="CU39" s="636"/>
      <c r="CV39" s="636"/>
      <c r="CW39" s="636"/>
      <c r="CX39" s="636"/>
      <c r="CY39" s="637"/>
      <c r="CZ39" s="650">
        <v>2.9</v>
      </c>
      <c r="DA39" s="675"/>
      <c r="DB39" s="675"/>
      <c r="DC39" s="676"/>
      <c r="DD39" s="635">
        <v>1696159</v>
      </c>
      <c r="DE39" s="636"/>
      <c r="DF39" s="636"/>
      <c r="DG39" s="636"/>
      <c r="DH39" s="636"/>
      <c r="DI39" s="636"/>
      <c r="DJ39" s="636"/>
      <c r="DK39" s="637"/>
      <c r="DL39" s="635" t="s">
        <v>124</v>
      </c>
      <c r="DM39" s="636"/>
      <c r="DN39" s="636"/>
      <c r="DO39" s="636"/>
      <c r="DP39" s="636"/>
      <c r="DQ39" s="636"/>
      <c r="DR39" s="636"/>
      <c r="DS39" s="636"/>
      <c r="DT39" s="636"/>
      <c r="DU39" s="636"/>
      <c r="DV39" s="637"/>
      <c r="DW39" s="650" t="s">
        <v>228</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7">
        <v>1776806</v>
      </c>
      <c r="BA40" s="648"/>
      <c r="BB40" s="648"/>
      <c r="BC40" s="648"/>
      <c r="BD40" s="636"/>
      <c r="BE40" s="636"/>
      <c r="BF40" s="681"/>
      <c r="BG40" s="686"/>
      <c r="BH40" s="687"/>
      <c r="BI40" s="687"/>
      <c r="BJ40" s="687"/>
      <c r="BK40" s="687"/>
      <c r="BL40" s="215"/>
      <c r="BM40" s="682" t="s">
        <v>341</v>
      </c>
      <c r="BN40" s="682"/>
      <c r="BO40" s="682"/>
      <c r="BP40" s="682"/>
      <c r="BQ40" s="682"/>
      <c r="BR40" s="682"/>
      <c r="BS40" s="682"/>
      <c r="BT40" s="682"/>
      <c r="BU40" s="683"/>
      <c r="BV40" s="647">
        <v>82</v>
      </c>
      <c r="BW40" s="648"/>
      <c r="BX40" s="648"/>
      <c r="BY40" s="648"/>
      <c r="BZ40" s="648"/>
      <c r="CA40" s="648"/>
      <c r="CB40" s="684"/>
      <c r="CD40" s="685" t="s">
        <v>342</v>
      </c>
      <c r="CE40" s="682"/>
      <c r="CF40" s="682"/>
      <c r="CG40" s="682"/>
      <c r="CH40" s="682"/>
      <c r="CI40" s="682"/>
      <c r="CJ40" s="682"/>
      <c r="CK40" s="682"/>
      <c r="CL40" s="682"/>
      <c r="CM40" s="682"/>
      <c r="CN40" s="682"/>
      <c r="CO40" s="682"/>
      <c r="CP40" s="682"/>
      <c r="CQ40" s="683"/>
      <c r="CR40" s="647">
        <v>1562043</v>
      </c>
      <c r="CS40" s="648"/>
      <c r="CT40" s="648"/>
      <c r="CU40" s="648"/>
      <c r="CV40" s="648"/>
      <c r="CW40" s="648"/>
      <c r="CX40" s="648"/>
      <c r="CY40" s="649"/>
      <c r="CZ40" s="650">
        <v>2.6</v>
      </c>
      <c r="DA40" s="675"/>
      <c r="DB40" s="675"/>
      <c r="DC40" s="676"/>
      <c r="DD40" s="635" t="s">
        <v>239</v>
      </c>
      <c r="DE40" s="648"/>
      <c r="DF40" s="648"/>
      <c r="DG40" s="648"/>
      <c r="DH40" s="648"/>
      <c r="DI40" s="648"/>
      <c r="DJ40" s="648"/>
      <c r="DK40" s="649"/>
      <c r="DL40" s="635" t="s">
        <v>228</v>
      </c>
      <c r="DM40" s="648"/>
      <c r="DN40" s="648"/>
      <c r="DO40" s="648"/>
      <c r="DP40" s="648"/>
      <c r="DQ40" s="648"/>
      <c r="DR40" s="648"/>
      <c r="DS40" s="648"/>
      <c r="DT40" s="648"/>
      <c r="DU40" s="648"/>
      <c r="DV40" s="649"/>
      <c r="DW40" s="650" t="s">
        <v>228</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4502071</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291</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7" t="s">
        <v>124</v>
      </c>
      <c r="CS41" s="636"/>
      <c r="CT41" s="636"/>
      <c r="CU41" s="636"/>
      <c r="CV41" s="636"/>
      <c r="CW41" s="636"/>
      <c r="CX41" s="636"/>
      <c r="CY41" s="637"/>
      <c r="CZ41" s="650" t="s">
        <v>124</v>
      </c>
      <c r="DA41" s="675"/>
      <c r="DB41" s="675"/>
      <c r="DC41" s="676"/>
      <c r="DD41" s="635" t="s">
        <v>228</v>
      </c>
      <c r="DE41" s="636"/>
      <c r="DF41" s="636"/>
      <c r="DG41" s="636"/>
      <c r="DH41" s="636"/>
      <c r="DI41" s="636"/>
      <c r="DJ41" s="636"/>
      <c r="DK41" s="637"/>
      <c r="DL41" s="638"/>
      <c r="DM41" s="639"/>
      <c r="DN41" s="639"/>
      <c r="DO41" s="639"/>
      <c r="DP41" s="639"/>
      <c r="DQ41" s="639"/>
      <c r="DR41" s="639"/>
      <c r="DS41" s="639"/>
      <c r="DT41" s="639"/>
      <c r="DU41" s="639"/>
      <c r="DV41" s="640"/>
      <c r="DW41" s="641"/>
      <c r="DX41" s="642"/>
      <c r="DY41" s="642"/>
      <c r="DZ41" s="642"/>
      <c r="EA41" s="642"/>
      <c r="EB41" s="642"/>
      <c r="EC41" s="643"/>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4" t="s">
        <v>347</v>
      </c>
      <c r="CE42" s="645"/>
      <c r="CF42" s="645"/>
      <c r="CG42" s="645"/>
      <c r="CH42" s="645"/>
      <c r="CI42" s="645"/>
      <c r="CJ42" s="645"/>
      <c r="CK42" s="645"/>
      <c r="CL42" s="645"/>
      <c r="CM42" s="645"/>
      <c r="CN42" s="645"/>
      <c r="CO42" s="645"/>
      <c r="CP42" s="645"/>
      <c r="CQ42" s="646"/>
      <c r="CR42" s="647">
        <v>6856531</v>
      </c>
      <c r="CS42" s="648"/>
      <c r="CT42" s="648"/>
      <c r="CU42" s="648"/>
      <c r="CV42" s="648"/>
      <c r="CW42" s="648"/>
      <c r="CX42" s="648"/>
      <c r="CY42" s="649"/>
      <c r="CZ42" s="650">
        <v>11.5</v>
      </c>
      <c r="DA42" s="651"/>
      <c r="DB42" s="651"/>
      <c r="DC42" s="652"/>
      <c r="DD42" s="635">
        <v>1505030</v>
      </c>
      <c r="DE42" s="648"/>
      <c r="DF42" s="648"/>
      <c r="DG42" s="648"/>
      <c r="DH42" s="648"/>
      <c r="DI42" s="648"/>
      <c r="DJ42" s="648"/>
      <c r="DK42" s="649"/>
      <c r="DL42" s="638"/>
      <c r="DM42" s="639"/>
      <c r="DN42" s="639"/>
      <c r="DO42" s="639"/>
      <c r="DP42" s="639"/>
      <c r="DQ42" s="639"/>
      <c r="DR42" s="639"/>
      <c r="DS42" s="639"/>
      <c r="DT42" s="639"/>
      <c r="DU42" s="639"/>
      <c r="DV42" s="640"/>
      <c r="DW42" s="641"/>
      <c r="DX42" s="642"/>
      <c r="DY42" s="642"/>
      <c r="DZ42" s="642"/>
      <c r="EA42" s="642"/>
      <c r="EB42" s="642"/>
      <c r="EC42" s="643"/>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4" t="s">
        <v>349</v>
      </c>
      <c r="CE43" s="645"/>
      <c r="CF43" s="645"/>
      <c r="CG43" s="645"/>
      <c r="CH43" s="645"/>
      <c r="CI43" s="645"/>
      <c r="CJ43" s="645"/>
      <c r="CK43" s="645"/>
      <c r="CL43" s="645"/>
      <c r="CM43" s="645"/>
      <c r="CN43" s="645"/>
      <c r="CO43" s="645"/>
      <c r="CP43" s="645"/>
      <c r="CQ43" s="646"/>
      <c r="CR43" s="647">
        <v>426775</v>
      </c>
      <c r="CS43" s="636"/>
      <c r="CT43" s="636"/>
      <c r="CU43" s="636"/>
      <c r="CV43" s="636"/>
      <c r="CW43" s="636"/>
      <c r="CX43" s="636"/>
      <c r="CY43" s="637"/>
      <c r="CZ43" s="650">
        <v>0.7</v>
      </c>
      <c r="DA43" s="675"/>
      <c r="DB43" s="675"/>
      <c r="DC43" s="676"/>
      <c r="DD43" s="635">
        <v>426775</v>
      </c>
      <c r="DE43" s="636"/>
      <c r="DF43" s="636"/>
      <c r="DG43" s="636"/>
      <c r="DH43" s="636"/>
      <c r="DI43" s="636"/>
      <c r="DJ43" s="636"/>
      <c r="DK43" s="637"/>
      <c r="DL43" s="638"/>
      <c r="DM43" s="639"/>
      <c r="DN43" s="639"/>
      <c r="DO43" s="639"/>
      <c r="DP43" s="639"/>
      <c r="DQ43" s="639"/>
      <c r="DR43" s="639"/>
      <c r="DS43" s="639"/>
      <c r="DT43" s="639"/>
      <c r="DU43" s="639"/>
      <c r="DV43" s="640"/>
      <c r="DW43" s="641"/>
      <c r="DX43" s="642"/>
      <c r="DY43" s="642"/>
      <c r="DZ43" s="642"/>
      <c r="EA43" s="642"/>
      <c r="EB43" s="642"/>
      <c r="EC43" s="643"/>
    </row>
    <row r="44" spans="2:133" ht="11.25" customHeight="1" x14ac:dyDescent="0.15">
      <c r="B44" s="220" t="s">
        <v>350</v>
      </c>
      <c r="CD44" s="669" t="s">
        <v>301</v>
      </c>
      <c r="CE44" s="670"/>
      <c r="CF44" s="644" t="s">
        <v>351</v>
      </c>
      <c r="CG44" s="645"/>
      <c r="CH44" s="645"/>
      <c r="CI44" s="645"/>
      <c r="CJ44" s="645"/>
      <c r="CK44" s="645"/>
      <c r="CL44" s="645"/>
      <c r="CM44" s="645"/>
      <c r="CN44" s="645"/>
      <c r="CO44" s="645"/>
      <c r="CP44" s="645"/>
      <c r="CQ44" s="646"/>
      <c r="CR44" s="647">
        <v>6856531</v>
      </c>
      <c r="CS44" s="648"/>
      <c r="CT44" s="648"/>
      <c r="CU44" s="648"/>
      <c r="CV44" s="648"/>
      <c r="CW44" s="648"/>
      <c r="CX44" s="648"/>
      <c r="CY44" s="649"/>
      <c r="CZ44" s="650">
        <v>11.5</v>
      </c>
      <c r="DA44" s="651"/>
      <c r="DB44" s="651"/>
      <c r="DC44" s="652"/>
      <c r="DD44" s="635">
        <v>1505030</v>
      </c>
      <c r="DE44" s="648"/>
      <c r="DF44" s="648"/>
      <c r="DG44" s="648"/>
      <c r="DH44" s="648"/>
      <c r="DI44" s="648"/>
      <c r="DJ44" s="648"/>
      <c r="DK44" s="649"/>
      <c r="DL44" s="638"/>
      <c r="DM44" s="639"/>
      <c r="DN44" s="639"/>
      <c r="DO44" s="639"/>
      <c r="DP44" s="639"/>
      <c r="DQ44" s="639"/>
      <c r="DR44" s="639"/>
      <c r="DS44" s="639"/>
      <c r="DT44" s="639"/>
      <c r="DU44" s="639"/>
      <c r="DV44" s="640"/>
      <c r="DW44" s="641"/>
      <c r="DX44" s="642"/>
      <c r="DY44" s="642"/>
      <c r="DZ44" s="642"/>
      <c r="EA44" s="642"/>
      <c r="EB44" s="642"/>
      <c r="EC44" s="643"/>
    </row>
    <row r="45" spans="2:133" ht="11.25" customHeight="1" x14ac:dyDescent="0.15">
      <c r="CD45" s="671"/>
      <c r="CE45" s="672"/>
      <c r="CF45" s="644" t="s">
        <v>352</v>
      </c>
      <c r="CG45" s="645"/>
      <c r="CH45" s="645"/>
      <c r="CI45" s="645"/>
      <c r="CJ45" s="645"/>
      <c r="CK45" s="645"/>
      <c r="CL45" s="645"/>
      <c r="CM45" s="645"/>
      <c r="CN45" s="645"/>
      <c r="CO45" s="645"/>
      <c r="CP45" s="645"/>
      <c r="CQ45" s="646"/>
      <c r="CR45" s="647">
        <v>1095512</v>
      </c>
      <c r="CS45" s="636"/>
      <c r="CT45" s="636"/>
      <c r="CU45" s="636"/>
      <c r="CV45" s="636"/>
      <c r="CW45" s="636"/>
      <c r="CX45" s="636"/>
      <c r="CY45" s="637"/>
      <c r="CZ45" s="650">
        <v>1.8</v>
      </c>
      <c r="DA45" s="675"/>
      <c r="DB45" s="675"/>
      <c r="DC45" s="676"/>
      <c r="DD45" s="635">
        <v>105840</v>
      </c>
      <c r="DE45" s="636"/>
      <c r="DF45" s="636"/>
      <c r="DG45" s="636"/>
      <c r="DH45" s="636"/>
      <c r="DI45" s="636"/>
      <c r="DJ45" s="636"/>
      <c r="DK45" s="637"/>
      <c r="DL45" s="638"/>
      <c r="DM45" s="639"/>
      <c r="DN45" s="639"/>
      <c r="DO45" s="639"/>
      <c r="DP45" s="639"/>
      <c r="DQ45" s="639"/>
      <c r="DR45" s="639"/>
      <c r="DS45" s="639"/>
      <c r="DT45" s="639"/>
      <c r="DU45" s="639"/>
      <c r="DV45" s="640"/>
      <c r="DW45" s="641"/>
      <c r="DX45" s="642"/>
      <c r="DY45" s="642"/>
      <c r="DZ45" s="642"/>
      <c r="EA45" s="642"/>
      <c r="EB45" s="642"/>
      <c r="EC45" s="643"/>
    </row>
    <row r="46" spans="2:133" ht="11.25" customHeight="1" x14ac:dyDescent="0.15">
      <c r="CD46" s="671"/>
      <c r="CE46" s="672"/>
      <c r="CF46" s="644" t="s">
        <v>353</v>
      </c>
      <c r="CG46" s="645"/>
      <c r="CH46" s="645"/>
      <c r="CI46" s="645"/>
      <c r="CJ46" s="645"/>
      <c r="CK46" s="645"/>
      <c r="CL46" s="645"/>
      <c r="CM46" s="645"/>
      <c r="CN46" s="645"/>
      <c r="CO46" s="645"/>
      <c r="CP46" s="645"/>
      <c r="CQ46" s="646"/>
      <c r="CR46" s="647">
        <v>5713719</v>
      </c>
      <c r="CS46" s="648"/>
      <c r="CT46" s="648"/>
      <c r="CU46" s="648"/>
      <c r="CV46" s="648"/>
      <c r="CW46" s="648"/>
      <c r="CX46" s="648"/>
      <c r="CY46" s="649"/>
      <c r="CZ46" s="650">
        <v>9.6</v>
      </c>
      <c r="DA46" s="651"/>
      <c r="DB46" s="651"/>
      <c r="DC46" s="652"/>
      <c r="DD46" s="635">
        <v>1351890</v>
      </c>
      <c r="DE46" s="648"/>
      <c r="DF46" s="648"/>
      <c r="DG46" s="648"/>
      <c r="DH46" s="648"/>
      <c r="DI46" s="648"/>
      <c r="DJ46" s="648"/>
      <c r="DK46" s="649"/>
      <c r="DL46" s="638"/>
      <c r="DM46" s="639"/>
      <c r="DN46" s="639"/>
      <c r="DO46" s="639"/>
      <c r="DP46" s="639"/>
      <c r="DQ46" s="639"/>
      <c r="DR46" s="639"/>
      <c r="DS46" s="639"/>
      <c r="DT46" s="639"/>
      <c r="DU46" s="639"/>
      <c r="DV46" s="640"/>
      <c r="DW46" s="641"/>
      <c r="DX46" s="642"/>
      <c r="DY46" s="642"/>
      <c r="DZ46" s="642"/>
      <c r="EA46" s="642"/>
      <c r="EB46" s="642"/>
      <c r="EC46" s="643"/>
    </row>
    <row r="47" spans="2:133" ht="11.25" customHeight="1" x14ac:dyDescent="0.15">
      <c r="CD47" s="671"/>
      <c r="CE47" s="672"/>
      <c r="CF47" s="644" t="s">
        <v>354</v>
      </c>
      <c r="CG47" s="645"/>
      <c r="CH47" s="645"/>
      <c r="CI47" s="645"/>
      <c r="CJ47" s="645"/>
      <c r="CK47" s="645"/>
      <c r="CL47" s="645"/>
      <c r="CM47" s="645"/>
      <c r="CN47" s="645"/>
      <c r="CO47" s="645"/>
      <c r="CP47" s="645"/>
      <c r="CQ47" s="646"/>
      <c r="CR47" s="647" t="s">
        <v>228</v>
      </c>
      <c r="CS47" s="636"/>
      <c r="CT47" s="636"/>
      <c r="CU47" s="636"/>
      <c r="CV47" s="636"/>
      <c r="CW47" s="636"/>
      <c r="CX47" s="636"/>
      <c r="CY47" s="637"/>
      <c r="CZ47" s="650" t="s">
        <v>228</v>
      </c>
      <c r="DA47" s="675"/>
      <c r="DB47" s="675"/>
      <c r="DC47" s="676"/>
      <c r="DD47" s="635" t="s">
        <v>124</v>
      </c>
      <c r="DE47" s="636"/>
      <c r="DF47" s="636"/>
      <c r="DG47" s="636"/>
      <c r="DH47" s="636"/>
      <c r="DI47" s="636"/>
      <c r="DJ47" s="636"/>
      <c r="DK47" s="637"/>
      <c r="DL47" s="638"/>
      <c r="DM47" s="639"/>
      <c r="DN47" s="639"/>
      <c r="DO47" s="639"/>
      <c r="DP47" s="639"/>
      <c r="DQ47" s="639"/>
      <c r="DR47" s="639"/>
      <c r="DS47" s="639"/>
      <c r="DT47" s="639"/>
      <c r="DU47" s="639"/>
      <c r="DV47" s="640"/>
      <c r="DW47" s="641"/>
      <c r="DX47" s="642"/>
      <c r="DY47" s="642"/>
      <c r="DZ47" s="642"/>
      <c r="EA47" s="642"/>
      <c r="EB47" s="642"/>
      <c r="EC47" s="643"/>
    </row>
    <row r="48" spans="2:133" x14ac:dyDescent="0.15">
      <c r="CD48" s="673"/>
      <c r="CE48" s="674"/>
      <c r="CF48" s="644" t="s">
        <v>355</v>
      </c>
      <c r="CG48" s="645"/>
      <c r="CH48" s="645"/>
      <c r="CI48" s="645"/>
      <c r="CJ48" s="645"/>
      <c r="CK48" s="645"/>
      <c r="CL48" s="645"/>
      <c r="CM48" s="645"/>
      <c r="CN48" s="645"/>
      <c r="CO48" s="645"/>
      <c r="CP48" s="645"/>
      <c r="CQ48" s="646"/>
      <c r="CR48" s="647" t="s">
        <v>124</v>
      </c>
      <c r="CS48" s="648"/>
      <c r="CT48" s="648"/>
      <c r="CU48" s="648"/>
      <c r="CV48" s="648"/>
      <c r="CW48" s="648"/>
      <c r="CX48" s="648"/>
      <c r="CY48" s="649"/>
      <c r="CZ48" s="650" t="s">
        <v>228</v>
      </c>
      <c r="DA48" s="651"/>
      <c r="DB48" s="651"/>
      <c r="DC48" s="652"/>
      <c r="DD48" s="635" t="s">
        <v>228</v>
      </c>
      <c r="DE48" s="648"/>
      <c r="DF48" s="648"/>
      <c r="DG48" s="648"/>
      <c r="DH48" s="648"/>
      <c r="DI48" s="648"/>
      <c r="DJ48" s="648"/>
      <c r="DK48" s="649"/>
      <c r="DL48" s="638"/>
      <c r="DM48" s="639"/>
      <c r="DN48" s="639"/>
      <c r="DO48" s="639"/>
      <c r="DP48" s="639"/>
      <c r="DQ48" s="639"/>
      <c r="DR48" s="639"/>
      <c r="DS48" s="639"/>
      <c r="DT48" s="639"/>
      <c r="DU48" s="639"/>
      <c r="DV48" s="640"/>
      <c r="DW48" s="641"/>
      <c r="DX48" s="642"/>
      <c r="DY48" s="642"/>
      <c r="DZ48" s="642"/>
      <c r="EA48" s="642"/>
      <c r="EB48" s="642"/>
      <c r="EC48" s="643"/>
    </row>
    <row r="49" spans="82:133" ht="11.25" customHeight="1" x14ac:dyDescent="0.15">
      <c r="CD49" s="653" t="s">
        <v>356</v>
      </c>
      <c r="CE49" s="654"/>
      <c r="CF49" s="654"/>
      <c r="CG49" s="654"/>
      <c r="CH49" s="654"/>
      <c r="CI49" s="654"/>
      <c r="CJ49" s="654"/>
      <c r="CK49" s="654"/>
      <c r="CL49" s="654"/>
      <c r="CM49" s="654"/>
      <c r="CN49" s="654"/>
      <c r="CO49" s="654"/>
      <c r="CP49" s="654"/>
      <c r="CQ49" s="655"/>
      <c r="CR49" s="656">
        <v>59644157</v>
      </c>
      <c r="CS49" s="657"/>
      <c r="CT49" s="657"/>
      <c r="CU49" s="657"/>
      <c r="CV49" s="657"/>
      <c r="CW49" s="657"/>
      <c r="CX49" s="657"/>
      <c r="CY49" s="658"/>
      <c r="CZ49" s="659">
        <v>100</v>
      </c>
      <c r="DA49" s="660"/>
      <c r="DB49" s="660"/>
      <c r="DC49" s="661"/>
      <c r="DD49" s="662">
        <v>41164831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CeGuHwM+JRT37NAa1mh1Vzg+nGVuax6Wad5zyCe632cxqf2aM0T/phgYGZhWYgt+8xJfkTgZN5mF4ZQOTTl6qQ==" saltValue="0nPb71Q8fOemQ+zPT+dFQ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358</v>
      </c>
      <c r="DK2" s="1181"/>
      <c r="DL2" s="1181"/>
      <c r="DM2" s="1181"/>
      <c r="DN2" s="1181"/>
      <c r="DO2" s="1182"/>
      <c r="DP2" s="229"/>
      <c r="DQ2" s="1180" t="s">
        <v>359</v>
      </c>
      <c r="DR2" s="1181"/>
      <c r="DS2" s="1181"/>
      <c r="DT2" s="1181"/>
      <c r="DU2" s="1181"/>
      <c r="DV2" s="1181"/>
      <c r="DW2" s="1181"/>
      <c r="DX2" s="1181"/>
      <c r="DY2" s="1181"/>
      <c r="DZ2" s="1182"/>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3"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8" t="s">
        <v>376</v>
      </c>
      <c r="DH5" s="1169"/>
      <c r="DI5" s="1169"/>
      <c r="DJ5" s="1169"/>
      <c r="DK5" s="1170"/>
      <c r="DL5" s="1168" t="s">
        <v>377</v>
      </c>
      <c r="DM5" s="1169"/>
      <c r="DN5" s="1169"/>
      <c r="DO5" s="1169"/>
      <c r="DP5" s="1170"/>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4"/>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1"/>
      <c r="DH6" s="1172"/>
      <c r="DI6" s="1172"/>
      <c r="DJ6" s="1172"/>
      <c r="DK6" s="1173"/>
      <c r="DL6" s="1171"/>
      <c r="DM6" s="1172"/>
      <c r="DN6" s="1172"/>
      <c r="DO6" s="1172"/>
      <c r="DP6" s="1173"/>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4">
        <v>60358</v>
      </c>
      <c r="R7" s="1175"/>
      <c r="S7" s="1175"/>
      <c r="T7" s="1175"/>
      <c r="U7" s="1175"/>
      <c r="V7" s="1175">
        <v>58297</v>
      </c>
      <c r="W7" s="1175"/>
      <c r="X7" s="1175"/>
      <c r="Y7" s="1175"/>
      <c r="Z7" s="1175"/>
      <c r="AA7" s="1175">
        <v>2061</v>
      </c>
      <c r="AB7" s="1175"/>
      <c r="AC7" s="1175"/>
      <c r="AD7" s="1175"/>
      <c r="AE7" s="1176"/>
      <c r="AF7" s="1177">
        <v>1522</v>
      </c>
      <c r="AG7" s="1178"/>
      <c r="AH7" s="1178"/>
      <c r="AI7" s="1178"/>
      <c r="AJ7" s="1179"/>
      <c r="AK7" s="1161">
        <v>707</v>
      </c>
      <c r="AL7" s="1162"/>
      <c r="AM7" s="1162"/>
      <c r="AN7" s="1162"/>
      <c r="AO7" s="1162"/>
      <c r="AP7" s="1162">
        <v>36981</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t="s">
        <v>575</v>
      </c>
      <c r="BS7" s="1165" t="s">
        <v>576</v>
      </c>
      <c r="BT7" s="1166"/>
      <c r="BU7" s="1166"/>
      <c r="BV7" s="1166"/>
      <c r="BW7" s="1166"/>
      <c r="BX7" s="1166"/>
      <c r="BY7" s="1166"/>
      <c r="BZ7" s="1166"/>
      <c r="CA7" s="1166"/>
      <c r="CB7" s="1166"/>
      <c r="CC7" s="1166"/>
      <c r="CD7" s="1166"/>
      <c r="CE7" s="1166"/>
      <c r="CF7" s="1166"/>
      <c r="CG7" s="1167"/>
      <c r="CH7" s="1158">
        <v>2</v>
      </c>
      <c r="CI7" s="1159"/>
      <c r="CJ7" s="1159"/>
      <c r="CK7" s="1159"/>
      <c r="CL7" s="1160"/>
      <c r="CM7" s="1158">
        <v>207</v>
      </c>
      <c r="CN7" s="1159"/>
      <c r="CO7" s="1159"/>
      <c r="CP7" s="1159"/>
      <c r="CQ7" s="1160"/>
      <c r="CR7" s="1158">
        <v>3</v>
      </c>
      <c r="CS7" s="1159"/>
      <c r="CT7" s="1159"/>
      <c r="CU7" s="1159"/>
      <c r="CV7" s="1160"/>
      <c r="CW7" s="1158" t="s">
        <v>574</v>
      </c>
      <c r="CX7" s="1159"/>
      <c r="CY7" s="1159"/>
      <c r="CZ7" s="1159"/>
      <c r="DA7" s="1160"/>
      <c r="DB7" s="1158" t="s">
        <v>574</v>
      </c>
      <c r="DC7" s="1159"/>
      <c r="DD7" s="1159"/>
      <c r="DE7" s="1159"/>
      <c r="DF7" s="1160"/>
      <c r="DG7" s="1158">
        <v>3508</v>
      </c>
      <c r="DH7" s="1159"/>
      <c r="DI7" s="1159"/>
      <c r="DJ7" s="1159"/>
      <c r="DK7" s="1160"/>
      <c r="DL7" s="1158" t="s">
        <v>574</v>
      </c>
      <c r="DM7" s="1159"/>
      <c r="DN7" s="1159"/>
      <c r="DO7" s="1159"/>
      <c r="DP7" s="1160"/>
      <c r="DQ7" s="1158" t="s">
        <v>574</v>
      </c>
      <c r="DR7" s="1159"/>
      <c r="DS7" s="1159"/>
      <c r="DT7" s="1159"/>
      <c r="DU7" s="1160"/>
      <c r="DV7" s="1185"/>
      <c r="DW7" s="1186"/>
      <c r="DX7" s="1186"/>
      <c r="DY7" s="1186"/>
      <c r="DZ7" s="1187"/>
      <c r="EA7" s="234"/>
    </row>
    <row r="8" spans="1:131" s="235" customFormat="1" ht="26.25" customHeight="1" x14ac:dyDescent="0.15">
      <c r="A8" s="241">
        <v>2</v>
      </c>
      <c r="B8" s="1100" t="s">
        <v>380</v>
      </c>
      <c r="C8" s="1101"/>
      <c r="D8" s="1101"/>
      <c r="E8" s="1101"/>
      <c r="F8" s="1101"/>
      <c r="G8" s="1101"/>
      <c r="H8" s="1101"/>
      <c r="I8" s="1101"/>
      <c r="J8" s="1101"/>
      <c r="K8" s="1101"/>
      <c r="L8" s="1101"/>
      <c r="M8" s="1101"/>
      <c r="N8" s="1101"/>
      <c r="O8" s="1101"/>
      <c r="P8" s="1102"/>
      <c r="Q8" s="1112">
        <v>51</v>
      </c>
      <c r="R8" s="1113"/>
      <c r="S8" s="1113"/>
      <c r="T8" s="1113"/>
      <c r="U8" s="1113"/>
      <c r="V8" s="1113">
        <v>47</v>
      </c>
      <c r="W8" s="1113"/>
      <c r="X8" s="1113"/>
      <c r="Y8" s="1113"/>
      <c r="Z8" s="1113"/>
      <c r="AA8" s="1113">
        <v>4</v>
      </c>
      <c r="AB8" s="1113"/>
      <c r="AC8" s="1113"/>
      <c r="AD8" s="1113"/>
      <c r="AE8" s="1114"/>
      <c r="AF8" s="1106">
        <v>4</v>
      </c>
      <c r="AG8" s="1107"/>
      <c r="AH8" s="1107"/>
      <c r="AI8" s="1107"/>
      <c r="AJ8" s="1108"/>
      <c r="AK8" s="1155">
        <v>37</v>
      </c>
      <c r="AL8" s="1156"/>
      <c r="AM8" s="1156"/>
      <c r="AN8" s="1156"/>
      <c r="AO8" s="1156"/>
      <c r="AP8" s="1156" t="s">
        <v>574</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577</v>
      </c>
      <c r="BT8" s="1084"/>
      <c r="BU8" s="1084"/>
      <c r="BV8" s="1084"/>
      <c r="BW8" s="1084"/>
      <c r="BX8" s="1084"/>
      <c r="BY8" s="1084"/>
      <c r="BZ8" s="1084"/>
      <c r="CA8" s="1084"/>
      <c r="CB8" s="1084"/>
      <c r="CC8" s="1084"/>
      <c r="CD8" s="1084"/>
      <c r="CE8" s="1084"/>
      <c r="CF8" s="1084"/>
      <c r="CG8" s="1085"/>
      <c r="CH8" s="1058">
        <v>-2</v>
      </c>
      <c r="CI8" s="1059"/>
      <c r="CJ8" s="1059"/>
      <c r="CK8" s="1059"/>
      <c r="CL8" s="1060"/>
      <c r="CM8" s="1058">
        <v>35</v>
      </c>
      <c r="CN8" s="1059"/>
      <c r="CO8" s="1059"/>
      <c r="CP8" s="1059"/>
      <c r="CQ8" s="1060"/>
      <c r="CR8" s="1058">
        <v>10</v>
      </c>
      <c r="CS8" s="1059"/>
      <c r="CT8" s="1059"/>
      <c r="CU8" s="1059"/>
      <c r="CV8" s="1060"/>
      <c r="CW8" s="1058" t="s">
        <v>574</v>
      </c>
      <c r="CX8" s="1059"/>
      <c r="CY8" s="1059"/>
      <c r="CZ8" s="1059"/>
      <c r="DA8" s="1060"/>
      <c r="DB8" s="1058" t="s">
        <v>574</v>
      </c>
      <c r="DC8" s="1059"/>
      <c r="DD8" s="1059"/>
      <c r="DE8" s="1059"/>
      <c r="DF8" s="1060"/>
      <c r="DG8" s="1058" t="s">
        <v>574</v>
      </c>
      <c r="DH8" s="1059"/>
      <c r="DI8" s="1059"/>
      <c r="DJ8" s="1059"/>
      <c r="DK8" s="1060"/>
      <c r="DL8" s="1058" t="s">
        <v>574</v>
      </c>
      <c r="DM8" s="1059"/>
      <c r="DN8" s="1059"/>
      <c r="DO8" s="1059"/>
      <c r="DP8" s="1060"/>
      <c r="DQ8" s="1058" t="s">
        <v>574</v>
      </c>
      <c r="DR8" s="1059"/>
      <c r="DS8" s="1059"/>
      <c r="DT8" s="1059"/>
      <c r="DU8" s="1060"/>
      <c r="DV8" s="1061"/>
      <c r="DW8" s="1062"/>
      <c r="DX8" s="1062"/>
      <c r="DY8" s="1062"/>
      <c r="DZ8" s="1063"/>
      <c r="EA8" s="234"/>
    </row>
    <row r="9" spans="1:131" s="235" customFormat="1" ht="26.25" customHeight="1" x14ac:dyDescent="0.15">
      <c r="A9" s="241">
        <v>3</v>
      </c>
      <c r="B9" s="1100" t="s">
        <v>381</v>
      </c>
      <c r="C9" s="1101"/>
      <c r="D9" s="1101"/>
      <c r="E9" s="1101"/>
      <c r="F9" s="1101"/>
      <c r="G9" s="1101"/>
      <c r="H9" s="1101"/>
      <c r="I9" s="1101"/>
      <c r="J9" s="1101"/>
      <c r="K9" s="1101"/>
      <c r="L9" s="1101"/>
      <c r="M9" s="1101"/>
      <c r="N9" s="1101"/>
      <c r="O9" s="1101"/>
      <c r="P9" s="1102"/>
      <c r="Q9" s="1112">
        <v>1832</v>
      </c>
      <c r="R9" s="1113"/>
      <c r="S9" s="1113"/>
      <c r="T9" s="1113"/>
      <c r="U9" s="1113"/>
      <c r="V9" s="1113">
        <v>1832</v>
      </c>
      <c r="W9" s="1113"/>
      <c r="X9" s="1113"/>
      <c r="Y9" s="1113"/>
      <c r="Z9" s="1113"/>
      <c r="AA9" s="1113" t="s">
        <v>574</v>
      </c>
      <c r="AB9" s="1113"/>
      <c r="AC9" s="1113"/>
      <c r="AD9" s="1113"/>
      <c r="AE9" s="1114"/>
      <c r="AF9" s="1106" t="s">
        <v>382</v>
      </c>
      <c r="AG9" s="1107"/>
      <c r="AH9" s="1107"/>
      <c r="AI9" s="1107"/>
      <c r="AJ9" s="1108"/>
      <c r="AK9" s="1155">
        <v>390</v>
      </c>
      <c r="AL9" s="1156"/>
      <c r="AM9" s="1156"/>
      <c r="AN9" s="1156"/>
      <c r="AO9" s="1156"/>
      <c r="AP9" s="1156">
        <v>2754</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578</v>
      </c>
      <c r="BT9" s="1084"/>
      <c r="BU9" s="1084"/>
      <c r="BV9" s="1084"/>
      <c r="BW9" s="1084"/>
      <c r="BX9" s="1084"/>
      <c r="BY9" s="1084"/>
      <c r="BZ9" s="1084"/>
      <c r="CA9" s="1084"/>
      <c r="CB9" s="1084"/>
      <c r="CC9" s="1084"/>
      <c r="CD9" s="1084"/>
      <c r="CE9" s="1084"/>
      <c r="CF9" s="1084"/>
      <c r="CG9" s="1085"/>
      <c r="CH9" s="1058">
        <v>-1</v>
      </c>
      <c r="CI9" s="1059"/>
      <c r="CJ9" s="1059"/>
      <c r="CK9" s="1059"/>
      <c r="CL9" s="1060"/>
      <c r="CM9" s="1058">
        <v>973</v>
      </c>
      <c r="CN9" s="1059"/>
      <c r="CO9" s="1059"/>
      <c r="CP9" s="1059"/>
      <c r="CQ9" s="1060"/>
      <c r="CR9" s="1058">
        <v>1</v>
      </c>
      <c r="CS9" s="1059"/>
      <c r="CT9" s="1059"/>
      <c r="CU9" s="1059"/>
      <c r="CV9" s="1060"/>
      <c r="CW9" s="1058">
        <v>11</v>
      </c>
      <c r="CX9" s="1059"/>
      <c r="CY9" s="1059"/>
      <c r="CZ9" s="1059"/>
      <c r="DA9" s="1060"/>
      <c r="DB9" s="1058" t="s">
        <v>574</v>
      </c>
      <c r="DC9" s="1059"/>
      <c r="DD9" s="1059"/>
      <c r="DE9" s="1059"/>
      <c r="DF9" s="1060"/>
      <c r="DG9" s="1058" t="s">
        <v>574</v>
      </c>
      <c r="DH9" s="1059"/>
      <c r="DI9" s="1059"/>
      <c r="DJ9" s="1059"/>
      <c r="DK9" s="1060"/>
      <c r="DL9" s="1058" t="s">
        <v>574</v>
      </c>
      <c r="DM9" s="1059"/>
      <c r="DN9" s="1059"/>
      <c r="DO9" s="1059"/>
      <c r="DP9" s="1060"/>
      <c r="DQ9" s="1058" t="s">
        <v>574</v>
      </c>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579</v>
      </c>
      <c r="BT10" s="1084"/>
      <c r="BU10" s="1084"/>
      <c r="BV10" s="1084"/>
      <c r="BW10" s="1084"/>
      <c r="BX10" s="1084"/>
      <c r="BY10" s="1084"/>
      <c r="BZ10" s="1084"/>
      <c r="CA10" s="1084"/>
      <c r="CB10" s="1084"/>
      <c r="CC10" s="1084"/>
      <c r="CD10" s="1084"/>
      <c r="CE10" s="1084"/>
      <c r="CF10" s="1084"/>
      <c r="CG10" s="1085"/>
      <c r="CH10" s="1058">
        <v>1</v>
      </c>
      <c r="CI10" s="1059"/>
      <c r="CJ10" s="1059"/>
      <c r="CK10" s="1059"/>
      <c r="CL10" s="1060"/>
      <c r="CM10" s="1058">
        <v>-1</v>
      </c>
      <c r="CN10" s="1059"/>
      <c r="CO10" s="1059"/>
      <c r="CP10" s="1059"/>
      <c r="CQ10" s="1060"/>
      <c r="CR10" s="1058">
        <v>16</v>
      </c>
      <c r="CS10" s="1059"/>
      <c r="CT10" s="1059"/>
      <c r="CU10" s="1059"/>
      <c r="CV10" s="1060"/>
      <c r="CW10" s="1058" t="s">
        <v>574</v>
      </c>
      <c r="CX10" s="1059"/>
      <c r="CY10" s="1059"/>
      <c r="CZ10" s="1059"/>
      <c r="DA10" s="1060"/>
      <c r="DB10" s="1058" t="s">
        <v>574</v>
      </c>
      <c r="DC10" s="1059"/>
      <c r="DD10" s="1059"/>
      <c r="DE10" s="1059"/>
      <c r="DF10" s="1060"/>
      <c r="DG10" s="1058" t="s">
        <v>574</v>
      </c>
      <c r="DH10" s="1059"/>
      <c r="DI10" s="1059"/>
      <c r="DJ10" s="1059"/>
      <c r="DK10" s="1060"/>
      <c r="DL10" s="1058" t="s">
        <v>574</v>
      </c>
      <c r="DM10" s="1059"/>
      <c r="DN10" s="1059"/>
      <c r="DO10" s="1059"/>
      <c r="DP10" s="1060"/>
      <c r="DQ10" s="1058" t="s">
        <v>574</v>
      </c>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580</v>
      </c>
      <c r="BT11" s="1084"/>
      <c r="BU11" s="1084"/>
      <c r="BV11" s="1084"/>
      <c r="BW11" s="1084"/>
      <c r="BX11" s="1084"/>
      <c r="BY11" s="1084"/>
      <c r="BZ11" s="1084"/>
      <c r="CA11" s="1084"/>
      <c r="CB11" s="1084"/>
      <c r="CC11" s="1084"/>
      <c r="CD11" s="1084"/>
      <c r="CE11" s="1084"/>
      <c r="CF11" s="1084"/>
      <c r="CG11" s="1085"/>
      <c r="CH11" s="1058">
        <v>-9</v>
      </c>
      <c r="CI11" s="1059"/>
      <c r="CJ11" s="1059"/>
      <c r="CK11" s="1059"/>
      <c r="CL11" s="1060"/>
      <c r="CM11" s="1058">
        <v>384</v>
      </c>
      <c r="CN11" s="1059"/>
      <c r="CO11" s="1059"/>
      <c r="CP11" s="1059"/>
      <c r="CQ11" s="1060"/>
      <c r="CR11" s="1058">
        <v>300</v>
      </c>
      <c r="CS11" s="1059"/>
      <c r="CT11" s="1059"/>
      <c r="CU11" s="1059"/>
      <c r="CV11" s="1060"/>
      <c r="CW11" s="1058" t="s">
        <v>574</v>
      </c>
      <c r="CX11" s="1059"/>
      <c r="CY11" s="1059"/>
      <c r="CZ11" s="1059"/>
      <c r="DA11" s="1060"/>
      <c r="DB11" s="1058" t="s">
        <v>574</v>
      </c>
      <c r="DC11" s="1059"/>
      <c r="DD11" s="1059"/>
      <c r="DE11" s="1059"/>
      <c r="DF11" s="1060"/>
      <c r="DG11" s="1058" t="s">
        <v>574</v>
      </c>
      <c r="DH11" s="1059"/>
      <c r="DI11" s="1059"/>
      <c r="DJ11" s="1059"/>
      <c r="DK11" s="1060"/>
      <c r="DL11" s="1058" t="s">
        <v>574</v>
      </c>
      <c r="DM11" s="1059"/>
      <c r="DN11" s="1059"/>
      <c r="DO11" s="1059"/>
      <c r="DP11" s="1060"/>
      <c r="DQ11" s="1058" t="s">
        <v>574</v>
      </c>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581</v>
      </c>
      <c r="BT12" s="1084"/>
      <c r="BU12" s="1084"/>
      <c r="BV12" s="1084"/>
      <c r="BW12" s="1084"/>
      <c r="BX12" s="1084"/>
      <c r="BY12" s="1084"/>
      <c r="BZ12" s="1084"/>
      <c r="CA12" s="1084"/>
      <c r="CB12" s="1084"/>
      <c r="CC12" s="1084"/>
      <c r="CD12" s="1084"/>
      <c r="CE12" s="1084"/>
      <c r="CF12" s="1084"/>
      <c r="CG12" s="1085"/>
      <c r="CH12" s="1157" t="s">
        <v>583</v>
      </c>
      <c r="CI12" s="1059"/>
      <c r="CJ12" s="1059"/>
      <c r="CK12" s="1059"/>
      <c r="CL12" s="1060"/>
      <c r="CM12" s="1058">
        <v>1835</v>
      </c>
      <c r="CN12" s="1059"/>
      <c r="CO12" s="1059"/>
      <c r="CP12" s="1059"/>
      <c r="CQ12" s="1060"/>
      <c r="CR12" s="1058">
        <v>37</v>
      </c>
      <c r="CS12" s="1059"/>
      <c r="CT12" s="1059"/>
      <c r="CU12" s="1059"/>
      <c r="CV12" s="1060"/>
      <c r="CW12" s="1058">
        <v>16</v>
      </c>
      <c r="CX12" s="1059"/>
      <c r="CY12" s="1059"/>
      <c r="CZ12" s="1059"/>
      <c r="DA12" s="1060"/>
      <c r="DB12" s="1058" t="s">
        <v>574</v>
      </c>
      <c r="DC12" s="1059"/>
      <c r="DD12" s="1059"/>
      <c r="DE12" s="1059"/>
      <c r="DF12" s="1060"/>
      <c r="DG12" s="1058" t="s">
        <v>574</v>
      </c>
      <c r="DH12" s="1059"/>
      <c r="DI12" s="1059"/>
      <c r="DJ12" s="1059"/>
      <c r="DK12" s="1060"/>
      <c r="DL12" s="1058" t="s">
        <v>574</v>
      </c>
      <c r="DM12" s="1059"/>
      <c r="DN12" s="1059"/>
      <c r="DO12" s="1059"/>
      <c r="DP12" s="1060"/>
      <c r="DQ12" s="1058" t="s">
        <v>574</v>
      </c>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582</v>
      </c>
      <c r="BT13" s="1084"/>
      <c r="BU13" s="1084"/>
      <c r="BV13" s="1084"/>
      <c r="BW13" s="1084"/>
      <c r="BX13" s="1084"/>
      <c r="BY13" s="1084"/>
      <c r="BZ13" s="1084"/>
      <c r="CA13" s="1084"/>
      <c r="CB13" s="1084"/>
      <c r="CC13" s="1084"/>
      <c r="CD13" s="1084"/>
      <c r="CE13" s="1084"/>
      <c r="CF13" s="1084"/>
      <c r="CG13" s="1085"/>
      <c r="CH13" s="1058">
        <v>2</v>
      </c>
      <c r="CI13" s="1059"/>
      <c r="CJ13" s="1059"/>
      <c r="CK13" s="1059"/>
      <c r="CL13" s="1060"/>
      <c r="CM13" s="1058">
        <v>909</v>
      </c>
      <c r="CN13" s="1059"/>
      <c r="CO13" s="1059"/>
      <c r="CP13" s="1059"/>
      <c r="CQ13" s="1060"/>
      <c r="CR13" s="1058">
        <v>1</v>
      </c>
      <c r="CS13" s="1059"/>
      <c r="CT13" s="1059"/>
      <c r="CU13" s="1059"/>
      <c r="CV13" s="1060"/>
      <c r="CW13" s="1058">
        <v>0</v>
      </c>
      <c r="CX13" s="1059"/>
      <c r="CY13" s="1059"/>
      <c r="CZ13" s="1059"/>
      <c r="DA13" s="1060"/>
      <c r="DB13" s="1058" t="s">
        <v>574</v>
      </c>
      <c r="DC13" s="1059"/>
      <c r="DD13" s="1059"/>
      <c r="DE13" s="1059"/>
      <c r="DF13" s="1060"/>
      <c r="DG13" s="1058" t="s">
        <v>574</v>
      </c>
      <c r="DH13" s="1059"/>
      <c r="DI13" s="1059"/>
      <c r="DJ13" s="1059"/>
      <c r="DK13" s="1060"/>
      <c r="DL13" s="1058" t="s">
        <v>574</v>
      </c>
      <c r="DM13" s="1059"/>
      <c r="DN13" s="1059"/>
      <c r="DO13" s="1059"/>
      <c r="DP13" s="1060"/>
      <c r="DQ13" s="1058" t="s">
        <v>574</v>
      </c>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383</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384</v>
      </c>
      <c r="B23" s="1013" t="s">
        <v>385</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1526</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386</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397</v>
      </c>
      <c r="C28" s="1120"/>
      <c r="D28" s="1120"/>
      <c r="E28" s="1120"/>
      <c r="F28" s="1120"/>
      <c r="G28" s="1120"/>
      <c r="H28" s="1120"/>
      <c r="I28" s="1120"/>
      <c r="J28" s="1120"/>
      <c r="K28" s="1120"/>
      <c r="L28" s="1120"/>
      <c r="M28" s="1120"/>
      <c r="N28" s="1120"/>
      <c r="O28" s="1120"/>
      <c r="P28" s="1121"/>
      <c r="Q28" s="1122">
        <v>20362</v>
      </c>
      <c r="R28" s="1123"/>
      <c r="S28" s="1123"/>
      <c r="T28" s="1123"/>
      <c r="U28" s="1123"/>
      <c r="V28" s="1123">
        <v>19480</v>
      </c>
      <c r="W28" s="1123"/>
      <c r="X28" s="1123"/>
      <c r="Y28" s="1123"/>
      <c r="Z28" s="1123"/>
      <c r="AA28" s="1123">
        <v>882</v>
      </c>
      <c r="AB28" s="1123"/>
      <c r="AC28" s="1123"/>
      <c r="AD28" s="1123"/>
      <c r="AE28" s="1124"/>
      <c r="AF28" s="1125">
        <v>882</v>
      </c>
      <c r="AG28" s="1123"/>
      <c r="AH28" s="1123"/>
      <c r="AI28" s="1123"/>
      <c r="AJ28" s="1126"/>
      <c r="AK28" s="1127">
        <v>1777</v>
      </c>
      <c r="AL28" s="1115"/>
      <c r="AM28" s="1115"/>
      <c r="AN28" s="1115"/>
      <c r="AO28" s="1115"/>
      <c r="AP28" s="1115" t="s">
        <v>574</v>
      </c>
      <c r="AQ28" s="1115"/>
      <c r="AR28" s="1115"/>
      <c r="AS28" s="1115"/>
      <c r="AT28" s="1115"/>
      <c r="AU28" s="1115" t="s">
        <v>574</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398</v>
      </c>
      <c r="C29" s="1101"/>
      <c r="D29" s="1101"/>
      <c r="E29" s="1101"/>
      <c r="F29" s="1101"/>
      <c r="G29" s="1101"/>
      <c r="H29" s="1101"/>
      <c r="I29" s="1101"/>
      <c r="J29" s="1101"/>
      <c r="K29" s="1101"/>
      <c r="L29" s="1101"/>
      <c r="M29" s="1101"/>
      <c r="N29" s="1101"/>
      <c r="O29" s="1101"/>
      <c r="P29" s="1102"/>
      <c r="Q29" s="1112">
        <v>16537</v>
      </c>
      <c r="R29" s="1113"/>
      <c r="S29" s="1113"/>
      <c r="T29" s="1113"/>
      <c r="U29" s="1113"/>
      <c r="V29" s="1113">
        <v>16017</v>
      </c>
      <c r="W29" s="1113"/>
      <c r="X29" s="1113"/>
      <c r="Y29" s="1113"/>
      <c r="Z29" s="1113"/>
      <c r="AA29" s="1113">
        <v>520</v>
      </c>
      <c r="AB29" s="1113"/>
      <c r="AC29" s="1113"/>
      <c r="AD29" s="1113"/>
      <c r="AE29" s="1114"/>
      <c r="AF29" s="1106">
        <v>520</v>
      </c>
      <c r="AG29" s="1107"/>
      <c r="AH29" s="1107"/>
      <c r="AI29" s="1107"/>
      <c r="AJ29" s="1108"/>
      <c r="AK29" s="1049">
        <v>2568</v>
      </c>
      <c r="AL29" s="1040"/>
      <c r="AM29" s="1040"/>
      <c r="AN29" s="1040"/>
      <c r="AO29" s="1040"/>
      <c r="AP29" s="1040" t="s">
        <v>574</v>
      </c>
      <c r="AQ29" s="1040"/>
      <c r="AR29" s="1040"/>
      <c r="AS29" s="1040"/>
      <c r="AT29" s="1040"/>
      <c r="AU29" s="1040" t="s">
        <v>574</v>
      </c>
      <c r="AV29" s="1040"/>
      <c r="AW29" s="1040"/>
      <c r="AX29" s="1040"/>
      <c r="AY29" s="1040"/>
      <c r="AZ29" s="1111"/>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399</v>
      </c>
      <c r="C30" s="1101"/>
      <c r="D30" s="1101"/>
      <c r="E30" s="1101"/>
      <c r="F30" s="1101"/>
      <c r="G30" s="1101"/>
      <c r="H30" s="1101"/>
      <c r="I30" s="1101"/>
      <c r="J30" s="1101"/>
      <c r="K30" s="1101"/>
      <c r="L30" s="1101"/>
      <c r="M30" s="1101"/>
      <c r="N30" s="1101"/>
      <c r="O30" s="1101"/>
      <c r="P30" s="1102"/>
      <c r="Q30" s="1112">
        <v>5661</v>
      </c>
      <c r="R30" s="1113"/>
      <c r="S30" s="1113"/>
      <c r="T30" s="1113"/>
      <c r="U30" s="1113"/>
      <c r="V30" s="1113">
        <v>5624</v>
      </c>
      <c r="W30" s="1113"/>
      <c r="X30" s="1113"/>
      <c r="Y30" s="1113"/>
      <c r="Z30" s="1113"/>
      <c r="AA30" s="1113">
        <v>37</v>
      </c>
      <c r="AB30" s="1113"/>
      <c r="AC30" s="1113"/>
      <c r="AD30" s="1113"/>
      <c r="AE30" s="1114"/>
      <c r="AF30" s="1106">
        <v>37</v>
      </c>
      <c r="AG30" s="1107"/>
      <c r="AH30" s="1107"/>
      <c r="AI30" s="1107"/>
      <c r="AJ30" s="1108"/>
      <c r="AK30" s="1049">
        <v>2105</v>
      </c>
      <c r="AL30" s="1040"/>
      <c r="AM30" s="1040"/>
      <c r="AN30" s="1040"/>
      <c r="AO30" s="1040"/>
      <c r="AP30" s="1040" t="s">
        <v>574</v>
      </c>
      <c r="AQ30" s="1040"/>
      <c r="AR30" s="1040"/>
      <c r="AS30" s="1040"/>
      <c r="AT30" s="1040"/>
      <c r="AU30" s="1040" t="s">
        <v>574</v>
      </c>
      <c r="AV30" s="1040"/>
      <c r="AW30" s="1040"/>
      <c r="AX30" s="1040"/>
      <c r="AY30" s="1040"/>
      <c r="AZ30" s="1111"/>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400</v>
      </c>
      <c r="C31" s="1101"/>
      <c r="D31" s="1101"/>
      <c r="E31" s="1101"/>
      <c r="F31" s="1101"/>
      <c r="G31" s="1101"/>
      <c r="H31" s="1101"/>
      <c r="I31" s="1101"/>
      <c r="J31" s="1101"/>
      <c r="K31" s="1101"/>
      <c r="L31" s="1101"/>
      <c r="M31" s="1101"/>
      <c r="N31" s="1101"/>
      <c r="O31" s="1101"/>
      <c r="P31" s="1102"/>
      <c r="Q31" s="1112">
        <v>7851</v>
      </c>
      <c r="R31" s="1113"/>
      <c r="S31" s="1113"/>
      <c r="T31" s="1113"/>
      <c r="U31" s="1113"/>
      <c r="V31" s="1113">
        <v>7542</v>
      </c>
      <c r="W31" s="1113"/>
      <c r="X31" s="1113"/>
      <c r="Y31" s="1113"/>
      <c r="Z31" s="1113"/>
      <c r="AA31" s="1113">
        <v>309</v>
      </c>
      <c r="AB31" s="1113"/>
      <c r="AC31" s="1113"/>
      <c r="AD31" s="1113"/>
      <c r="AE31" s="1114"/>
      <c r="AF31" s="1106">
        <v>129</v>
      </c>
      <c r="AG31" s="1107"/>
      <c r="AH31" s="1107"/>
      <c r="AI31" s="1107"/>
      <c r="AJ31" s="1108"/>
      <c r="AK31" s="1049">
        <v>2364</v>
      </c>
      <c r="AL31" s="1040"/>
      <c r="AM31" s="1040"/>
      <c r="AN31" s="1040"/>
      <c r="AO31" s="1040"/>
      <c r="AP31" s="1040">
        <v>40217</v>
      </c>
      <c r="AQ31" s="1040"/>
      <c r="AR31" s="1040"/>
      <c r="AS31" s="1040"/>
      <c r="AT31" s="1040"/>
      <c r="AU31" s="1040">
        <v>26382</v>
      </c>
      <c r="AV31" s="1040"/>
      <c r="AW31" s="1040"/>
      <c r="AX31" s="1040"/>
      <c r="AY31" s="1040"/>
      <c r="AZ31" s="1111" t="s">
        <v>574</v>
      </c>
      <c r="BA31" s="1111"/>
      <c r="BB31" s="1111"/>
      <c r="BC31" s="1111"/>
      <c r="BD31" s="1111"/>
      <c r="BE31" s="1095" t="s">
        <v>401</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402</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384</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1569</v>
      </c>
      <c r="AG63" s="1028"/>
      <c r="AH63" s="1028"/>
      <c r="AI63" s="1028"/>
      <c r="AJ63" s="1093"/>
      <c r="AK63" s="1094"/>
      <c r="AL63" s="1032"/>
      <c r="AM63" s="1032"/>
      <c r="AN63" s="1032"/>
      <c r="AO63" s="1032"/>
      <c r="AP63" s="1028"/>
      <c r="AQ63" s="1028"/>
      <c r="AR63" s="1028"/>
      <c r="AS63" s="1028"/>
      <c r="AT63" s="1028"/>
      <c r="AU63" s="1028"/>
      <c r="AV63" s="1028"/>
      <c r="AW63" s="1028"/>
      <c r="AX63" s="1028"/>
      <c r="AY63" s="1028"/>
      <c r="AZ63" s="1088"/>
      <c r="BA63" s="1088"/>
      <c r="BB63" s="1088"/>
      <c r="BC63" s="1088"/>
      <c r="BD63" s="1088"/>
      <c r="BE63" s="1029"/>
      <c r="BF63" s="1029"/>
      <c r="BG63" s="1029"/>
      <c r="BH63" s="1029"/>
      <c r="BI63" s="1030"/>
      <c r="BJ63" s="1089" t="s">
        <v>386</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405</v>
      </c>
      <c r="B66" s="1065"/>
      <c r="C66" s="1065"/>
      <c r="D66" s="1065"/>
      <c r="E66" s="1065"/>
      <c r="F66" s="1065"/>
      <c r="G66" s="1065"/>
      <c r="H66" s="1065"/>
      <c r="I66" s="1065"/>
      <c r="J66" s="1065"/>
      <c r="K66" s="1065"/>
      <c r="L66" s="1065"/>
      <c r="M66" s="1065"/>
      <c r="N66" s="1065"/>
      <c r="O66" s="1065"/>
      <c r="P66" s="1066"/>
      <c r="Q66" s="1070" t="s">
        <v>389</v>
      </c>
      <c r="R66" s="1071"/>
      <c r="S66" s="1071"/>
      <c r="T66" s="1071"/>
      <c r="U66" s="1072"/>
      <c r="V66" s="1070" t="s">
        <v>406</v>
      </c>
      <c r="W66" s="1071"/>
      <c r="X66" s="1071"/>
      <c r="Y66" s="1071"/>
      <c r="Z66" s="1072"/>
      <c r="AA66" s="1070" t="s">
        <v>407</v>
      </c>
      <c r="AB66" s="1071"/>
      <c r="AC66" s="1071"/>
      <c r="AD66" s="1071"/>
      <c r="AE66" s="1072"/>
      <c r="AF66" s="1076" t="s">
        <v>408</v>
      </c>
      <c r="AG66" s="1077"/>
      <c r="AH66" s="1077"/>
      <c r="AI66" s="1077"/>
      <c r="AJ66" s="1078"/>
      <c r="AK66" s="1070" t="s">
        <v>409</v>
      </c>
      <c r="AL66" s="1065"/>
      <c r="AM66" s="1065"/>
      <c r="AN66" s="1065"/>
      <c r="AO66" s="1066"/>
      <c r="AP66" s="1070" t="s">
        <v>394</v>
      </c>
      <c r="AQ66" s="1071"/>
      <c r="AR66" s="1071"/>
      <c r="AS66" s="1071"/>
      <c r="AT66" s="1072"/>
      <c r="AU66" s="1070" t="s">
        <v>410</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585</v>
      </c>
      <c r="C68" s="1055"/>
      <c r="D68" s="1055"/>
      <c r="E68" s="1055"/>
      <c r="F68" s="1055"/>
      <c r="G68" s="1055"/>
      <c r="H68" s="1055"/>
      <c r="I68" s="1055"/>
      <c r="J68" s="1055"/>
      <c r="K68" s="1055"/>
      <c r="L68" s="1055"/>
      <c r="M68" s="1055"/>
      <c r="N68" s="1055"/>
      <c r="O68" s="1055"/>
      <c r="P68" s="1056"/>
      <c r="Q68" s="1057">
        <v>3570</v>
      </c>
      <c r="R68" s="1051"/>
      <c r="S68" s="1051"/>
      <c r="T68" s="1051"/>
      <c r="U68" s="1051"/>
      <c r="V68" s="1051">
        <v>3100</v>
      </c>
      <c r="W68" s="1051"/>
      <c r="X68" s="1051"/>
      <c r="Y68" s="1051"/>
      <c r="Z68" s="1051"/>
      <c r="AA68" s="1051">
        <v>470</v>
      </c>
      <c r="AB68" s="1051"/>
      <c r="AC68" s="1051"/>
      <c r="AD68" s="1051"/>
      <c r="AE68" s="1051"/>
      <c r="AF68" s="1051">
        <v>470</v>
      </c>
      <c r="AG68" s="1051"/>
      <c r="AH68" s="1051"/>
      <c r="AI68" s="1051"/>
      <c r="AJ68" s="1051"/>
      <c r="AK68" s="1051">
        <v>63</v>
      </c>
      <c r="AL68" s="1051"/>
      <c r="AM68" s="1051"/>
      <c r="AN68" s="1051"/>
      <c r="AO68" s="1051"/>
      <c r="AP68" s="1051" t="s">
        <v>584</v>
      </c>
      <c r="AQ68" s="1051"/>
      <c r="AR68" s="1051"/>
      <c r="AS68" s="1051"/>
      <c r="AT68" s="1051"/>
      <c r="AU68" s="1051" t="s">
        <v>584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586</v>
      </c>
      <c r="C69" s="1044"/>
      <c r="D69" s="1044"/>
      <c r="E69" s="1044"/>
      <c r="F69" s="1044"/>
      <c r="G69" s="1044"/>
      <c r="H69" s="1044"/>
      <c r="I69" s="1044"/>
      <c r="J69" s="1044"/>
      <c r="K69" s="1044"/>
      <c r="L69" s="1044"/>
      <c r="M69" s="1044"/>
      <c r="N69" s="1044"/>
      <c r="O69" s="1044"/>
      <c r="P69" s="1045"/>
      <c r="Q69" s="1046">
        <v>883572</v>
      </c>
      <c r="R69" s="1040"/>
      <c r="S69" s="1040"/>
      <c r="T69" s="1040"/>
      <c r="U69" s="1040"/>
      <c r="V69" s="1040">
        <v>863176</v>
      </c>
      <c r="W69" s="1040"/>
      <c r="X69" s="1040"/>
      <c r="Y69" s="1040"/>
      <c r="Z69" s="1040"/>
      <c r="AA69" s="1040">
        <v>20396</v>
      </c>
      <c r="AB69" s="1040"/>
      <c r="AC69" s="1040"/>
      <c r="AD69" s="1040"/>
      <c r="AE69" s="1040"/>
      <c r="AF69" s="1040">
        <v>20396</v>
      </c>
      <c r="AG69" s="1040"/>
      <c r="AH69" s="1040"/>
      <c r="AI69" s="1040"/>
      <c r="AJ69" s="1040"/>
      <c r="AK69" s="1040">
        <v>5429</v>
      </c>
      <c r="AL69" s="1040"/>
      <c r="AM69" s="1040"/>
      <c r="AN69" s="1040"/>
      <c r="AO69" s="1040"/>
      <c r="AP69" s="1040" t="s">
        <v>584</v>
      </c>
      <c r="AQ69" s="1040"/>
      <c r="AR69" s="1040"/>
      <c r="AS69" s="1040"/>
      <c r="AT69" s="1040"/>
      <c r="AU69" s="1040" t="s">
        <v>574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384</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20866</v>
      </c>
      <c r="AG88" s="1028"/>
      <c r="AH88" s="1028"/>
      <c r="AI88" s="1028"/>
      <c r="AJ88" s="1028"/>
      <c r="AK88" s="1032"/>
      <c r="AL88" s="1032"/>
      <c r="AM88" s="1032"/>
      <c r="AN88" s="1032"/>
      <c r="AO88" s="1032"/>
      <c r="AP88" s="1028" t="s">
        <v>584</v>
      </c>
      <c r="AQ88" s="1028"/>
      <c r="AR88" s="1028"/>
      <c r="AS88" s="1028"/>
      <c r="AT88" s="1028"/>
      <c r="AU88" s="1028" t="s">
        <v>574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368</v>
      </c>
      <c r="CS102" s="1020"/>
      <c r="CT102" s="1020"/>
      <c r="CU102" s="1020"/>
      <c r="CV102" s="1021"/>
      <c r="CW102" s="1019">
        <v>27</v>
      </c>
      <c r="CX102" s="1020"/>
      <c r="CY102" s="1020"/>
      <c r="CZ102" s="1020"/>
      <c r="DA102" s="1021"/>
      <c r="DB102" s="1019" t="s">
        <v>574</v>
      </c>
      <c r="DC102" s="1020"/>
      <c r="DD102" s="1020"/>
      <c r="DE102" s="1020"/>
      <c r="DF102" s="1021"/>
      <c r="DG102" s="1019">
        <v>3508</v>
      </c>
      <c r="DH102" s="1020"/>
      <c r="DI102" s="1020"/>
      <c r="DJ102" s="1020"/>
      <c r="DK102" s="1021"/>
      <c r="DL102" s="1019" t="s">
        <v>574</v>
      </c>
      <c r="DM102" s="1020"/>
      <c r="DN102" s="1020"/>
      <c r="DO102" s="1020"/>
      <c r="DP102" s="1021"/>
      <c r="DQ102" s="1019" t="s">
        <v>574</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300</v>
      </c>
      <c r="AG109" s="963"/>
      <c r="AH109" s="963"/>
      <c r="AI109" s="963"/>
      <c r="AJ109" s="964"/>
      <c r="AK109" s="965" t="s">
        <v>299</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300</v>
      </c>
      <c r="BW109" s="963"/>
      <c r="BX109" s="963"/>
      <c r="BY109" s="963"/>
      <c r="BZ109" s="964"/>
      <c r="CA109" s="965" t="s">
        <v>299</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300</v>
      </c>
      <c r="DM109" s="963"/>
      <c r="DN109" s="963"/>
      <c r="DO109" s="963"/>
      <c r="DP109" s="964"/>
      <c r="DQ109" s="965" t="s">
        <v>299</v>
      </c>
      <c r="DR109" s="963"/>
      <c r="DS109" s="963"/>
      <c r="DT109" s="963"/>
      <c r="DU109" s="964"/>
      <c r="DV109" s="965" t="s">
        <v>421</v>
      </c>
      <c r="DW109" s="963"/>
      <c r="DX109" s="963"/>
      <c r="DY109" s="963"/>
      <c r="DZ109" s="994"/>
    </row>
    <row r="110" spans="1:131" s="226" customFormat="1" ht="26.25" customHeight="1" x14ac:dyDescent="0.15">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4255121</v>
      </c>
      <c r="AB110" s="956"/>
      <c r="AC110" s="956"/>
      <c r="AD110" s="956"/>
      <c r="AE110" s="957"/>
      <c r="AF110" s="958">
        <v>4329279</v>
      </c>
      <c r="AG110" s="956"/>
      <c r="AH110" s="956"/>
      <c r="AI110" s="956"/>
      <c r="AJ110" s="957"/>
      <c r="AK110" s="958">
        <v>4268319</v>
      </c>
      <c r="AL110" s="956"/>
      <c r="AM110" s="956"/>
      <c r="AN110" s="956"/>
      <c r="AO110" s="957"/>
      <c r="AP110" s="959">
        <v>13.1</v>
      </c>
      <c r="AQ110" s="960"/>
      <c r="AR110" s="960"/>
      <c r="AS110" s="960"/>
      <c r="AT110" s="961"/>
      <c r="AU110" s="995" t="s">
        <v>67</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40119222</v>
      </c>
      <c r="BR110" s="903"/>
      <c r="BS110" s="903"/>
      <c r="BT110" s="903"/>
      <c r="BU110" s="903"/>
      <c r="BV110" s="903">
        <v>39141915</v>
      </c>
      <c r="BW110" s="903"/>
      <c r="BX110" s="903"/>
      <c r="BY110" s="903"/>
      <c r="BZ110" s="903"/>
      <c r="CA110" s="903">
        <v>39733705</v>
      </c>
      <c r="CB110" s="903"/>
      <c r="CC110" s="903"/>
      <c r="CD110" s="903"/>
      <c r="CE110" s="903"/>
      <c r="CF110" s="927">
        <v>122.1</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v>295832</v>
      </c>
      <c r="DH110" s="903"/>
      <c r="DI110" s="903"/>
      <c r="DJ110" s="903"/>
      <c r="DK110" s="903"/>
      <c r="DL110" s="903">
        <v>223431</v>
      </c>
      <c r="DM110" s="903"/>
      <c r="DN110" s="903"/>
      <c r="DO110" s="903"/>
      <c r="DP110" s="903"/>
      <c r="DQ110" s="903">
        <v>147757</v>
      </c>
      <c r="DR110" s="903"/>
      <c r="DS110" s="903"/>
      <c r="DT110" s="903"/>
      <c r="DU110" s="903"/>
      <c r="DV110" s="904">
        <v>0.5</v>
      </c>
      <c r="DW110" s="904"/>
      <c r="DX110" s="904"/>
      <c r="DY110" s="904"/>
      <c r="DZ110" s="905"/>
    </row>
    <row r="111" spans="1:131" s="226" customFormat="1" ht="26.25" customHeight="1" x14ac:dyDescent="0.15">
      <c r="A111" s="832" t="s">
        <v>427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386</v>
      </c>
      <c r="AB111" s="984"/>
      <c r="AC111" s="984"/>
      <c r="AD111" s="984"/>
      <c r="AE111" s="985"/>
      <c r="AF111" s="986" t="s">
        <v>386</v>
      </c>
      <c r="AG111" s="984"/>
      <c r="AH111" s="984"/>
      <c r="AI111" s="984"/>
      <c r="AJ111" s="985"/>
      <c r="AK111" s="986" t="s">
        <v>386</v>
      </c>
      <c r="AL111" s="984"/>
      <c r="AM111" s="984"/>
      <c r="AN111" s="984"/>
      <c r="AO111" s="985"/>
      <c r="AP111" s="987" t="s">
        <v>386</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v>5815470</v>
      </c>
      <c r="BR111" s="875"/>
      <c r="BS111" s="875"/>
      <c r="BT111" s="875"/>
      <c r="BU111" s="875"/>
      <c r="BV111" s="875">
        <v>5374585</v>
      </c>
      <c r="BW111" s="875"/>
      <c r="BX111" s="875"/>
      <c r="BY111" s="875"/>
      <c r="BZ111" s="875"/>
      <c r="CA111" s="875">
        <v>3855705</v>
      </c>
      <c r="CB111" s="875"/>
      <c r="CC111" s="875"/>
      <c r="CD111" s="875"/>
      <c r="CE111" s="875"/>
      <c r="CF111" s="936">
        <v>11.8</v>
      </c>
      <c r="CG111" s="937"/>
      <c r="CH111" s="937"/>
      <c r="CI111" s="937"/>
      <c r="CJ111" s="937"/>
      <c r="CK111" s="992"/>
      <c r="CL111" s="879"/>
      <c r="CM111" s="882" t="s">
        <v>429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430</v>
      </c>
      <c r="DH111" s="875"/>
      <c r="DI111" s="875"/>
      <c r="DJ111" s="875"/>
      <c r="DK111" s="875"/>
      <c r="DL111" s="875" t="s">
        <v>430</v>
      </c>
      <c r="DM111" s="875"/>
      <c r="DN111" s="875"/>
      <c r="DO111" s="875"/>
      <c r="DP111" s="875"/>
      <c r="DQ111" s="875" t="s">
        <v>386</v>
      </c>
      <c r="DR111" s="875"/>
      <c r="DS111" s="875"/>
      <c r="DT111" s="875"/>
      <c r="DU111" s="875"/>
      <c r="DV111" s="852" t="s">
        <v>430</v>
      </c>
      <c r="DW111" s="852"/>
      <c r="DX111" s="852"/>
      <c r="DY111" s="852"/>
      <c r="DZ111" s="853"/>
    </row>
    <row r="112" spans="1:131" s="226" customFormat="1" ht="26.25" customHeight="1" x14ac:dyDescent="0.15">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433</v>
      </c>
      <c r="AB112" s="838"/>
      <c r="AC112" s="838"/>
      <c r="AD112" s="838"/>
      <c r="AE112" s="839"/>
      <c r="AF112" s="840" t="s">
        <v>386</v>
      </c>
      <c r="AG112" s="838"/>
      <c r="AH112" s="838"/>
      <c r="AI112" s="838"/>
      <c r="AJ112" s="839"/>
      <c r="AK112" s="840" t="s">
        <v>386</v>
      </c>
      <c r="AL112" s="838"/>
      <c r="AM112" s="838"/>
      <c r="AN112" s="838"/>
      <c r="AO112" s="839"/>
      <c r="AP112" s="885" t="s">
        <v>386</v>
      </c>
      <c r="AQ112" s="886"/>
      <c r="AR112" s="886"/>
      <c r="AS112" s="886"/>
      <c r="AT112" s="887"/>
      <c r="AU112" s="997"/>
      <c r="AV112" s="998"/>
      <c r="AW112" s="998"/>
      <c r="AX112" s="998"/>
      <c r="AY112" s="998"/>
      <c r="AZ112" s="873" t="s">
        <v>434</v>
      </c>
      <c r="BA112" s="808"/>
      <c r="BB112" s="808"/>
      <c r="BC112" s="808"/>
      <c r="BD112" s="808"/>
      <c r="BE112" s="808"/>
      <c r="BF112" s="808"/>
      <c r="BG112" s="808"/>
      <c r="BH112" s="808"/>
      <c r="BI112" s="808"/>
      <c r="BJ112" s="808"/>
      <c r="BK112" s="808"/>
      <c r="BL112" s="808"/>
      <c r="BM112" s="808"/>
      <c r="BN112" s="808"/>
      <c r="BO112" s="808"/>
      <c r="BP112" s="809"/>
      <c r="BQ112" s="874">
        <v>25367006</v>
      </c>
      <c r="BR112" s="875"/>
      <c r="BS112" s="875"/>
      <c r="BT112" s="875"/>
      <c r="BU112" s="875"/>
      <c r="BV112" s="875">
        <v>25042864</v>
      </c>
      <c r="BW112" s="875"/>
      <c r="BX112" s="875"/>
      <c r="BY112" s="875"/>
      <c r="BZ112" s="875"/>
      <c r="CA112" s="875">
        <v>26382402</v>
      </c>
      <c r="CB112" s="875"/>
      <c r="CC112" s="875"/>
      <c r="CD112" s="875"/>
      <c r="CE112" s="875"/>
      <c r="CF112" s="936">
        <v>81.099999999999994</v>
      </c>
      <c r="CG112" s="937"/>
      <c r="CH112" s="937"/>
      <c r="CI112" s="937"/>
      <c r="CJ112" s="937"/>
      <c r="CK112" s="992"/>
      <c r="CL112" s="879"/>
      <c r="CM112" s="882" t="s">
        <v>435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386</v>
      </c>
      <c r="DH112" s="875"/>
      <c r="DI112" s="875"/>
      <c r="DJ112" s="875"/>
      <c r="DK112" s="875"/>
      <c r="DL112" s="875" t="s">
        <v>382</v>
      </c>
      <c r="DM112" s="875"/>
      <c r="DN112" s="875"/>
      <c r="DO112" s="875"/>
      <c r="DP112" s="875"/>
      <c r="DQ112" s="875" t="s">
        <v>433</v>
      </c>
      <c r="DR112" s="875"/>
      <c r="DS112" s="875"/>
      <c r="DT112" s="875"/>
      <c r="DU112" s="875"/>
      <c r="DV112" s="852" t="s">
        <v>386</v>
      </c>
      <c r="DW112" s="852"/>
      <c r="DX112" s="852"/>
      <c r="DY112" s="852"/>
      <c r="DZ112" s="853"/>
    </row>
    <row r="113" spans="1:130" s="226" customFormat="1" ht="26.25" customHeight="1" x14ac:dyDescent="0.15">
      <c r="A113" s="979"/>
      <c r="B113" s="980"/>
      <c r="C113" s="808" t="s">
        <v>436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2053793</v>
      </c>
      <c r="AB113" s="984"/>
      <c r="AC113" s="984"/>
      <c r="AD113" s="984"/>
      <c r="AE113" s="985"/>
      <c r="AF113" s="986">
        <v>2252431</v>
      </c>
      <c r="AG113" s="984"/>
      <c r="AH113" s="984"/>
      <c r="AI113" s="984"/>
      <c r="AJ113" s="985"/>
      <c r="AK113" s="986">
        <v>2103508</v>
      </c>
      <c r="AL113" s="984"/>
      <c r="AM113" s="984"/>
      <c r="AN113" s="984"/>
      <c r="AO113" s="985"/>
      <c r="AP113" s="987">
        <v>6.5</v>
      </c>
      <c r="AQ113" s="988"/>
      <c r="AR113" s="988"/>
      <c r="AS113" s="988"/>
      <c r="AT113" s="989"/>
      <c r="AU113" s="997"/>
      <c r="AV113" s="998"/>
      <c r="AW113" s="998"/>
      <c r="AX113" s="998"/>
      <c r="AY113" s="998"/>
      <c r="AZ113" s="873" t="s">
        <v>437</v>
      </c>
      <c r="BA113" s="808"/>
      <c r="BB113" s="808"/>
      <c r="BC113" s="808"/>
      <c r="BD113" s="808"/>
      <c r="BE113" s="808"/>
      <c r="BF113" s="808"/>
      <c r="BG113" s="808"/>
      <c r="BH113" s="808"/>
      <c r="BI113" s="808"/>
      <c r="BJ113" s="808"/>
      <c r="BK113" s="808"/>
      <c r="BL113" s="808"/>
      <c r="BM113" s="808"/>
      <c r="BN113" s="808"/>
      <c r="BO113" s="808"/>
      <c r="BP113" s="809"/>
      <c r="BQ113" s="874" t="s">
        <v>430</v>
      </c>
      <c r="BR113" s="875"/>
      <c r="BS113" s="875"/>
      <c r="BT113" s="875"/>
      <c r="BU113" s="875"/>
      <c r="BV113" s="875" t="s">
        <v>438</v>
      </c>
      <c r="BW113" s="875"/>
      <c r="BX113" s="875"/>
      <c r="BY113" s="875"/>
      <c r="BZ113" s="875"/>
      <c r="CA113" s="875" t="s">
        <v>386</v>
      </c>
      <c r="CB113" s="875"/>
      <c r="CC113" s="875"/>
      <c r="CD113" s="875"/>
      <c r="CE113" s="875"/>
      <c r="CF113" s="936" t="s">
        <v>439</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439</v>
      </c>
      <c r="DH113" s="838"/>
      <c r="DI113" s="838"/>
      <c r="DJ113" s="838"/>
      <c r="DK113" s="839"/>
      <c r="DL113" s="840" t="s">
        <v>386</v>
      </c>
      <c r="DM113" s="838"/>
      <c r="DN113" s="838"/>
      <c r="DO113" s="838"/>
      <c r="DP113" s="839"/>
      <c r="DQ113" s="840" t="s">
        <v>439</v>
      </c>
      <c r="DR113" s="838"/>
      <c r="DS113" s="838"/>
      <c r="DT113" s="838"/>
      <c r="DU113" s="839"/>
      <c r="DV113" s="885" t="s">
        <v>386</v>
      </c>
      <c r="DW113" s="886"/>
      <c r="DX113" s="886"/>
      <c r="DY113" s="886"/>
      <c r="DZ113" s="887"/>
    </row>
    <row r="114" spans="1:130" s="226" customFormat="1" ht="26.25" customHeight="1" x14ac:dyDescent="0.15">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386</v>
      </c>
      <c r="AB114" s="838"/>
      <c r="AC114" s="838"/>
      <c r="AD114" s="838"/>
      <c r="AE114" s="839"/>
      <c r="AF114" s="840" t="s">
        <v>439</v>
      </c>
      <c r="AG114" s="838"/>
      <c r="AH114" s="838"/>
      <c r="AI114" s="838"/>
      <c r="AJ114" s="839"/>
      <c r="AK114" s="840" t="s">
        <v>430</v>
      </c>
      <c r="AL114" s="838"/>
      <c r="AM114" s="838"/>
      <c r="AN114" s="838"/>
      <c r="AO114" s="839"/>
      <c r="AP114" s="885" t="s">
        <v>438</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9774061</v>
      </c>
      <c r="BR114" s="875"/>
      <c r="BS114" s="875"/>
      <c r="BT114" s="875"/>
      <c r="BU114" s="875"/>
      <c r="BV114" s="875">
        <v>9091636</v>
      </c>
      <c r="BW114" s="875"/>
      <c r="BX114" s="875"/>
      <c r="BY114" s="875"/>
      <c r="BZ114" s="875"/>
      <c r="CA114" s="875">
        <v>9210598</v>
      </c>
      <c r="CB114" s="875"/>
      <c r="CC114" s="875"/>
      <c r="CD114" s="875"/>
      <c r="CE114" s="875"/>
      <c r="CF114" s="936">
        <v>28.3</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430</v>
      </c>
      <c r="DH114" s="838"/>
      <c r="DI114" s="838"/>
      <c r="DJ114" s="838"/>
      <c r="DK114" s="839"/>
      <c r="DL114" s="840" t="s">
        <v>430</v>
      </c>
      <c r="DM114" s="838"/>
      <c r="DN114" s="838"/>
      <c r="DO114" s="838"/>
      <c r="DP114" s="839"/>
      <c r="DQ114" s="840" t="s">
        <v>386</v>
      </c>
      <c r="DR114" s="838"/>
      <c r="DS114" s="838"/>
      <c r="DT114" s="838"/>
      <c r="DU114" s="839"/>
      <c r="DV114" s="885" t="s">
        <v>386</v>
      </c>
      <c r="DW114" s="886"/>
      <c r="DX114" s="886"/>
      <c r="DY114" s="886"/>
      <c r="DZ114" s="887"/>
    </row>
    <row r="115" spans="1:130" s="226" customFormat="1" ht="26.25" customHeight="1" x14ac:dyDescent="0.15">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93744</v>
      </c>
      <c r="AB115" s="984"/>
      <c r="AC115" s="984"/>
      <c r="AD115" s="984"/>
      <c r="AE115" s="985"/>
      <c r="AF115" s="986">
        <v>294960</v>
      </c>
      <c r="AG115" s="984"/>
      <c r="AH115" s="984"/>
      <c r="AI115" s="984"/>
      <c r="AJ115" s="985"/>
      <c r="AK115" s="986">
        <v>83974</v>
      </c>
      <c r="AL115" s="984"/>
      <c r="AM115" s="984"/>
      <c r="AN115" s="984"/>
      <c r="AO115" s="985"/>
      <c r="AP115" s="987">
        <v>0.3</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382</v>
      </c>
      <c r="BR115" s="875"/>
      <c r="BS115" s="875"/>
      <c r="BT115" s="875"/>
      <c r="BU115" s="875"/>
      <c r="BV115" s="875" t="s">
        <v>439</v>
      </c>
      <c r="BW115" s="875"/>
      <c r="BX115" s="875"/>
      <c r="BY115" s="875"/>
      <c r="BZ115" s="875"/>
      <c r="CA115" s="875" t="s">
        <v>386</v>
      </c>
      <c r="CB115" s="875"/>
      <c r="CC115" s="875"/>
      <c r="CD115" s="875"/>
      <c r="CE115" s="875"/>
      <c r="CF115" s="936" t="s">
        <v>439</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5519638</v>
      </c>
      <c r="DH115" s="838"/>
      <c r="DI115" s="838"/>
      <c r="DJ115" s="838"/>
      <c r="DK115" s="839"/>
      <c r="DL115" s="840">
        <v>5151154</v>
      </c>
      <c r="DM115" s="838"/>
      <c r="DN115" s="838"/>
      <c r="DO115" s="838"/>
      <c r="DP115" s="839"/>
      <c r="DQ115" s="840">
        <v>3707948</v>
      </c>
      <c r="DR115" s="838"/>
      <c r="DS115" s="838"/>
      <c r="DT115" s="838"/>
      <c r="DU115" s="839"/>
      <c r="DV115" s="885">
        <v>11.4</v>
      </c>
      <c r="DW115" s="886"/>
      <c r="DX115" s="886"/>
      <c r="DY115" s="886"/>
      <c r="DZ115" s="887"/>
    </row>
    <row r="116" spans="1:130" s="226" customFormat="1" ht="26.25" customHeight="1" x14ac:dyDescent="0.15">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430</v>
      </c>
      <c r="AB116" s="838"/>
      <c r="AC116" s="838"/>
      <c r="AD116" s="838"/>
      <c r="AE116" s="839"/>
      <c r="AF116" s="840" t="s">
        <v>430</v>
      </c>
      <c r="AG116" s="838"/>
      <c r="AH116" s="838"/>
      <c r="AI116" s="838"/>
      <c r="AJ116" s="839"/>
      <c r="AK116" s="840" t="s">
        <v>386</v>
      </c>
      <c r="AL116" s="838"/>
      <c r="AM116" s="838"/>
      <c r="AN116" s="838"/>
      <c r="AO116" s="839"/>
      <c r="AP116" s="885" t="s">
        <v>438</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386</v>
      </c>
      <c r="BR116" s="875"/>
      <c r="BS116" s="875"/>
      <c r="BT116" s="875"/>
      <c r="BU116" s="875"/>
      <c r="BV116" s="875" t="s">
        <v>439</v>
      </c>
      <c r="BW116" s="875"/>
      <c r="BX116" s="875"/>
      <c r="BY116" s="875"/>
      <c r="BZ116" s="875"/>
      <c r="CA116" s="875" t="s">
        <v>430</v>
      </c>
      <c r="CB116" s="875"/>
      <c r="CC116" s="875"/>
      <c r="CD116" s="875"/>
      <c r="CE116" s="875"/>
      <c r="CF116" s="936" t="s">
        <v>430</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450</v>
      </c>
      <c r="DH116" s="838"/>
      <c r="DI116" s="838"/>
      <c r="DJ116" s="838"/>
      <c r="DK116" s="839"/>
      <c r="DL116" s="840" t="s">
        <v>430</v>
      </c>
      <c r="DM116" s="838"/>
      <c r="DN116" s="838"/>
      <c r="DO116" s="838"/>
      <c r="DP116" s="839"/>
      <c r="DQ116" s="840" t="s">
        <v>439</v>
      </c>
      <c r="DR116" s="838"/>
      <c r="DS116" s="838"/>
      <c r="DT116" s="838"/>
      <c r="DU116" s="839"/>
      <c r="DV116" s="885" t="s">
        <v>430</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6402658</v>
      </c>
      <c r="AB117" s="970"/>
      <c r="AC117" s="970"/>
      <c r="AD117" s="970"/>
      <c r="AE117" s="971"/>
      <c r="AF117" s="972">
        <v>6876670</v>
      </c>
      <c r="AG117" s="970"/>
      <c r="AH117" s="970"/>
      <c r="AI117" s="970"/>
      <c r="AJ117" s="971"/>
      <c r="AK117" s="972">
        <v>6455801</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386</v>
      </c>
      <c r="BR117" s="875"/>
      <c r="BS117" s="875"/>
      <c r="BT117" s="875"/>
      <c r="BU117" s="875"/>
      <c r="BV117" s="875" t="s">
        <v>386</v>
      </c>
      <c r="BW117" s="875"/>
      <c r="BX117" s="875"/>
      <c r="BY117" s="875"/>
      <c r="BZ117" s="875"/>
      <c r="CA117" s="875" t="s">
        <v>439</v>
      </c>
      <c r="CB117" s="875"/>
      <c r="CC117" s="875"/>
      <c r="CD117" s="875"/>
      <c r="CE117" s="875"/>
      <c r="CF117" s="936" t="s">
        <v>430</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433</v>
      </c>
      <c r="DH117" s="838"/>
      <c r="DI117" s="838"/>
      <c r="DJ117" s="838"/>
      <c r="DK117" s="839"/>
      <c r="DL117" s="840" t="s">
        <v>386</v>
      </c>
      <c r="DM117" s="838"/>
      <c r="DN117" s="838"/>
      <c r="DO117" s="838"/>
      <c r="DP117" s="839"/>
      <c r="DQ117" s="840" t="s">
        <v>438</v>
      </c>
      <c r="DR117" s="838"/>
      <c r="DS117" s="838"/>
      <c r="DT117" s="838"/>
      <c r="DU117" s="839"/>
      <c r="DV117" s="885" t="s">
        <v>438</v>
      </c>
      <c r="DW117" s="886"/>
      <c r="DX117" s="886"/>
      <c r="DY117" s="886"/>
      <c r="DZ117" s="887"/>
    </row>
    <row r="118" spans="1:130" s="226" customFormat="1" ht="26.25" customHeight="1" x14ac:dyDescent="0.15">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300</v>
      </c>
      <c r="AG118" s="963"/>
      <c r="AH118" s="963"/>
      <c r="AI118" s="963"/>
      <c r="AJ118" s="964"/>
      <c r="AK118" s="965" t="s">
        <v>299</v>
      </c>
      <c r="AL118" s="963"/>
      <c r="AM118" s="963"/>
      <c r="AN118" s="963"/>
      <c r="AO118" s="964"/>
      <c r="AP118" s="966" t="s">
        <v>421</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439</v>
      </c>
      <c r="BR118" s="906"/>
      <c r="BS118" s="906"/>
      <c r="BT118" s="906"/>
      <c r="BU118" s="906"/>
      <c r="BV118" s="906" t="s">
        <v>439</v>
      </c>
      <c r="BW118" s="906"/>
      <c r="BX118" s="906"/>
      <c r="BY118" s="906"/>
      <c r="BZ118" s="906"/>
      <c r="CA118" s="906" t="s">
        <v>439</v>
      </c>
      <c r="CB118" s="906"/>
      <c r="CC118" s="906"/>
      <c r="CD118" s="906"/>
      <c r="CE118" s="906"/>
      <c r="CF118" s="936" t="s">
        <v>450</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430</v>
      </c>
      <c r="DH118" s="838"/>
      <c r="DI118" s="838"/>
      <c r="DJ118" s="838"/>
      <c r="DK118" s="839"/>
      <c r="DL118" s="840" t="s">
        <v>433</v>
      </c>
      <c r="DM118" s="838"/>
      <c r="DN118" s="838"/>
      <c r="DO118" s="838"/>
      <c r="DP118" s="839"/>
      <c r="DQ118" s="840" t="s">
        <v>386</v>
      </c>
      <c r="DR118" s="838"/>
      <c r="DS118" s="838"/>
      <c r="DT118" s="838"/>
      <c r="DU118" s="839"/>
      <c r="DV118" s="885" t="s">
        <v>438</v>
      </c>
      <c r="DW118" s="886"/>
      <c r="DX118" s="886"/>
      <c r="DY118" s="886"/>
      <c r="DZ118" s="887"/>
    </row>
    <row r="119" spans="1:130" s="226" customFormat="1" ht="26.25" customHeight="1" x14ac:dyDescent="0.15">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v>83639</v>
      </c>
      <c r="AB119" s="956"/>
      <c r="AC119" s="956"/>
      <c r="AD119" s="956"/>
      <c r="AE119" s="957"/>
      <c r="AF119" s="958">
        <v>83788</v>
      </c>
      <c r="AG119" s="956"/>
      <c r="AH119" s="956"/>
      <c r="AI119" s="956"/>
      <c r="AJ119" s="957"/>
      <c r="AK119" s="958">
        <v>83944</v>
      </c>
      <c r="AL119" s="956"/>
      <c r="AM119" s="956"/>
      <c r="AN119" s="956"/>
      <c r="AO119" s="957"/>
      <c r="AP119" s="959">
        <v>0.3</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456</v>
      </c>
      <c r="BP119" s="939"/>
      <c r="BQ119" s="943">
        <v>81075759</v>
      </c>
      <c r="BR119" s="906"/>
      <c r="BS119" s="906"/>
      <c r="BT119" s="906"/>
      <c r="BU119" s="906"/>
      <c r="BV119" s="906">
        <v>78651000</v>
      </c>
      <c r="BW119" s="906"/>
      <c r="BX119" s="906"/>
      <c r="BY119" s="906"/>
      <c r="BZ119" s="906"/>
      <c r="CA119" s="906">
        <v>79182410</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386</v>
      </c>
      <c r="DH119" s="821"/>
      <c r="DI119" s="821"/>
      <c r="DJ119" s="821"/>
      <c r="DK119" s="822"/>
      <c r="DL119" s="823" t="s">
        <v>439</v>
      </c>
      <c r="DM119" s="821"/>
      <c r="DN119" s="821"/>
      <c r="DO119" s="821"/>
      <c r="DP119" s="822"/>
      <c r="DQ119" s="823" t="s">
        <v>439</v>
      </c>
      <c r="DR119" s="821"/>
      <c r="DS119" s="821"/>
      <c r="DT119" s="821"/>
      <c r="DU119" s="822"/>
      <c r="DV119" s="909" t="s">
        <v>433</v>
      </c>
      <c r="DW119" s="910"/>
      <c r="DX119" s="910"/>
      <c r="DY119" s="910"/>
      <c r="DZ119" s="911"/>
    </row>
    <row r="120" spans="1:130" s="226" customFormat="1" ht="26.25" customHeight="1" x14ac:dyDescent="0.15">
      <c r="A120" s="878"/>
      <c r="B120" s="879"/>
      <c r="C120" s="882" t="s">
        <v>429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386</v>
      </c>
      <c r="AB120" s="838"/>
      <c r="AC120" s="838"/>
      <c r="AD120" s="838"/>
      <c r="AE120" s="839"/>
      <c r="AF120" s="840" t="s">
        <v>382</v>
      </c>
      <c r="AG120" s="838"/>
      <c r="AH120" s="838"/>
      <c r="AI120" s="838"/>
      <c r="AJ120" s="839"/>
      <c r="AK120" s="840" t="s">
        <v>386</v>
      </c>
      <c r="AL120" s="838"/>
      <c r="AM120" s="838"/>
      <c r="AN120" s="838"/>
      <c r="AO120" s="839"/>
      <c r="AP120" s="885" t="s">
        <v>386</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9381687</v>
      </c>
      <c r="BR120" s="903"/>
      <c r="BS120" s="903"/>
      <c r="BT120" s="903"/>
      <c r="BU120" s="903"/>
      <c r="BV120" s="903">
        <v>10164764</v>
      </c>
      <c r="BW120" s="903"/>
      <c r="BX120" s="903"/>
      <c r="BY120" s="903"/>
      <c r="BZ120" s="903"/>
      <c r="CA120" s="903">
        <v>11400893</v>
      </c>
      <c r="CB120" s="903"/>
      <c r="CC120" s="903"/>
      <c r="CD120" s="903"/>
      <c r="CE120" s="903"/>
      <c r="CF120" s="927">
        <v>35</v>
      </c>
      <c r="CG120" s="928"/>
      <c r="CH120" s="928"/>
      <c r="CI120" s="928"/>
      <c r="CJ120" s="928"/>
      <c r="CK120" s="929" t="s">
        <v>460</v>
      </c>
      <c r="CL120" s="913"/>
      <c r="CM120" s="913"/>
      <c r="CN120" s="913"/>
      <c r="CO120" s="914"/>
      <c r="CP120" s="933" t="s">
        <v>400</v>
      </c>
      <c r="CQ120" s="934"/>
      <c r="CR120" s="934"/>
      <c r="CS120" s="934"/>
      <c r="CT120" s="934"/>
      <c r="CU120" s="934"/>
      <c r="CV120" s="934"/>
      <c r="CW120" s="934"/>
      <c r="CX120" s="934"/>
      <c r="CY120" s="934"/>
      <c r="CZ120" s="934"/>
      <c r="DA120" s="934"/>
      <c r="DB120" s="934"/>
      <c r="DC120" s="934"/>
      <c r="DD120" s="934"/>
      <c r="DE120" s="934"/>
      <c r="DF120" s="935"/>
      <c r="DG120" s="922">
        <v>25367006</v>
      </c>
      <c r="DH120" s="903"/>
      <c r="DI120" s="903"/>
      <c r="DJ120" s="903"/>
      <c r="DK120" s="903"/>
      <c r="DL120" s="903">
        <v>25042864</v>
      </c>
      <c r="DM120" s="903"/>
      <c r="DN120" s="903"/>
      <c r="DO120" s="903"/>
      <c r="DP120" s="903"/>
      <c r="DQ120" s="903">
        <v>26382402</v>
      </c>
      <c r="DR120" s="903"/>
      <c r="DS120" s="903"/>
      <c r="DT120" s="903"/>
      <c r="DU120" s="903"/>
      <c r="DV120" s="904">
        <v>81.099999999999994</v>
      </c>
      <c r="DW120" s="904"/>
      <c r="DX120" s="904"/>
      <c r="DY120" s="904"/>
      <c r="DZ120" s="905"/>
    </row>
    <row r="121" spans="1:130" s="226" customFormat="1" ht="26.25" customHeight="1" x14ac:dyDescent="0.15">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386</v>
      </c>
      <c r="AB121" s="838"/>
      <c r="AC121" s="838"/>
      <c r="AD121" s="838"/>
      <c r="AE121" s="839"/>
      <c r="AF121" s="840" t="s">
        <v>433</v>
      </c>
      <c r="AG121" s="838"/>
      <c r="AH121" s="838"/>
      <c r="AI121" s="838"/>
      <c r="AJ121" s="839"/>
      <c r="AK121" s="840" t="s">
        <v>386</v>
      </c>
      <c r="AL121" s="838"/>
      <c r="AM121" s="838"/>
      <c r="AN121" s="838"/>
      <c r="AO121" s="839"/>
      <c r="AP121" s="885" t="s">
        <v>433</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v>33102382</v>
      </c>
      <c r="BR121" s="875"/>
      <c r="BS121" s="875"/>
      <c r="BT121" s="875"/>
      <c r="BU121" s="875"/>
      <c r="BV121" s="875">
        <v>34131459</v>
      </c>
      <c r="BW121" s="875"/>
      <c r="BX121" s="875"/>
      <c r="BY121" s="875"/>
      <c r="BZ121" s="875"/>
      <c r="CA121" s="875">
        <v>35105861</v>
      </c>
      <c r="CB121" s="875"/>
      <c r="CC121" s="875"/>
      <c r="CD121" s="875"/>
      <c r="CE121" s="875"/>
      <c r="CF121" s="936">
        <v>107.9</v>
      </c>
      <c r="CG121" s="937"/>
      <c r="CH121" s="937"/>
      <c r="CI121" s="937"/>
      <c r="CJ121" s="937"/>
      <c r="CK121" s="930"/>
      <c r="CL121" s="916"/>
      <c r="CM121" s="916"/>
      <c r="CN121" s="916"/>
      <c r="CO121" s="917"/>
      <c r="CP121" s="896" t="s">
        <v>463</v>
      </c>
      <c r="CQ121" s="897"/>
      <c r="CR121" s="897"/>
      <c r="CS121" s="897"/>
      <c r="CT121" s="897"/>
      <c r="CU121" s="897"/>
      <c r="CV121" s="897"/>
      <c r="CW121" s="897"/>
      <c r="CX121" s="897"/>
      <c r="CY121" s="897"/>
      <c r="CZ121" s="897"/>
      <c r="DA121" s="897"/>
      <c r="DB121" s="897"/>
      <c r="DC121" s="897"/>
      <c r="DD121" s="897"/>
      <c r="DE121" s="897"/>
      <c r="DF121" s="898"/>
      <c r="DG121" s="874" t="s">
        <v>438</v>
      </c>
      <c r="DH121" s="875"/>
      <c r="DI121" s="875"/>
      <c r="DJ121" s="875"/>
      <c r="DK121" s="875"/>
      <c r="DL121" s="875" t="s">
        <v>386</v>
      </c>
      <c r="DM121" s="875"/>
      <c r="DN121" s="875"/>
      <c r="DO121" s="875"/>
      <c r="DP121" s="875"/>
      <c r="DQ121" s="875" t="s">
        <v>439</v>
      </c>
      <c r="DR121" s="875"/>
      <c r="DS121" s="875"/>
      <c r="DT121" s="875"/>
      <c r="DU121" s="875"/>
      <c r="DV121" s="852" t="s">
        <v>439</v>
      </c>
      <c r="DW121" s="852"/>
      <c r="DX121" s="852"/>
      <c r="DY121" s="852"/>
      <c r="DZ121" s="853"/>
    </row>
    <row r="122" spans="1:130" s="226" customFormat="1" ht="26.25" customHeight="1" x14ac:dyDescent="0.15">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382</v>
      </c>
      <c r="AB122" s="838"/>
      <c r="AC122" s="838"/>
      <c r="AD122" s="838"/>
      <c r="AE122" s="839"/>
      <c r="AF122" s="840" t="s">
        <v>439</v>
      </c>
      <c r="AG122" s="838"/>
      <c r="AH122" s="838"/>
      <c r="AI122" s="838"/>
      <c r="AJ122" s="839"/>
      <c r="AK122" s="840" t="s">
        <v>439</v>
      </c>
      <c r="AL122" s="838"/>
      <c r="AM122" s="838"/>
      <c r="AN122" s="838"/>
      <c r="AO122" s="839"/>
      <c r="AP122" s="885" t="s">
        <v>430</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39741458</v>
      </c>
      <c r="BR122" s="906"/>
      <c r="BS122" s="906"/>
      <c r="BT122" s="906"/>
      <c r="BU122" s="906"/>
      <c r="BV122" s="906">
        <v>37850892</v>
      </c>
      <c r="BW122" s="906"/>
      <c r="BX122" s="906"/>
      <c r="BY122" s="906"/>
      <c r="BZ122" s="906"/>
      <c r="CA122" s="906">
        <v>35553607</v>
      </c>
      <c r="CB122" s="906"/>
      <c r="CC122" s="906"/>
      <c r="CD122" s="906"/>
      <c r="CE122" s="906"/>
      <c r="CF122" s="907">
        <v>109.2</v>
      </c>
      <c r="CG122" s="908"/>
      <c r="CH122" s="908"/>
      <c r="CI122" s="908"/>
      <c r="CJ122" s="908"/>
      <c r="CK122" s="930"/>
      <c r="CL122" s="916"/>
      <c r="CM122" s="916"/>
      <c r="CN122" s="916"/>
      <c r="CO122" s="917"/>
      <c r="CP122" s="896" t="s">
        <v>465</v>
      </c>
      <c r="CQ122" s="897"/>
      <c r="CR122" s="897"/>
      <c r="CS122" s="897"/>
      <c r="CT122" s="897"/>
      <c r="CU122" s="897"/>
      <c r="CV122" s="897"/>
      <c r="CW122" s="897"/>
      <c r="CX122" s="897"/>
      <c r="CY122" s="897"/>
      <c r="CZ122" s="897"/>
      <c r="DA122" s="897"/>
      <c r="DB122" s="897"/>
      <c r="DC122" s="897"/>
      <c r="DD122" s="897"/>
      <c r="DE122" s="897"/>
      <c r="DF122" s="898"/>
      <c r="DG122" s="874" t="s">
        <v>438</v>
      </c>
      <c r="DH122" s="875"/>
      <c r="DI122" s="875"/>
      <c r="DJ122" s="875"/>
      <c r="DK122" s="875"/>
      <c r="DL122" s="875" t="s">
        <v>450</v>
      </c>
      <c r="DM122" s="875"/>
      <c r="DN122" s="875"/>
      <c r="DO122" s="875"/>
      <c r="DP122" s="875"/>
      <c r="DQ122" s="875" t="s">
        <v>438</v>
      </c>
      <c r="DR122" s="875"/>
      <c r="DS122" s="875"/>
      <c r="DT122" s="875"/>
      <c r="DU122" s="875"/>
      <c r="DV122" s="852" t="s">
        <v>386</v>
      </c>
      <c r="DW122" s="852"/>
      <c r="DX122" s="852"/>
      <c r="DY122" s="852"/>
      <c r="DZ122" s="853"/>
    </row>
    <row r="123" spans="1:130" s="226" customFormat="1" ht="26.25" customHeight="1" x14ac:dyDescent="0.15">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439</v>
      </c>
      <c r="AB123" s="838"/>
      <c r="AC123" s="838"/>
      <c r="AD123" s="838"/>
      <c r="AE123" s="839"/>
      <c r="AF123" s="840" t="s">
        <v>386</v>
      </c>
      <c r="AG123" s="838"/>
      <c r="AH123" s="838"/>
      <c r="AI123" s="838"/>
      <c r="AJ123" s="839"/>
      <c r="AK123" s="840" t="s">
        <v>386</v>
      </c>
      <c r="AL123" s="838"/>
      <c r="AM123" s="838"/>
      <c r="AN123" s="838"/>
      <c r="AO123" s="839"/>
      <c r="AP123" s="885" t="s">
        <v>439</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466</v>
      </c>
      <c r="BP123" s="939"/>
      <c r="BQ123" s="893">
        <v>82225527</v>
      </c>
      <c r="BR123" s="894"/>
      <c r="BS123" s="894"/>
      <c r="BT123" s="894"/>
      <c r="BU123" s="894"/>
      <c r="BV123" s="894">
        <v>82147115</v>
      </c>
      <c r="BW123" s="894"/>
      <c r="BX123" s="894"/>
      <c r="BY123" s="894"/>
      <c r="BZ123" s="894"/>
      <c r="CA123" s="894">
        <v>82060361</v>
      </c>
      <c r="CB123" s="894"/>
      <c r="CC123" s="894"/>
      <c r="CD123" s="894"/>
      <c r="CE123" s="894"/>
      <c r="CF123" s="804"/>
      <c r="CG123" s="805"/>
      <c r="CH123" s="805"/>
      <c r="CI123" s="805"/>
      <c r="CJ123" s="895"/>
      <c r="CK123" s="930"/>
      <c r="CL123" s="916"/>
      <c r="CM123" s="916"/>
      <c r="CN123" s="916"/>
      <c r="CO123" s="917"/>
      <c r="CP123" s="896" t="s">
        <v>397</v>
      </c>
      <c r="CQ123" s="897"/>
      <c r="CR123" s="897"/>
      <c r="CS123" s="897"/>
      <c r="CT123" s="897"/>
      <c r="CU123" s="897"/>
      <c r="CV123" s="897"/>
      <c r="CW123" s="897"/>
      <c r="CX123" s="897"/>
      <c r="CY123" s="897"/>
      <c r="CZ123" s="897"/>
      <c r="DA123" s="897"/>
      <c r="DB123" s="897"/>
      <c r="DC123" s="897"/>
      <c r="DD123" s="897"/>
      <c r="DE123" s="897"/>
      <c r="DF123" s="898"/>
      <c r="DG123" s="837" t="s">
        <v>386</v>
      </c>
      <c r="DH123" s="838"/>
      <c r="DI123" s="838"/>
      <c r="DJ123" s="838"/>
      <c r="DK123" s="839"/>
      <c r="DL123" s="840" t="s">
        <v>450</v>
      </c>
      <c r="DM123" s="838"/>
      <c r="DN123" s="838"/>
      <c r="DO123" s="838"/>
      <c r="DP123" s="839"/>
      <c r="DQ123" s="840" t="s">
        <v>450</v>
      </c>
      <c r="DR123" s="838"/>
      <c r="DS123" s="838"/>
      <c r="DT123" s="838"/>
      <c r="DU123" s="839"/>
      <c r="DV123" s="885" t="s">
        <v>439</v>
      </c>
      <c r="DW123" s="886"/>
      <c r="DX123" s="886"/>
      <c r="DY123" s="886"/>
      <c r="DZ123" s="887"/>
    </row>
    <row r="124" spans="1:130" s="226" customFormat="1" ht="26.25" customHeight="1" thickBot="1" x14ac:dyDescent="0.2">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430</v>
      </c>
      <c r="AB124" s="838"/>
      <c r="AC124" s="838"/>
      <c r="AD124" s="838"/>
      <c r="AE124" s="839"/>
      <c r="AF124" s="840" t="s">
        <v>430</v>
      </c>
      <c r="AG124" s="838"/>
      <c r="AH124" s="838"/>
      <c r="AI124" s="838"/>
      <c r="AJ124" s="839"/>
      <c r="AK124" s="840" t="s">
        <v>386</v>
      </c>
      <c r="AL124" s="838"/>
      <c r="AM124" s="838"/>
      <c r="AN124" s="838"/>
      <c r="AO124" s="839"/>
      <c r="AP124" s="885" t="s">
        <v>386</v>
      </c>
      <c r="AQ124" s="886"/>
      <c r="AR124" s="886"/>
      <c r="AS124" s="886"/>
      <c r="AT124" s="887"/>
      <c r="AU124" s="888" t="s">
        <v>467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439</v>
      </c>
      <c r="BR124" s="892"/>
      <c r="BS124" s="892"/>
      <c r="BT124" s="892"/>
      <c r="BU124" s="892"/>
      <c r="BV124" s="892" t="s">
        <v>430</v>
      </c>
      <c r="BW124" s="892"/>
      <c r="BX124" s="892"/>
      <c r="BY124" s="892"/>
      <c r="BZ124" s="892"/>
      <c r="CA124" s="892" t="s">
        <v>386</v>
      </c>
      <c r="CB124" s="892"/>
      <c r="CC124" s="892"/>
      <c r="CD124" s="892"/>
      <c r="CE124" s="892"/>
      <c r="CF124" s="782"/>
      <c r="CG124" s="783"/>
      <c r="CH124" s="783"/>
      <c r="CI124" s="783"/>
      <c r="CJ124" s="923"/>
      <c r="CK124" s="931"/>
      <c r="CL124" s="931"/>
      <c r="CM124" s="931"/>
      <c r="CN124" s="931"/>
      <c r="CO124" s="932"/>
      <c r="CP124" s="896" t="s">
        <v>468</v>
      </c>
      <c r="CQ124" s="897"/>
      <c r="CR124" s="897"/>
      <c r="CS124" s="897"/>
      <c r="CT124" s="897"/>
      <c r="CU124" s="897"/>
      <c r="CV124" s="897"/>
      <c r="CW124" s="897"/>
      <c r="CX124" s="897"/>
      <c r="CY124" s="897"/>
      <c r="CZ124" s="897"/>
      <c r="DA124" s="897"/>
      <c r="DB124" s="897"/>
      <c r="DC124" s="897"/>
      <c r="DD124" s="897"/>
      <c r="DE124" s="897"/>
      <c r="DF124" s="898"/>
      <c r="DG124" s="820" t="s">
        <v>450</v>
      </c>
      <c r="DH124" s="821"/>
      <c r="DI124" s="821"/>
      <c r="DJ124" s="821"/>
      <c r="DK124" s="822"/>
      <c r="DL124" s="823" t="s">
        <v>430</v>
      </c>
      <c r="DM124" s="821"/>
      <c r="DN124" s="821"/>
      <c r="DO124" s="821"/>
      <c r="DP124" s="822"/>
      <c r="DQ124" s="823" t="s">
        <v>450</v>
      </c>
      <c r="DR124" s="821"/>
      <c r="DS124" s="821"/>
      <c r="DT124" s="821"/>
      <c r="DU124" s="822"/>
      <c r="DV124" s="909" t="s">
        <v>386</v>
      </c>
      <c r="DW124" s="910"/>
      <c r="DX124" s="910"/>
      <c r="DY124" s="910"/>
      <c r="DZ124" s="911"/>
    </row>
    <row r="125" spans="1:130" s="226" customFormat="1" ht="26.25" customHeight="1" x14ac:dyDescent="0.15">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433</v>
      </c>
      <c r="AB125" s="838"/>
      <c r="AC125" s="838"/>
      <c r="AD125" s="838"/>
      <c r="AE125" s="839"/>
      <c r="AF125" s="840" t="s">
        <v>439</v>
      </c>
      <c r="AG125" s="838"/>
      <c r="AH125" s="838"/>
      <c r="AI125" s="838"/>
      <c r="AJ125" s="839"/>
      <c r="AK125" s="840" t="s">
        <v>386</v>
      </c>
      <c r="AL125" s="838"/>
      <c r="AM125" s="838"/>
      <c r="AN125" s="838"/>
      <c r="AO125" s="839"/>
      <c r="AP125" s="885" t="s">
        <v>386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469</v>
      </c>
      <c r="CL125" s="913"/>
      <c r="CM125" s="913"/>
      <c r="CN125" s="913"/>
      <c r="CO125" s="914"/>
      <c r="CP125" s="921" t="s">
        <v>470</v>
      </c>
      <c r="CQ125" s="866"/>
      <c r="CR125" s="866"/>
      <c r="CS125" s="866"/>
      <c r="CT125" s="866"/>
      <c r="CU125" s="866"/>
      <c r="CV125" s="866"/>
      <c r="CW125" s="866"/>
      <c r="CX125" s="866"/>
      <c r="CY125" s="866"/>
      <c r="CZ125" s="866"/>
      <c r="DA125" s="866"/>
      <c r="DB125" s="866"/>
      <c r="DC125" s="866"/>
      <c r="DD125" s="866"/>
      <c r="DE125" s="866"/>
      <c r="DF125" s="867"/>
      <c r="DG125" s="922" t="s">
        <v>386</v>
      </c>
      <c r="DH125" s="903"/>
      <c r="DI125" s="903"/>
      <c r="DJ125" s="903"/>
      <c r="DK125" s="903"/>
      <c r="DL125" s="903" t="s">
        <v>439</v>
      </c>
      <c r="DM125" s="903"/>
      <c r="DN125" s="903"/>
      <c r="DO125" s="903"/>
      <c r="DP125" s="903"/>
      <c r="DQ125" s="903" t="s">
        <v>386</v>
      </c>
      <c r="DR125" s="903"/>
      <c r="DS125" s="903"/>
      <c r="DT125" s="903"/>
      <c r="DU125" s="903"/>
      <c r="DV125" s="904" t="s">
        <v>386</v>
      </c>
      <c r="DW125" s="904"/>
      <c r="DX125" s="904"/>
      <c r="DY125" s="904"/>
      <c r="DZ125" s="905"/>
    </row>
    <row r="126" spans="1:130" s="226" customFormat="1" ht="26.25" customHeight="1" thickBot="1" x14ac:dyDescent="0.2">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506</v>
      </c>
      <c r="AB126" s="838"/>
      <c r="AC126" s="838"/>
      <c r="AD126" s="838"/>
      <c r="AE126" s="839"/>
      <c r="AF126" s="840">
        <v>209475</v>
      </c>
      <c r="AG126" s="838"/>
      <c r="AH126" s="838"/>
      <c r="AI126" s="838"/>
      <c r="AJ126" s="839"/>
      <c r="AK126" s="840">
        <v>30</v>
      </c>
      <c r="AL126" s="838"/>
      <c r="AM126" s="838"/>
      <c r="AN126" s="838"/>
      <c r="AO126" s="839"/>
      <c r="AP126" s="885">
        <v>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471</v>
      </c>
      <c r="CQ126" s="808"/>
      <c r="CR126" s="808"/>
      <c r="CS126" s="808"/>
      <c r="CT126" s="808"/>
      <c r="CU126" s="808"/>
      <c r="CV126" s="808"/>
      <c r="CW126" s="808"/>
      <c r="CX126" s="808"/>
      <c r="CY126" s="808"/>
      <c r="CZ126" s="808"/>
      <c r="DA126" s="808"/>
      <c r="DB126" s="808"/>
      <c r="DC126" s="808"/>
      <c r="DD126" s="808"/>
      <c r="DE126" s="808"/>
      <c r="DF126" s="809"/>
      <c r="DG126" s="874" t="s">
        <v>386</v>
      </c>
      <c r="DH126" s="875"/>
      <c r="DI126" s="875"/>
      <c r="DJ126" s="875"/>
      <c r="DK126" s="875"/>
      <c r="DL126" s="875" t="s">
        <v>386</v>
      </c>
      <c r="DM126" s="875"/>
      <c r="DN126" s="875"/>
      <c r="DO126" s="875"/>
      <c r="DP126" s="875"/>
      <c r="DQ126" s="875" t="s">
        <v>430</v>
      </c>
      <c r="DR126" s="875"/>
      <c r="DS126" s="875"/>
      <c r="DT126" s="875"/>
      <c r="DU126" s="875"/>
      <c r="DV126" s="852" t="s">
        <v>386</v>
      </c>
      <c r="DW126" s="852"/>
      <c r="DX126" s="852"/>
      <c r="DY126" s="852"/>
      <c r="DZ126" s="853"/>
    </row>
    <row r="127" spans="1:130" s="226" customFormat="1" ht="26.25" customHeight="1" x14ac:dyDescent="0.15">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9599</v>
      </c>
      <c r="AB127" s="838"/>
      <c r="AC127" s="838"/>
      <c r="AD127" s="838"/>
      <c r="AE127" s="839"/>
      <c r="AF127" s="840">
        <v>1697</v>
      </c>
      <c r="AG127" s="838"/>
      <c r="AH127" s="838"/>
      <c r="AI127" s="838"/>
      <c r="AJ127" s="839"/>
      <c r="AK127" s="840" t="s">
        <v>386</v>
      </c>
      <c r="AL127" s="838"/>
      <c r="AM127" s="838"/>
      <c r="AN127" s="838"/>
      <c r="AO127" s="839"/>
      <c r="AP127" s="885" t="s">
        <v>439</v>
      </c>
      <c r="AQ127" s="886"/>
      <c r="AR127" s="886"/>
      <c r="AS127" s="886"/>
      <c r="AT127" s="887"/>
      <c r="AU127" s="262"/>
      <c r="AV127" s="262"/>
      <c r="AW127" s="262"/>
      <c r="AX127" s="902" t="s">
        <v>473</v>
      </c>
      <c r="AY127" s="870"/>
      <c r="AZ127" s="870"/>
      <c r="BA127" s="870"/>
      <c r="BB127" s="870"/>
      <c r="BC127" s="870"/>
      <c r="BD127" s="870"/>
      <c r="BE127" s="871"/>
      <c r="BF127" s="869" t="s">
        <v>474</v>
      </c>
      <c r="BG127" s="870"/>
      <c r="BH127" s="870"/>
      <c r="BI127" s="870"/>
      <c r="BJ127" s="870"/>
      <c r="BK127" s="870"/>
      <c r="BL127" s="871"/>
      <c r="BM127" s="869" t="s">
        <v>475</v>
      </c>
      <c r="BN127" s="870"/>
      <c r="BO127" s="870"/>
      <c r="BP127" s="870"/>
      <c r="BQ127" s="870"/>
      <c r="BR127" s="870"/>
      <c r="BS127" s="871"/>
      <c r="BT127" s="869" t="s">
        <v>476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477</v>
      </c>
      <c r="CQ127" s="808"/>
      <c r="CR127" s="808"/>
      <c r="CS127" s="808"/>
      <c r="CT127" s="808"/>
      <c r="CU127" s="808"/>
      <c r="CV127" s="808"/>
      <c r="CW127" s="808"/>
      <c r="CX127" s="808"/>
      <c r="CY127" s="808"/>
      <c r="CZ127" s="808"/>
      <c r="DA127" s="808"/>
      <c r="DB127" s="808"/>
      <c r="DC127" s="808"/>
      <c r="DD127" s="808"/>
      <c r="DE127" s="808"/>
      <c r="DF127" s="809"/>
      <c r="DG127" s="874" t="s">
        <v>386</v>
      </c>
      <c r="DH127" s="875"/>
      <c r="DI127" s="875"/>
      <c r="DJ127" s="875"/>
      <c r="DK127" s="875"/>
      <c r="DL127" s="875" t="s">
        <v>450</v>
      </c>
      <c r="DM127" s="875"/>
      <c r="DN127" s="875"/>
      <c r="DO127" s="875"/>
      <c r="DP127" s="875"/>
      <c r="DQ127" s="875" t="s">
        <v>386</v>
      </c>
      <c r="DR127" s="875"/>
      <c r="DS127" s="875"/>
      <c r="DT127" s="875"/>
      <c r="DU127" s="875"/>
      <c r="DV127" s="852" t="s">
        <v>386</v>
      </c>
      <c r="DW127" s="852"/>
      <c r="DX127" s="852"/>
      <c r="DY127" s="852"/>
      <c r="DZ127" s="853"/>
    </row>
    <row r="128" spans="1:130" s="226" customFormat="1" ht="26.25" customHeight="1" thickBot="1" x14ac:dyDescent="0.2">
      <c r="A128" s="854" t="s">
        <v>478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479</v>
      </c>
      <c r="X128" s="856"/>
      <c r="Y128" s="856"/>
      <c r="Z128" s="857"/>
      <c r="AA128" s="858">
        <v>3199686</v>
      </c>
      <c r="AB128" s="859"/>
      <c r="AC128" s="859"/>
      <c r="AD128" s="859"/>
      <c r="AE128" s="860"/>
      <c r="AF128" s="861">
        <v>3304217</v>
      </c>
      <c r="AG128" s="859"/>
      <c r="AH128" s="859"/>
      <c r="AI128" s="859"/>
      <c r="AJ128" s="860"/>
      <c r="AK128" s="861">
        <v>3167378</v>
      </c>
      <c r="AL128" s="859"/>
      <c r="AM128" s="859"/>
      <c r="AN128" s="859"/>
      <c r="AO128" s="860"/>
      <c r="AP128" s="862"/>
      <c r="AQ128" s="863"/>
      <c r="AR128" s="863"/>
      <c r="AS128" s="863"/>
      <c r="AT128" s="864"/>
      <c r="AU128" s="262"/>
      <c r="AV128" s="262"/>
      <c r="AW128" s="262"/>
      <c r="AX128" s="865" t="s">
        <v>480</v>
      </c>
      <c r="AY128" s="866"/>
      <c r="AZ128" s="866"/>
      <c r="BA128" s="866"/>
      <c r="BB128" s="866"/>
      <c r="BC128" s="866"/>
      <c r="BD128" s="866"/>
      <c r="BE128" s="867"/>
      <c r="BF128" s="844" t="s">
        <v>386</v>
      </c>
      <c r="BG128" s="845"/>
      <c r="BH128" s="845"/>
      <c r="BI128" s="845"/>
      <c r="BJ128" s="845"/>
      <c r="BK128" s="845"/>
      <c r="BL128" s="868"/>
      <c r="BM128" s="844">
        <v>11.58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481</v>
      </c>
      <c r="CQ128" s="786"/>
      <c r="CR128" s="786"/>
      <c r="CS128" s="786"/>
      <c r="CT128" s="786"/>
      <c r="CU128" s="786"/>
      <c r="CV128" s="786"/>
      <c r="CW128" s="786"/>
      <c r="CX128" s="786"/>
      <c r="CY128" s="786"/>
      <c r="CZ128" s="786"/>
      <c r="DA128" s="786"/>
      <c r="DB128" s="786"/>
      <c r="DC128" s="786"/>
      <c r="DD128" s="786"/>
      <c r="DE128" s="786"/>
      <c r="DF128" s="787"/>
      <c r="DG128" s="848" t="s">
        <v>430</v>
      </c>
      <c r="DH128" s="849"/>
      <c r="DI128" s="849"/>
      <c r="DJ128" s="849"/>
      <c r="DK128" s="849"/>
      <c r="DL128" s="849" t="s">
        <v>386</v>
      </c>
      <c r="DM128" s="849"/>
      <c r="DN128" s="849"/>
      <c r="DO128" s="849"/>
      <c r="DP128" s="849"/>
      <c r="DQ128" s="849" t="s">
        <v>430</v>
      </c>
      <c r="DR128" s="849"/>
      <c r="DS128" s="849"/>
      <c r="DT128" s="849"/>
      <c r="DU128" s="849"/>
      <c r="DV128" s="850" t="s">
        <v>386</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35567591</v>
      </c>
      <c r="AB129" s="838"/>
      <c r="AC129" s="838"/>
      <c r="AD129" s="838"/>
      <c r="AE129" s="839"/>
      <c r="AF129" s="840">
        <v>36019705</v>
      </c>
      <c r="AG129" s="838"/>
      <c r="AH129" s="838"/>
      <c r="AI129" s="838"/>
      <c r="AJ129" s="839"/>
      <c r="AK129" s="840">
        <v>35728036</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430</v>
      </c>
      <c r="BG129" s="828"/>
      <c r="BH129" s="828"/>
      <c r="BI129" s="828"/>
      <c r="BJ129" s="828"/>
      <c r="BK129" s="828"/>
      <c r="BL129" s="829"/>
      <c r="BM129" s="827">
        <v>16.579999999999998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3306335</v>
      </c>
      <c r="AB130" s="838"/>
      <c r="AC130" s="838"/>
      <c r="AD130" s="838"/>
      <c r="AE130" s="839"/>
      <c r="AF130" s="840">
        <v>3242862</v>
      </c>
      <c r="AG130" s="838"/>
      <c r="AH130" s="838"/>
      <c r="AI130" s="838"/>
      <c r="AJ130" s="839"/>
      <c r="AK130" s="840">
        <v>3184470</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0.3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32261256</v>
      </c>
      <c r="AB131" s="821"/>
      <c r="AC131" s="821"/>
      <c r="AD131" s="821"/>
      <c r="AE131" s="822"/>
      <c r="AF131" s="823">
        <v>32776843</v>
      </c>
      <c r="AG131" s="821"/>
      <c r="AH131" s="821"/>
      <c r="AI131" s="821"/>
      <c r="AJ131" s="822"/>
      <c r="AK131" s="823">
        <v>32543566</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t="s">
        <v>386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-0.320393602</v>
      </c>
      <c r="AB132" s="801"/>
      <c r="AC132" s="801"/>
      <c r="AD132" s="801"/>
      <c r="AE132" s="802"/>
      <c r="AF132" s="803">
        <v>1.005560542</v>
      </c>
      <c r="AG132" s="801"/>
      <c r="AH132" s="801"/>
      <c r="AI132" s="801"/>
      <c r="AJ132" s="802"/>
      <c r="AK132" s="803">
        <v>0.319427195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-0.7</v>
      </c>
      <c r="AB133" s="780"/>
      <c r="AC133" s="780"/>
      <c r="AD133" s="780"/>
      <c r="AE133" s="781"/>
      <c r="AF133" s="779">
        <v>-0.1</v>
      </c>
      <c r="AG133" s="780"/>
      <c r="AH133" s="780"/>
      <c r="AI133" s="780"/>
      <c r="AJ133" s="781"/>
      <c r="AK133" s="779">
        <v>0.3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PFaLqgy4vIZivngfEbIOQCQ2uVjN6FXHqX9DHshj/PvkXCSXrnJhZf2jvQjHGbjYtCU6bJOpfR0hWSh47okoVQ==" saltValue="yMFIG8Jj1P8lSs4/xyhO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QABQEMw4XceM/pQjyui9RHFRYlNXDeidD7tVQr10AZZYqzEvVrLfX1m83RO7QFedqHitfV5vOnZ9BE7nP2j6Q==" saltValue="rBp8tJKvxko66G5ZjLYK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MKtpliIKMye+CxernoEG/vGhEjAhVXayXN1ytvEZaJmx8bn7QCc+G6d9Y/FtXC9REXGPrFmfrxqISup9oSjLg==" saltValue="Bkh51j8wjTeX2NwGiXS8S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500</v>
      </c>
      <c r="AL9" s="1208"/>
      <c r="AM9" s="1208"/>
      <c r="AN9" s="1209"/>
      <c r="AO9" s="292">
        <v>12269267</v>
      </c>
      <c r="AP9" s="292">
        <v>69616</v>
      </c>
      <c r="AQ9" s="293">
        <v>56117</v>
      </c>
      <c r="AR9" s="294">
        <v>24.1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501</v>
      </c>
      <c r="AL10" s="1208"/>
      <c r="AM10" s="1208"/>
      <c r="AN10" s="1209"/>
      <c r="AO10" s="295">
        <v>171601</v>
      </c>
      <c r="AP10" s="295">
        <v>974</v>
      </c>
      <c r="AQ10" s="296">
        <v>3759</v>
      </c>
      <c r="AR10" s="297">
        <v>-74.099999999999994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502</v>
      </c>
      <c r="AL11" s="1208"/>
      <c r="AM11" s="1208"/>
      <c r="AN11" s="1209"/>
      <c r="AO11" s="295">
        <v>42</v>
      </c>
      <c r="AP11" s="295">
        <v>0</v>
      </c>
      <c r="AQ11" s="296">
        <v>1477</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503</v>
      </c>
      <c r="AL12" s="1208"/>
      <c r="AM12" s="1208"/>
      <c r="AN12" s="1209"/>
      <c r="AO12" s="295" t="s">
        <v>504</v>
      </c>
      <c r="AP12" s="295" t="s">
        <v>504</v>
      </c>
      <c r="AQ12" s="296">
        <v>889</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505</v>
      </c>
      <c r="AL13" s="1208"/>
      <c r="AM13" s="1208"/>
      <c r="AN13" s="1209"/>
      <c r="AO13" s="295" t="s">
        <v>504</v>
      </c>
      <c r="AP13" s="295" t="s">
        <v>504</v>
      </c>
      <c r="AQ13" s="296">
        <v>18</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506</v>
      </c>
      <c r="AL14" s="1208"/>
      <c r="AM14" s="1208"/>
      <c r="AN14" s="1209"/>
      <c r="AO14" s="295">
        <v>406947</v>
      </c>
      <c r="AP14" s="295">
        <v>2309</v>
      </c>
      <c r="AQ14" s="296">
        <v>2517</v>
      </c>
      <c r="AR14" s="297">
        <v>-8.3000000000000007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507</v>
      </c>
      <c r="AL15" s="1208"/>
      <c r="AM15" s="1208"/>
      <c r="AN15" s="1209"/>
      <c r="AO15" s="295">
        <v>426775</v>
      </c>
      <c r="AP15" s="295">
        <v>2422</v>
      </c>
      <c r="AQ15" s="296">
        <v>1398</v>
      </c>
      <c r="AR15" s="297">
        <v>73.2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508</v>
      </c>
      <c r="AL16" s="1211"/>
      <c r="AM16" s="1211"/>
      <c r="AN16" s="1212"/>
      <c r="AO16" s="295">
        <v>-707311</v>
      </c>
      <c r="AP16" s="295">
        <v>-4013</v>
      </c>
      <c r="AQ16" s="296">
        <v>-4107</v>
      </c>
      <c r="AR16" s="297">
        <v>-2.2999999999999998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180</v>
      </c>
      <c r="AL17" s="1211"/>
      <c r="AM17" s="1211"/>
      <c r="AN17" s="1212"/>
      <c r="AO17" s="295">
        <v>12567321</v>
      </c>
      <c r="AP17" s="295">
        <v>71307</v>
      </c>
      <c r="AQ17" s="296">
        <v>62068</v>
      </c>
      <c r="AR17" s="297">
        <v>14.9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513</v>
      </c>
      <c r="AL21" s="1205"/>
      <c r="AM21" s="1205"/>
      <c r="AN21" s="1206"/>
      <c r="AO21" s="307">
        <v>7.22</v>
      </c>
      <c r="AP21" s="308">
        <v>6.06</v>
      </c>
      <c r="AQ21" s="309">
        <v>1.1599999999999999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514</v>
      </c>
      <c r="AL22" s="1205"/>
      <c r="AM22" s="1205"/>
      <c r="AN22" s="1206"/>
      <c r="AO22" s="312">
        <v>100</v>
      </c>
      <c r="AP22" s="313">
        <v>100.6</v>
      </c>
      <c r="AQ22" s="314">
        <v>-0.6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519</v>
      </c>
      <c r="AL32" s="1196"/>
      <c r="AM32" s="1196"/>
      <c r="AN32" s="1197"/>
      <c r="AO32" s="322">
        <v>4268319</v>
      </c>
      <c r="AP32" s="322">
        <v>24219</v>
      </c>
      <c r="AQ32" s="323">
        <v>26789</v>
      </c>
      <c r="AR32" s="324">
        <v>-9.6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520</v>
      </c>
      <c r="AL33" s="1196"/>
      <c r="AM33" s="1196"/>
      <c r="AN33" s="1197"/>
      <c r="AO33" s="322" t="s">
        <v>504</v>
      </c>
      <c r="AP33" s="322" t="s">
        <v>504</v>
      </c>
      <c r="AQ33" s="323">
        <v>12</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521</v>
      </c>
      <c r="AL34" s="1196"/>
      <c r="AM34" s="1196"/>
      <c r="AN34" s="1197"/>
      <c r="AO34" s="322" t="s">
        <v>504</v>
      </c>
      <c r="AP34" s="322" t="s">
        <v>504</v>
      </c>
      <c r="AQ34" s="323">
        <v>31</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522</v>
      </c>
      <c r="AL35" s="1196"/>
      <c r="AM35" s="1196"/>
      <c r="AN35" s="1197"/>
      <c r="AO35" s="322">
        <v>2103508</v>
      </c>
      <c r="AP35" s="322">
        <v>11935</v>
      </c>
      <c r="AQ35" s="323">
        <v>6601</v>
      </c>
      <c r="AR35" s="324">
        <v>80.8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523</v>
      </c>
      <c r="AL36" s="1196"/>
      <c r="AM36" s="1196"/>
      <c r="AN36" s="1197"/>
      <c r="AO36" s="322" t="s">
        <v>504</v>
      </c>
      <c r="AP36" s="322" t="s">
        <v>504</v>
      </c>
      <c r="AQ36" s="323">
        <v>691</v>
      </c>
      <c r="AR36" s="324" t="s">
        <v>504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524</v>
      </c>
      <c r="AL37" s="1196"/>
      <c r="AM37" s="1196"/>
      <c r="AN37" s="1197"/>
      <c r="AO37" s="322">
        <v>83974</v>
      </c>
      <c r="AP37" s="322">
        <v>476</v>
      </c>
      <c r="AQ37" s="323">
        <v>1718</v>
      </c>
      <c r="AR37" s="324">
        <v>-72.3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525</v>
      </c>
      <c r="AL38" s="1199"/>
      <c r="AM38" s="1199"/>
      <c r="AN38" s="1200"/>
      <c r="AO38" s="325" t="s">
        <v>504</v>
      </c>
      <c r="AP38" s="325" t="s">
        <v>504</v>
      </c>
      <c r="AQ38" s="326">
        <v>1</v>
      </c>
      <c r="AR38" s="314" t="s">
        <v>504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526</v>
      </c>
      <c r="AL39" s="1199"/>
      <c r="AM39" s="1199"/>
      <c r="AN39" s="1200"/>
      <c r="AO39" s="322">
        <v>-3167378</v>
      </c>
      <c r="AP39" s="322">
        <v>-17972</v>
      </c>
      <c r="AQ39" s="323">
        <v>-7529</v>
      </c>
      <c r="AR39" s="324">
        <v>138.69999999999999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527</v>
      </c>
      <c r="AL40" s="1196"/>
      <c r="AM40" s="1196"/>
      <c r="AN40" s="1197"/>
      <c r="AO40" s="322">
        <v>-3184470</v>
      </c>
      <c r="AP40" s="322">
        <v>-18069</v>
      </c>
      <c r="AQ40" s="323">
        <v>-22018</v>
      </c>
      <c r="AR40" s="324">
        <v>-17.899999999999999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294</v>
      </c>
      <c r="AL41" s="1202"/>
      <c r="AM41" s="1202"/>
      <c r="AN41" s="1203"/>
      <c r="AO41" s="322">
        <v>103953</v>
      </c>
      <c r="AP41" s="322">
        <v>590</v>
      </c>
      <c r="AQ41" s="323">
        <v>6294</v>
      </c>
      <c r="AR41" s="324">
        <v>-90.6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495</v>
      </c>
      <c r="AN49" s="1190" t="s">
        <v>531</v>
      </c>
      <c r="AO49" s="1191"/>
      <c r="AP49" s="1191"/>
      <c r="AQ49" s="1191"/>
      <c r="AR49" s="119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4509521</v>
      </c>
      <c r="AN51" s="344">
        <v>25379</v>
      </c>
      <c r="AO51" s="345">
        <v>-12.3</v>
      </c>
      <c r="AP51" s="346">
        <v>29620</v>
      </c>
      <c r="AQ51" s="347">
        <v>5.3</v>
      </c>
      <c r="AR51" s="348">
        <v>-17.600000000000001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1886694</v>
      </c>
      <c r="AN52" s="352">
        <v>10618</v>
      </c>
      <c r="AO52" s="353">
        <v>-35.299999999999997</v>
      </c>
      <c r="AP52" s="354">
        <v>13304</v>
      </c>
      <c r="AQ52" s="355">
        <v>-9.6999999999999993</v>
      </c>
      <c r="AR52" s="356">
        <v>-25.6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7656592</v>
      </c>
      <c r="AN53" s="344">
        <v>43146</v>
      </c>
      <c r="AO53" s="345">
        <v>70</v>
      </c>
      <c r="AP53" s="346">
        <v>37711</v>
      </c>
      <c r="AQ53" s="347">
        <v>27.3</v>
      </c>
      <c r="AR53" s="348">
        <v>42.7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3447239</v>
      </c>
      <c r="AN54" s="352">
        <v>19426</v>
      </c>
      <c r="AO54" s="353">
        <v>83</v>
      </c>
      <c r="AP54" s="354">
        <v>18037</v>
      </c>
      <c r="AQ54" s="355">
        <v>35.6</v>
      </c>
      <c r="AR54" s="356">
        <v>47.4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5893789</v>
      </c>
      <c r="AN55" s="344">
        <v>33317</v>
      </c>
      <c r="AO55" s="345">
        <v>-22.8</v>
      </c>
      <c r="AP55" s="346">
        <v>39951</v>
      </c>
      <c r="AQ55" s="347">
        <v>5.9</v>
      </c>
      <c r="AR55" s="348">
        <v>-28.7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1852781</v>
      </c>
      <c r="AN56" s="352">
        <v>10474</v>
      </c>
      <c r="AO56" s="353">
        <v>-46.1</v>
      </c>
      <c r="AP56" s="354">
        <v>22555</v>
      </c>
      <c r="AQ56" s="355">
        <v>25</v>
      </c>
      <c r="AR56" s="356">
        <v>-71.099999999999994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7535763</v>
      </c>
      <c r="AN57" s="344">
        <v>42721</v>
      </c>
      <c r="AO57" s="345">
        <v>28.2</v>
      </c>
      <c r="AP57" s="346">
        <v>39893</v>
      </c>
      <c r="AQ57" s="347">
        <v>-0.1</v>
      </c>
      <c r="AR57" s="348">
        <v>28.3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3362836</v>
      </c>
      <c r="AN58" s="352">
        <v>19064</v>
      </c>
      <c r="AO58" s="353">
        <v>82</v>
      </c>
      <c r="AP58" s="354">
        <v>26170</v>
      </c>
      <c r="AQ58" s="355">
        <v>16</v>
      </c>
      <c r="AR58" s="356">
        <v>66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6856531</v>
      </c>
      <c r="AN59" s="344">
        <v>38904</v>
      </c>
      <c r="AO59" s="345">
        <v>-8.9</v>
      </c>
      <c r="AP59" s="346">
        <v>41080</v>
      </c>
      <c r="AQ59" s="347">
        <v>3</v>
      </c>
      <c r="AR59" s="348">
        <v>-11.9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5713719</v>
      </c>
      <c r="AN60" s="352">
        <v>32420</v>
      </c>
      <c r="AO60" s="353">
        <v>70.099999999999994</v>
      </c>
      <c r="AP60" s="354">
        <v>27265</v>
      </c>
      <c r="AQ60" s="355">
        <v>4.2</v>
      </c>
      <c r="AR60" s="356">
        <v>65.900000000000006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6490439</v>
      </c>
      <c r="AN61" s="359">
        <v>36693</v>
      </c>
      <c r="AO61" s="360">
        <v>10.8</v>
      </c>
      <c r="AP61" s="361">
        <v>37651</v>
      </c>
      <c r="AQ61" s="362">
        <v>8.3000000000000007</v>
      </c>
      <c r="AR61" s="348">
        <v>2.5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3252654</v>
      </c>
      <c r="AN62" s="352">
        <v>18400</v>
      </c>
      <c r="AO62" s="353">
        <v>30.7</v>
      </c>
      <c r="AP62" s="354">
        <v>21466</v>
      </c>
      <c r="AQ62" s="355">
        <v>14.2</v>
      </c>
      <c r="AR62" s="356">
        <v>16.5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GrsTH74k8dSdnNXUH9qD5nH4UPEteKqOiVRY+CQfxF9ZbwfGOI/EatgmxHtOimbsLNlrkNHDs/UMERFHN/nmg==" saltValue="LRJizRTHuLeI8ZgxG/R8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emlLlyh4XS53pC2qaflsBaatdQ4P6As71muQ7/eT6zZPDW9dfp1Lh4CacLipzyEdFgNVkmZYarQDIe9KckDwQ==" saltValue="PEJzgkNvKljswTjUz6hu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V3Ju/2pIAWhFBCGTj7aNrVbhNDiHH8crjtvn3vNDfEp9zvbhwweOImklxoGRF8aUeVGznN9ooxhg8cEyp0vA==" saltValue="xXCrlTHyiVvNP1VYq7+K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3" t="s">
        <v>3</v>
      </c>
      <c r="D47" s="1213"/>
      <c r="E47" s="1214"/>
      <c r="F47" s="11">
        <v>9.07</v>
      </c>
      <c r="G47" s="12">
        <v>9.89</v>
      </c>
      <c r="H47" s="12">
        <v>13.28</v>
      </c>
      <c r="I47" s="12">
        <v>14.86</v>
      </c>
      <c r="J47" s="13">
        <v>16.34</v>
      </c>
    </row>
    <row r="48" spans="2:10" ht="57.75" customHeight="1" x14ac:dyDescent="0.15">
      <c r="B48" s="14"/>
      <c r="C48" s="1215" t="s">
        <v>4</v>
      </c>
      <c r="D48" s="1215"/>
      <c r="E48" s="1216"/>
      <c r="F48" s="15">
        <v>5.98</v>
      </c>
      <c r="G48" s="16">
        <v>6.23</v>
      </c>
      <c r="H48" s="16">
        <v>5.43</v>
      </c>
      <c r="I48" s="16">
        <v>6.55</v>
      </c>
      <c r="J48" s="17">
        <v>4.3099999999999996</v>
      </c>
    </row>
    <row r="49" spans="2:10" ht="57.75" customHeight="1" thickBot="1" x14ac:dyDescent="0.2">
      <c r="B49" s="18"/>
      <c r="C49" s="1217" t="s">
        <v>5</v>
      </c>
      <c r="D49" s="1217"/>
      <c r="E49" s="1218"/>
      <c r="F49" s="19">
        <v>0.77</v>
      </c>
      <c r="G49" s="20">
        <v>1.35</v>
      </c>
      <c r="H49" s="20">
        <v>3.09</v>
      </c>
      <c r="I49" s="20">
        <v>2.93</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zh7U6XfO5asUlGUEITFtobOw5vRt8wxkJhs5+kU1pIIdxELFL4FIudDycBN55imkkyvHIN5wgTujV4CMk0bdg==" saltValue="OrW/MQewGIwZuyRocJL6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2019-11-06T05:27:43Z</cp:lastPrinted>
  <dcterms:created xsi:type="dcterms:W3CDTF">2019-06-06T05:43:44Z</dcterms:created>
  <dcterms:modified xsi:type="dcterms:W3CDTF">2019-11-06T05:28:30Z</dcterms:modified>
  <cp:category/>
</cp:coreProperties>
</file>