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kfs01\s0026\004_企画調整課\10_県西地域の概況\令和８年度\07_完成\ホームページ用Excel\"/>
    </mc:Choice>
  </mc:AlternateContent>
  <xr:revisionPtr revIDLastSave="0" documentId="13_ncr:1_{BBCA41DB-CB8F-4615-B3F3-2EC4380D5A04}" xr6:coauthVersionLast="47" xr6:coauthVersionMax="47" xr10:uidLastSave="{00000000-0000-0000-0000-000000000000}"/>
  <bookViews>
    <workbookView xWindow="43095" yWindow="0" windowWidth="14610" windowHeight="15585" tabRatio="861" firstSheet="1" activeTab="2" xr2:uid="{00000000-000D-0000-FFFF-FFFF00000000}"/>
  </bookViews>
  <sheets>
    <sheet name="7(1)管内福祉の概要 " sheetId="97" r:id="rId1"/>
    <sheet name="7(2)病院・診療所の状況" sheetId="90" r:id="rId2"/>
    <sheet name="7(3)医療関係従事者の状況 " sheetId="95" r:id="rId3"/>
    <sheet name="7(4)保育所状況" sheetId="92" r:id="rId4"/>
  </sheets>
  <definedNames>
    <definedName name="_Order1" hidden="1">255</definedName>
    <definedName name="_xlnm.Print_Area" localSheetId="0">'7(1)管内福祉の概要 '!$A$1:$R$27</definedName>
    <definedName name="_xlnm.Print_Area" localSheetId="1">'7(2)病院・診療所の状況'!$A$1:$J$23</definedName>
    <definedName name="_xlnm.Print_Area" localSheetId="3">'7(4)保育所状況'!$A$1:$F$20</definedName>
    <definedName name="月報">"グラフ 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95" l="1"/>
  <c r="I27" i="95"/>
  <c r="H27" i="95"/>
  <c r="H29" i="95" s="1"/>
  <c r="G27" i="95"/>
  <c r="G29" i="95" s="1"/>
  <c r="F27" i="95"/>
  <c r="E27" i="95"/>
  <c r="E29" i="95" s="1"/>
  <c r="D27" i="95"/>
  <c r="C27" i="95"/>
  <c r="C29" i="95" s="1"/>
  <c r="I19" i="95"/>
  <c r="H19" i="95"/>
  <c r="G19" i="95"/>
  <c r="F19" i="95"/>
  <c r="E19" i="95"/>
  <c r="D19" i="95"/>
  <c r="C19" i="95"/>
  <c r="D29" i="95" l="1"/>
  <c r="F29" i="95"/>
  <c r="H13" i="97" l="1"/>
  <c r="H17" i="97"/>
  <c r="I17" i="97"/>
  <c r="G17" i="97"/>
  <c r="F17" i="97"/>
  <c r="E17" i="97"/>
  <c r="D17" i="97"/>
  <c r="C17" i="97"/>
  <c r="B17" i="97"/>
  <c r="D18" i="97"/>
  <c r="H18" i="97" l="1"/>
  <c r="L17" i="97" l="1"/>
  <c r="L13" i="97" l="1"/>
  <c r="B13" i="97"/>
  <c r="L18" i="97" l="1"/>
  <c r="R17" i="97"/>
  <c r="Q17" i="97"/>
  <c r="R13" i="97"/>
  <c r="Q13" i="97"/>
  <c r="Q18" i="97" l="1"/>
  <c r="R18" i="97"/>
  <c r="G19" i="97" l="1"/>
  <c r="D19" i="97"/>
  <c r="K17" i="97"/>
  <c r="J17" i="97"/>
  <c r="J18" i="97" s="1"/>
  <c r="G16" i="97"/>
  <c r="D16" i="97"/>
  <c r="G15" i="97"/>
  <c r="D15" i="97"/>
  <c r="G14" i="97"/>
  <c r="D14" i="97"/>
  <c r="K13" i="97"/>
  <c r="J13" i="97"/>
  <c r="I13" i="97"/>
  <c r="F13" i="97"/>
  <c r="E13" i="97"/>
  <c r="C13" i="97"/>
  <c r="G12" i="97"/>
  <c r="D12" i="97"/>
  <c r="G11" i="97"/>
  <c r="D11" i="97"/>
  <c r="G10" i="97"/>
  <c r="D10" i="97"/>
  <c r="G9" i="97"/>
  <c r="D9" i="97"/>
  <c r="G8" i="97"/>
  <c r="D8" i="97"/>
  <c r="G7" i="97"/>
  <c r="D7" i="97"/>
  <c r="G6" i="97"/>
  <c r="D6" i="97"/>
  <c r="F18" i="97" l="1"/>
  <c r="K18" i="97"/>
  <c r="G13" i="97"/>
  <c r="I18" i="97"/>
  <c r="D13" i="97"/>
  <c r="E18" i="97"/>
  <c r="G18" i="97" l="1"/>
  <c r="C12" i="92"/>
  <c r="F16" i="92" l="1"/>
  <c r="E16" i="92"/>
  <c r="D16" i="92"/>
  <c r="C16" i="92"/>
  <c r="C17" i="92" s="1"/>
  <c r="F12" i="92"/>
  <c r="E12" i="92"/>
  <c r="D12" i="92"/>
  <c r="E17" i="92" l="1"/>
  <c r="F17" i="92"/>
  <c r="D17" i="92"/>
</calcChain>
</file>

<file path=xl/sharedStrings.xml><?xml version="1.0" encoding="utf-8"?>
<sst xmlns="http://schemas.openxmlformats.org/spreadsheetml/2006/main" count="156" uniqueCount="87">
  <si>
    <t>小田原市</t>
    <rPh sb="0" eb="4">
      <t>オダワラシ</t>
    </rPh>
    <phoneticPr fontId="4"/>
  </si>
  <si>
    <t>湯河原町</t>
    <rPh sb="0" eb="4">
      <t>ユガワラマチ</t>
    </rPh>
    <phoneticPr fontId="4"/>
  </si>
  <si>
    <t>南足柄市</t>
    <rPh sb="0" eb="1">
      <t>ミナミ</t>
    </rPh>
    <rPh sb="1" eb="3">
      <t>アシガラ</t>
    </rPh>
    <rPh sb="3" eb="4">
      <t>シ</t>
    </rPh>
    <phoneticPr fontId="4"/>
  </si>
  <si>
    <t>南足柄市</t>
    <rPh sb="0" eb="4">
      <t>ミナミアシガラシ</t>
    </rPh>
    <phoneticPr fontId="4"/>
  </si>
  <si>
    <t>中 井 町</t>
    <rPh sb="0" eb="1">
      <t>ナカ</t>
    </rPh>
    <rPh sb="2" eb="3">
      <t>イ</t>
    </rPh>
    <rPh sb="4" eb="5">
      <t>マチ</t>
    </rPh>
    <phoneticPr fontId="4"/>
  </si>
  <si>
    <t>大 井 町</t>
    <rPh sb="0" eb="1">
      <t>ダイ</t>
    </rPh>
    <rPh sb="2" eb="3">
      <t>イ</t>
    </rPh>
    <rPh sb="4" eb="5">
      <t>マチ</t>
    </rPh>
    <phoneticPr fontId="4"/>
  </si>
  <si>
    <t>松 田 町</t>
    <rPh sb="0" eb="1">
      <t>マツ</t>
    </rPh>
    <rPh sb="2" eb="3">
      <t>タ</t>
    </rPh>
    <rPh sb="4" eb="5">
      <t>マチ</t>
    </rPh>
    <phoneticPr fontId="4"/>
  </si>
  <si>
    <t>山 北 町</t>
    <rPh sb="0" eb="1">
      <t>ヤマ</t>
    </rPh>
    <rPh sb="2" eb="3">
      <t>キタ</t>
    </rPh>
    <rPh sb="4" eb="5">
      <t>マチ</t>
    </rPh>
    <phoneticPr fontId="4"/>
  </si>
  <si>
    <t>開 成 町</t>
    <rPh sb="0" eb="1">
      <t>カイ</t>
    </rPh>
    <rPh sb="2" eb="3">
      <t>シゲル</t>
    </rPh>
    <rPh sb="4" eb="5">
      <t>マチ</t>
    </rPh>
    <phoneticPr fontId="4"/>
  </si>
  <si>
    <t>箱 根 町</t>
    <rPh sb="0" eb="1">
      <t>ハコ</t>
    </rPh>
    <rPh sb="2" eb="3">
      <t>ネ</t>
    </rPh>
    <rPh sb="4" eb="5">
      <t>マチ</t>
    </rPh>
    <phoneticPr fontId="4"/>
  </si>
  <si>
    <t>真 鶴 町</t>
    <rPh sb="0" eb="1">
      <t>シン</t>
    </rPh>
    <rPh sb="2" eb="3">
      <t>ツル</t>
    </rPh>
    <rPh sb="4" eb="5">
      <t>マチ</t>
    </rPh>
    <phoneticPr fontId="4"/>
  </si>
  <si>
    <t>管 内 計</t>
    <rPh sb="0" eb="3">
      <t>カンナイ</t>
    </rPh>
    <rPh sb="4" eb="5">
      <t>ケイ</t>
    </rPh>
    <phoneticPr fontId="4"/>
  </si>
  <si>
    <t>下郡計</t>
    <rPh sb="0" eb="1">
      <t>シモ</t>
    </rPh>
    <rPh sb="1" eb="2">
      <t>グン</t>
    </rPh>
    <rPh sb="2" eb="3">
      <t>ケイ</t>
    </rPh>
    <phoneticPr fontId="4"/>
  </si>
  <si>
    <t>上郡計</t>
    <rPh sb="0" eb="1">
      <t>ウエ</t>
    </rPh>
    <rPh sb="1" eb="2">
      <t>グン</t>
    </rPh>
    <rPh sb="2" eb="3">
      <t>ケイ</t>
    </rPh>
    <phoneticPr fontId="4"/>
  </si>
  <si>
    <t>県　 計</t>
    <rPh sb="0" eb="1">
      <t>ケン</t>
    </rPh>
    <rPh sb="3" eb="4">
      <t>ケイ</t>
    </rPh>
    <phoneticPr fontId="4"/>
  </si>
  <si>
    <t>県 　計</t>
    <rPh sb="0" eb="1">
      <t>ケン</t>
    </rPh>
    <rPh sb="3" eb="4">
      <t>ケイ</t>
    </rPh>
    <phoneticPr fontId="4"/>
  </si>
  <si>
    <t>管 内 計</t>
    <rPh sb="0" eb="1">
      <t>カン</t>
    </rPh>
    <rPh sb="2" eb="3">
      <t>ナイ</t>
    </rPh>
    <rPh sb="4" eb="5">
      <t>ケイ</t>
    </rPh>
    <phoneticPr fontId="4"/>
  </si>
  <si>
    <t>計</t>
    <rPh sb="0" eb="1">
      <t>ケイ</t>
    </rPh>
    <phoneticPr fontId="4"/>
  </si>
  <si>
    <t>区　分</t>
    <rPh sb="0" eb="3">
      <t>クブン</t>
    </rPh>
    <phoneticPr fontId="4"/>
  </si>
  <si>
    <t>要介護</t>
    <rPh sb="0" eb="3">
      <t>ヨウカイゴ</t>
    </rPh>
    <phoneticPr fontId="4"/>
  </si>
  <si>
    <t>要支援</t>
    <rPh sb="0" eb="3">
      <t>ヨウシエン</t>
    </rPh>
    <phoneticPr fontId="4"/>
  </si>
  <si>
    <t xml:space="preserve">
保護率　（‰）</t>
    <phoneticPr fontId="4"/>
  </si>
  <si>
    <t xml:space="preserve">
被保護
人員数</t>
    <phoneticPr fontId="4"/>
  </si>
  <si>
    <t xml:space="preserve">
被保護
世帯数</t>
    <phoneticPr fontId="4"/>
  </si>
  <si>
    <t>父子
世帯数</t>
    <rPh sb="0" eb="2">
      <t>フシ</t>
    </rPh>
    <rPh sb="3" eb="6">
      <t>セタイスウ</t>
    </rPh>
    <phoneticPr fontId="4"/>
  </si>
  <si>
    <t>母子
世帯数</t>
    <rPh sb="0" eb="2">
      <t>ボシ</t>
    </rPh>
    <rPh sb="3" eb="6">
      <t>セタイスウ</t>
    </rPh>
    <phoneticPr fontId="4"/>
  </si>
  <si>
    <t>6歳以上
18歳未満</t>
    <rPh sb="1" eb="2">
      <t>サイ</t>
    </rPh>
    <rPh sb="2" eb="4">
      <t>イジョウ</t>
    </rPh>
    <rPh sb="7" eb="8">
      <t>サイ</t>
    </rPh>
    <rPh sb="8" eb="10">
      <t>ミマン</t>
    </rPh>
    <phoneticPr fontId="4"/>
  </si>
  <si>
    <t>6歳未満</t>
    <rPh sb="1" eb="2">
      <t>サイ</t>
    </rPh>
    <rPh sb="2" eb="4">
      <t>ミマン</t>
    </rPh>
    <phoneticPr fontId="4"/>
  </si>
  <si>
    <t>生活保護</t>
    <phoneticPr fontId="4"/>
  </si>
  <si>
    <t>介護保険・要介護認定</t>
    <rPh sb="0" eb="2">
      <t>カイゴ</t>
    </rPh>
    <rPh sb="2" eb="4">
      <t>ホケン</t>
    </rPh>
    <rPh sb="5" eb="6">
      <t>ヨウ</t>
    </rPh>
    <rPh sb="6" eb="8">
      <t>カイゴ</t>
    </rPh>
    <rPh sb="8" eb="10">
      <t>ニンテイ</t>
    </rPh>
    <phoneticPr fontId="4"/>
  </si>
  <si>
    <t>老齢人口
65歳以上</t>
    <rPh sb="0" eb="2">
      <t>ロウレイ</t>
    </rPh>
    <rPh sb="2" eb="4">
      <t>ジンコウ</t>
    </rPh>
    <rPh sb="7" eb="8">
      <t>サイ</t>
    </rPh>
    <rPh sb="8" eb="10">
      <t>イジョウ</t>
    </rPh>
    <phoneticPr fontId="4"/>
  </si>
  <si>
    <t>知的障害者数</t>
    <rPh sb="0" eb="2">
      <t>チテキ</t>
    </rPh>
    <rPh sb="2" eb="5">
      <t>ショウガイシャ</t>
    </rPh>
    <rPh sb="5" eb="6">
      <t>スウ</t>
    </rPh>
    <phoneticPr fontId="4"/>
  </si>
  <si>
    <t>身体障害者数</t>
    <rPh sb="0" eb="2">
      <t>シンタイ</t>
    </rPh>
    <rPh sb="2" eb="5">
      <t>ショウガイシャ</t>
    </rPh>
    <rPh sb="5" eb="6">
      <t>スウ</t>
    </rPh>
    <phoneticPr fontId="4"/>
  </si>
  <si>
    <t>母子・父子世帯</t>
    <rPh sb="0" eb="2">
      <t>ボシ</t>
    </rPh>
    <rPh sb="3" eb="5">
      <t>フシ</t>
    </rPh>
    <rPh sb="5" eb="7">
      <t>セタイ</t>
    </rPh>
    <phoneticPr fontId="4"/>
  </si>
  <si>
    <t>児 童 数</t>
    <rPh sb="0" eb="1">
      <t>コ</t>
    </rPh>
    <rPh sb="2" eb="3">
      <t>ワラベ</t>
    </rPh>
    <rPh sb="4" eb="5">
      <t>スウ</t>
    </rPh>
    <phoneticPr fontId="4"/>
  </si>
  <si>
    <t>（１）管内福祉の概要</t>
    <rPh sb="3" eb="5">
      <t>カンナイ</t>
    </rPh>
    <rPh sb="5" eb="7">
      <t>フクシ</t>
    </rPh>
    <rPh sb="8" eb="10">
      <t>ガイヨウ</t>
    </rPh>
    <phoneticPr fontId="4"/>
  </si>
  <si>
    <t>７　保健・衛生・福祉</t>
    <rPh sb="2" eb="4">
      <t>ホケン</t>
    </rPh>
    <rPh sb="5" eb="7">
      <t>エイセイ</t>
    </rPh>
    <rPh sb="8" eb="10">
      <t>フクシ</t>
    </rPh>
    <phoneticPr fontId="4"/>
  </si>
  <si>
    <t>県　 計</t>
    <rPh sb="0" eb="1">
      <t>ケンケイ</t>
    </rPh>
    <rPh sb="3" eb="4">
      <t>ケイ</t>
    </rPh>
    <phoneticPr fontId="4"/>
  </si>
  <si>
    <t xml:space="preserve">       －</t>
  </si>
  <si>
    <t xml:space="preserve">対人口10万人
病   床   数 </t>
    <rPh sb="0" eb="1">
      <t>タイ</t>
    </rPh>
    <rPh sb="1" eb="3">
      <t>ジンコウ</t>
    </rPh>
    <rPh sb="5" eb="6">
      <t>マン</t>
    </rPh>
    <rPh sb="6" eb="7">
      <t>ニン</t>
    </rPh>
    <rPh sb="8" eb="9">
      <t>ビョウ</t>
    </rPh>
    <rPh sb="12" eb="13">
      <t>ユカ</t>
    </rPh>
    <rPh sb="16" eb="17">
      <t>スウ</t>
    </rPh>
    <phoneticPr fontId="4"/>
  </si>
  <si>
    <t>病 床 数</t>
    <rPh sb="0" eb="1">
      <t>ヤマイ</t>
    </rPh>
    <rPh sb="2" eb="3">
      <t>ユカ</t>
    </rPh>
    <rPh sb="4" eb="5">
      <t>スウ</t>
    </rPh>
    <phoneticPr fontId="4"/>
  </si>
  <si>
    <t>一般診療所数</t>
    <rPh sb="0" eb="2">
      <t>イッパン</t>
    </rPh>
    <rPh sb="2" eb="4">
      <t>シンリョウ</t>
    </rPh>
    <rPh sb="4" eb="5">
      <t>ショ</t>
    </rPh>
    <rPh sb="5" eb="6">
      <t>スウ</t>
    </rPh>
    <phoneticPr fontId="4"/>
  </si>
  <si>
    <t>病 院 数</t>
    <rPh sb="0" eb="1">
      <t>ヤマイ</t>
    </rPh>
    <rPh sb="2" eb="3">
      <t>イン</t>
    </rPh>
    <rPh sb="4" eb="5">
      <t>スウ</t>
    </rPh>
    <phoneticPr fontId="4"/>
  </si>
  <si>
    <t>歯科診療所</t>
    <rPh sb="0" eb="2">
      <t>シカ</t>
    </rPh>
    <rPh sb="2" eb="5">
      <t>シンリョウショ</t>
    </rPh>
    <phoneticPr fontId="4"/>
  </si>
  <si>
    <t>診　療　所</t>
    <rPh sb="0" eb="5">
      <t>シンリョウショ</t>
    </rPh>
    <phoneticPr fontId="4"/>
  </si>
  <si>
    <t>病　　　院</t>
    <rPh sb="0" eb="1">
      <t>ヤマイ</t>
    </rPh>
    <rPh sb="4" eb="5">
      <t>イン</t>
    </rPh>
    <phoneticPr fontId="4"/>
  </si>
  <si>
    <t>(単位　病床数：床)</t>
    <rPh sb="1" eb="3">
      <t>タンイ</t>
    </rPh>
    <rPh sb="4" eb="7">
      <t>ビョウショウスウ</t>
    </rPh>
    <rPh sb="8" eb="9">
      <t>ユカ</t>
    </rPh>
    <phoneticPr fontId="4"/>
  </si>
  <si>
    <t>（２）病院・診療所の状況</t>
    <phoneticPr fontId="4"/>
  </si>
  <si>
    <t>准看護師</t>
    <rPh sb="0" eb="1">
      <t>ジュン</t>
    </rPh>
    <rPh sb="1" eb="3">
      <t>カンゴ</t>
    </rPh>
    <rPh sb="3" eb="4">
      <t>シ</t>
    </rPh>
    <phoneticPr fontId="4"/>
  </si>
  <si>
    <t>看護師</t>
    <rPh sb="0" eb="2">
      <t>カンゴ</t>
    </rPh>
    <rPh sb="2" eb="3">
      <t>シ</t>
    </rPh>
    <phoneticPr fontId="4"/>
  </si>
  <si>
    <t>助産師</t>
    <rPh sb="0" eb="2">
      <t>ジョサン</t>
    </rPh>
    <rPh sb="2" eb="3">
      <t>シ</t>
    </rPh>
    <phoneticPr fontId="4"/>
  </si>
  <si>
    <t>保健師</t>
    <rPh sb="0" eb="2">
      <t>ホケン</t>
    </rPh>
    <rPh sb="2" eb="3">
      <t>シ</t>
    </rPh>
    <phoneticPr fontId="4"/>
  </si>
  <si>
    <t>薬剤師</t>
    <rPh sb="0" eb="3">
      <t>ヤクザイシ</t>
    </rPh>
    <phoneticPr fontId="4"/>
  </si>
  <si>
    <t>歯科医師</t>
    <rPh sb="0" eb="4">
      <t>シカイシ</t>
    </rPh>
    <phoneticPr fontId="4"/>
  </si>
  <si>
    <t>医  師</t>
    <rPh sb="0" eb="1">
      <t>イ</t>
    </rPh>
    <rPh sb="3" eb="4">
      <t>シ</t>
    </rPh>
    <phoneticPr fontId="4"/>
  </si>
  <si>
    <t>（３）医療関係従事者の状況　</t>
    <phoneticPr fontId="4"/>
  </si>
  <si>
    <t>（４）保育所状況</t>
    <phoneticPr fontId="4"/>
  </si>
  <si>
    <t>(うち18歳未満の
児童数)</t>
    <rPh sb="5" eb="6">
      <t>サイ</t>
    </rPh>
    <rPh sb="6" eb="8">
      <t>ミマン</t>
    </rPh>
    <phoneticPr fontId="4"/>
  </si>
  <si>
    <t xml:space="preserve">(人口構成比％)
</t>
    <rPh sb="1" eb="3">
      <t>ジンコウ</t>
    </rPh>
    <phoneticPr fontId="4"/>
  </si>
  <si>
    <t xml:space="preserve"> ※ 保健師・助産師・看護師・准看護士については、平成30年12月31日現在の人数</t>
    <rPh sb="3" eb="6">
      <t>ホケンシ</t>
    </rPh>
    <rPh sb="7" eb="10">
      <t>ジョサンシ</t>
    </rPh>
    <rPh sb="11" eb="14">
      <t>カンゴシ</t>
    </rPh>
    <rPh sb="15" eb="16">
      <t>ジュン</t>
    </rPh>
    <rPh sb="16" eb="19">
      <t>カンゴシ</t>
    </rPh>
    <rPh sb="25" eb="27">
      <t>ヘイセイ</t>
    </rPh>
    <rPh sb="29" eb="30">
      <t>ネン</t>
    </rPh>
    <rPh sb="32" eb="33">
      <t>ツキ</t>
    </rPh>
    <rPh sb="35" eb="36">
      <t>ニチ</t>
    </rPh>
    <rPh sb="36" eb="38">
      <t>ゲンザイ</t>
    </rPh>
    <rPh sb="39" eb="41">
      <t>ニンズウ</t>
    </rPh>
    <phoneticPr fontId="4"/>
  </si>
  <si>
    <t xml:space="preserve"> ※ (   )内は人口10万人に対する人数</t>
    <phoneticPr fontId="4"/>
  </si>
  <si>
    <t xml:space="preserve"> ※ 保育士数は有資格の常勤・非常勤職員の数</t>
    <phoneticPr fontId="4"/>
  </si>
  <si>
    <t xml:space="preserve"> ※ 平成30年12月31日現在の人数</t>
    <rPh sb="3" eb="5">
      <t>ヘイセイ</t>
    </rPh>
    <rPh sb="7" eb="8">
      <t>ネン</t>
    </rPh>
    <rPh sb="10" eb="11">
      <t>ツキ</t>
    </rPh>
    <rPh sb="13" eb="14">
      <t>ニチ</t>
    </rPh>
    <rPh sb="14" eb="16">
      <t>ゲンザイ</t>
    </rPh>
    <rPh sb="17" eb="19">
      <t>ニンズウ</t>
    </rPh>
    <phoneticPr fontId="4"/>
  </si>
  <si>
    <t>(1‰) = 0.1％</t>
    <phoneticPr fontId="4"/>
  </si>
  <si>
    <t xml:space="preserve"> ※ 母子・父子世帯は、令和２年10月１日現在（令和２年国勢調査）</t>
    <rPh sb="3" eb="5">
      <t>ボシ</t>
    </rPh>
    <rPh sb="6" eb="8">
      <t>フシ</t>
    </rPh>
    <rPh sb="8" eb="10">
      <t>セタイ</t>
    </rPh>
    <rPh sb="12" eb="14">
      <t>レイワ</t>
    </rPh>
    <rPh sb="15" eb="16">
      <t>ネン</t>
    </rPh>
    <rPh sb="16" eb="17">
      <t>ヘイネン</t>
    </rPh>
    <rPh sb="18" eb="19">
      <t>ガツ</t>
    </rPh>
    <rPh sb="20" eb="21">
      <t>ニチ</t>
    </rPh>
    <rPh sb="21" eb="23">
      <t>ゲンザイ</t>
    </rPh>
    <rPh sb="24" eb="26">
      <t>レイワ</t>
    </rPh>
    <rPh sb="27" eb="28">
      <t>ネン</t>
    </rPh>
    <rPh sb="28" eb="30">
      <t>コクセイ</t>
    </rPh>
    <rPh sb="30" eb="32">
      <t>チョウサ</t>
    </rPh>
    <phoneticPr fontId="4"/>
  </si>
  <si>
    <t>（単位：人)令和４年12月31日現在</t>
    <rPh sb="6" eb="8">
      <t>レイワ</t>
    </rPh>
    <rPh sb="9" eb="10">
      <t>ネン</t>
    </rPh>
    <rPh sb="10" eb="11">
      <t>ヘイネン</t>
    </rPh>
    <rPh sb="12" eb="13">
      <t>ガツ</t>
    </rPh>
    <rPh sb="15" eb="16">
      <t>ニチ</t>
    </rPh>
    <rPh sb="16" eb="18">
      <t>ゲンザイ</t>
    </rPh>
    <phoneticPr fontId="4"/>
  </si>
  <si>
    <t>「厚生労働省　令和４年医師・歯科医師・薬剤師の概況」</t>
    <rPh sb="1" eb="3">
      <t>コウセイ</t>
    </rPh>
    <rPh sb="3" eb="6">
      <t>ロウドウショウ</t>
    </rPh>
    <rPh sb="7" eb="9">
      <t>レイワ</t>
    </rPh>
    <rPh sb="10" eb="11">
      <t>ネン</t>
    </rPh>
    <rPh sb="11" eb="13">
      <t>イシ</t>
    </rPh>
    <rPh sb="14" eb="16">
      <t>シカ</t>
    </rPh>
    <rPh sb="16" eb="18">
      <t>イシ</t>
    </rPh>
    <rPh sb="19" eb="22">
      <t>ヤクザイシ</t>
    </rPh>
    <rPh sb="23" eb="25">
      <t>ガイキョウ</t>
    </rPh>
    <phoneticPr fontId="4"/>
  </si>
  <si>
    <t>「小田原保健福祉事務所年報(令和５年度版)」</t>
    <rPh sb="1" eb="11">
      <t>オダワラホケンフクシジムショ</t>
    </rPh>
    <rPh sb="11" eb="13">
      <t>ネンポウ</t>
    </rPh>
    <phoneticPr fontId="4"/>
  </si>
  <si>
    <t>「小田原保健福祉事務所足柄上センター年報(令和５年度版)」</t>
    <rPh sb="1" eb="11">
      <t>オダワラホケンフクシジムショ</t>
    </rPh>
    <rPh sb="11" eb="14">
      <t>アシガラカミ</t>
    </rPh>
    <rPh sb="18" eb="20">
      <t>ネンポウ</t>
    </rPh>
    <phoneticPr fontId="4"/>
  </si>
  <si>
    <t xml:space="preserve"> ※ 身体障害者数、知的障害者数は、令和６年３月31日現在（令和５年神奈川県福祉統計）</t>
    <rPh sb="3" eb="5">
      <t>シンタイ</t>
    </rPh>
    <rPh sb="5" eb="8">
      <t>ショウガイシャ</t>
    </rPh>
    <rPh sb="8" eb="9">
      <t>スウ</t>
    </rPh>
    <rPh sb="10" eb="12">
      <t>チテキ</t>
    </rPh>
    <rPh sb="12" eb="15">
      <t>ショウガイシャ</t>
    </rPh>
    <rPh sb="15" eb="16">
      <t>スウ</t>
    </rPh>
    <rPh sb="18" eb="20">
      <t>レイワ</t>
    </rPh>
    <rPh sb="21" eb="22">
      <t>ネン</t>
    </rPh>
    <rPh sb="23" eb="24">
      <t>ガツ</t>
    </rPh>
    <rPh sb="26" eb="27">
      <t>ニチ</t>
    </rPh>
    <rPh sb="27" eb="29">
      <t>ゲンザイ</t>
    </rPh>
    <rPh sb="30" eb="32">
      <t>レイワ</t>
    </rPh>
    <rPh sb="33" eb="34">
      <t>ネン</t>
    </rPh>
    <rPh sb="34" eb="37">
      <t>カナガワ</t>
    </rPh>
    <rPh sb="37" eb="38">
      <t>ケン</t>
    </rPh>
    <rPh sb="38" eb="40">
      <t>フクシ</t>
    </rPh>
    <rPh sb="40" eb="42">
      <t>トウケイ</t>
    </rPh>
    <phoneticPr fontId="4"/>
  </si>
  <si>
    <t xml:space="preserve"> ※ 老齢人口及びその人口構成比は、令和７年１月１日現在（県年齢別人口統計調査結果）</t>
    <rPh sb="3" eb="5">
      <t>ロウレイ</t>
    </rPh>
    <rPh sb="5" eb="7">
      <t>ジンコウ</t>
    </rPh>
    <rPh sb="7" eb="8">
      <t>オヨ</t>
    </rPh>
    <rPh sb="11" eb="13">
      <t>ジンコウ</t>
    </rPh>
    <rPh sb="13" eb="16">
      <t>コウセイヒ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ゲンザイ</t>
    </rPh>
    <rPh sb="29" eb="30">
      <t>ケン</t>
    </rPh>
    <rPh sb="30" eb="32">
      <t>ネンレイ</t>
    </rPh>
    <rPh sb="32" eb="33">
      <t>ベツ</t>
    </rPh>
    <rPh sb="33" eb="35">
      <t>ジンコウ</t>
    </rPh>
    <rPh sb="35" eb="37">
      <t>トウケイ</t>
    </rPh>
    <rPh sb="37" eb="39">
      <t>チョウサ</t>
    </rPh>
    <rPh sb="39" eb="41">
      <t>ケッカ</t>
    </rPh>
    <phoneticPr fontId="4"/>
  </si>
  <si>
    <t xml:space="preserve"> ※ 児童数は、令和７年１月１日現在（県年齢別人口統計調査結果）</t>
    <rPh sb="3" eb="6">
      <t>ジドウスウ</t>
    </rPh>
    <rPh sb="8" eb="10">
      <t>レイワ</t>
    </rPh>
    <rPh sb="11" eb="12">
      <t>ネン</t>
    </rPh>
    <rPh sb="13" eb="14">
      <t>ガツ</t>
    </rPh>
    <rPh sb="15" eb="16">
      <t>ニチ</t>
    </rPh>
    <rPh sb="16" eb="18">
      <t>ゲンザイ</t>
    </rPh>
    <rPh sb="19" eb="20">
      <t>ケン</t>
    </rPh>
    <rPh sb="20" eb="23">
      <t>ネンレイベツ</t>
    </rPh>
    <rPh sb="23" eb="25">
      <t>ジンコウ</t>
    </rPh>
    <rPh sb="25" eb="27">
      <t>トウケイ</t>
    </rPh>
    <rPh sb="27" eb="29">
      <t>チョウサ</t>
    </rPh>
    <rPh sb="29" eb="31">
      <t>ケッカ</t>
    </rPh>
    <phoneticPr fontId="4"/>
  </si>
  <si>
    <t>令和６年４月１日現在</t>
    <rPh sb="0" eb="2">
      <t>レイワ</t>
    </rPh>
    <rPh sb="3" eb="4">
      <t>ネン</t>
    </rPh>
    <phoneticPr fontId="4"/>
  </si>
  <si>
    <t>「県勢要覧(令和７年度版)」</t>
    <rPh sb="1" eb="3">
      <t>ケンセイ</t>
    </rPh>
    <rPh sb="3" eb="5">
      <t>ヨウラン</t>
    </rPh>
    <rPh sb="6" eb="8">
      <t>レイワ</t>
    </rPh>
    <rPh sb="9" eb="11">
      <t>ネンド</t>
    </rPh>
    <rPh sb="11" eb="12">
      <t>バン</t>
    </rPh>
    <phoneticPr fontId="4"/>
  </si>
  <si>
    <t>「県勢要覧(令和６年度版)」</t>
    <phoneticPr fontId="4"/>
  </si>
  <si>
    <t xml:space="preserve"> ※ 率算出に用いた人口は、「神奈川県人口統計調査結果」(令和５年１月１日現在 統計センター)による</t>
    <rPh sb="25" eb="27">
      <t>ケッカ</t>
    </rPh>
    <rPh sb="29" eb="31">
      <t>レイワ</t>
    </rPh>
    <rPh sb="32" eb="33">
      <t>ネン</t>
    </rPh>
    <rPh sb="34" eb="35">
      <t>ガツ</t>
    </rPh>
    <phoneticPr fontId="4"/>
  </si>
  <si>
    <t xml:space="preserve"> ※ 生活保護は令和７年12月現在（生活保護統計月報(速報値)）</t>
    <rPh sb="8" eb="10">
      <t>レイワ</t>
    </rPh>
    <phoneticPr fontId="4"/>
  </si>
  <si>
    <t xml:space="preserve"> ※ 介護保険、要介護認定数は、令和７年11月末現在の認定件数（県介護保険事業状況報告）</t>
    <rPh sb="3" eb="5">
      <t>カイゴ</t>
    </rPh>
    <rPh sb="5" eb="7">
      <t>ホケン</t>
    </rPh>
    <rPh sb="8" eb="11">
      <t>ヨウカイゴ</t>
    </rPh>
    <rPh sb="11" eb="13">
      <t>ニンテイ</t>
    </rPh>
    <rPh sb="13" eb="14">
      <t>スウ</t>
    </rPh>
    <rPh sb="16" eb="18">
      <t>レイワ</t>
    </rPh>
    <rPh sb="19" eb="20">
      <t>ネン</t>
    </rPh>
    <rPh sb="22" eb="23">
      <t>ガツ</t>
    </rPh>
    <rPh sb="23" eb="24">
      <t>マツ</t>
    </rPh>
    <rPh sb="24" eb="26">
      <t>ゲンザイ</t>
    </rPh>
    <rPh sb="27" eb="29">
      <t>ニンテイ</t>
    </rPh>
    <rPh sb="29" eb="31">
      <t>ケンスウ</t>
    </rPh>
    <rPh sb="32" eb="33">
      <t>ケン</t>
    </rPh>
    <rPh sb="33" eb="35">
      <t>カイゴ</t>
    </rPh>
    <rPh sb="35" eb="37">
      <t>ホケン</t>
    </rPh>
    <rPh sb="37" eb="39">
      <t>ジギョウ</t>
    </rPh>
    <rPh sb="39" eb="41">
      <t>ジョウキョウ</t>
    </rPh>
    <rPh sb="41" eb="43">
      <t>ホウコク</t>
    </rPh>
    <phoneticPr fontId="4"/>
  </si>
  <si>
    <t xml:space="preserve">    保護率の算出に用いた人口は、令和７年９月１日現在推定人口</t>
    <rPh sb="4" eb="6">
      <t>ホゴ</t>
    </rPh>
    <rPh sb="6" eb="7">
      <t>リツ</t>
    </rPh>
    <rPh sb="8" eb="10">
      <t>サンシュツ</t>
    </rPh>
    <rPh sb="11" eb="12">
      <t>モチ</t>
    </rPh>
    <rPh sb="14" eb="16">
      <t>ジンコウ</t>
    </rPh>
    <rPh sb="18" eb="20">
      <t>レイワ</t>
    </rPh>
    <rPh sb="21" eb="22">
      <t>ネン</t>
    </rPh>
    <rPh sb="23" eb="24">
      <t>ガツ</t>
    </rPh>
    <rPh sb="25" eb="26">
      <t>ニチ</t>
    </rPh>
    <rPh sb="26" eb="28">
      <t>ゲンザイ</t>
    </rPh>
    <rPh sb="28" eb="30">
      <t>スイテイ</t>
    </rPh>
    <rPh sb="30" eb="32">
      <t>ジンコウ</t>
    </rPh>
    <phoneticPr fontId="4"/>
  </si>
  <si>
    <r>
      <t>※ 管内の施設数は、令和８年３月31日現在</t>
    </r>
    <r>
      <rPr>
        <sz val="8"/>
        <color theme="1"/>
        <rFont val="ＭＳ 明朝"/>
        <family val="1"/>
        <charset val="128"/>
      </rPr>
      <t>（小田原保健福祉事務所・小田原保健福祉事務所足柄上センター 調）</t>
    </r>
    <rPh sb="2" eb="4">
      <t>カンナイ</t>
    </rPh>
    <rPh sb="5" eb="7">
      <t>シセツ</t>
    </rPh>
    <rPh sb="7" eb="8">
      <t>スウ</t>
    </rPh>
    <rPh sb="10" eb="12">
      <t>レイワ</t>
    </rPh>
    <rPh sb="13" eb="14">
      <t>ネン</t>
    </rPh>
    <rPh sb="15" eb="16">
      <t>ガツ</t>
    </rPh>
    <rPh sb="18" eb="21">
      <t>ニチゲンザイ</t>
    </rPh>
    <rPh sb="19" eb="21">
      <t>ゲンザイ</t>
    </rPh>
    <rPh sb="22" eb="25">
      <t>オダワラ</t>
    </rPh>
    <rPh sb="25" eb="27">
      <t>ホケン</t>
    </rPh>
    <rPh sb="27" eb="29">
      <t>フクシ</t>
    </rPh>
    <rPh sb="29" eb="31">
      <t>ジム</t>
    </rPh>
    <rPh sb="31" eb="32">
      <t>ショ</t>
    </rPh>
    <rPh sb="33" eb="36">
      <t>オダワラ</t>
    </rPh>
    <rPh sb="36" eb="38">
      <t>ホケン</t>
    </rPh>
    <rPh sb="38" eb="40">
      <t>フクシ</t>
    </rPh>
    <rPh sb="40" eb="42">
      <t>ジム</t>
    </rPh>
    <rPh sb="42" eb="43">
      <t>ショ</t>
    </rPh>
    <rPh sb="43" eb="46">
      <t>アシガラカミ</t>
    </rPh>
    <rPh sb="51" eb="52">
      <t>シラ</t>
    </rPh>
    <phoneticPr fontId="4"/>
  </si>
  <si>
    <r>
      <t>※ 管内の対人口10万人病床数算出に用いた人口は、令和７年９月１日現在</t>
    </r>
    <r>
      <rPr>
        <sz val="9"/>
        <color theme="1"/>
        <rFont val="ＭＳ 明朝"/>
        <family val="1"/>
        <charset val="128"/>
      </rPr>
      <t>（神奈川県の人口と世帯）</t>
    </r>
    <rPh sb="2" eb="4">
      <t>カンナイ</t>
    </rPh>
    <rPh sb="5" eb="6">
      <t>タイ</t>
    </rPh>
    <rPh sb="6" eb="8">
      <t>ジンコウ</t>
    </rPh>
    <rPh sb="10" eb="11">
      <t>マン</t>
    </rPh>
    <rPh sb="11" eb="12">
      <t>ニン</t>
    </rPh>
    <rPh sb="12" eb="15">
      <t>ビョウショウスウ</t>
    </rPh>
    <rPh sb="15" eb="17">
      <t>サンシュツ</t>
    </rPh>
    <rPh sb="18" eb="19">
      <t>モチ</t>
    </rPh>
    <rPh sb="21" eb="23">
      <t>ジンコウ</t>
    </rPh>
    <rPh sb="25" eb="27">
      <t>レイワ</t>
    </rPh>
    <rPh sb="28" eb="29">
      <t>ネン</t>
    </rPh>
    <rPh sb="30" eb="31">
      <t>ツキ</t>
    </rPh>
    <rPh sb="32" eb="33">
      <t>ニチ</t>
    </rPh>
    <rPh sb="33" eb="35">
      <t>ゲンザイ</t>
    </rPh>
    <rPh sb="36" eb="40">
      <t>カナガワケン</t>
    </rPh>
    <rPh sb="41" eb="43">
      <t>ジンコウ</t>
    </rPh>
    <rPh sb="44" eb="46">
      <t>セタイ</t>
    </rPh>
    <phoneticPr fontId="4"/>
  </si>
  <si>
    <t>※ 県計に関する数値は令和６年10月1日現在（医療施設調査）</t>
    <rPh sb="2" eb="3">
      <t>ケン</t>
    </rPh>
    <rPh sb="3" eb="4">
      <t>ケイ</t>
    </rPh>
    <rPh sb="5" eb="6">
      <t>カン</t>
    </rPh>
    <rPh sb="8" eb="10">
      <t>スウチ</t>
    </rPh>
    <rPh sb="11" eb="13">
      <t>レイワ</t>
    </rPh>
    <rPh sb="14" eb="15">
      <t>ネン</t>
    </rPh>
    <rPh sb="15" eb="16">
      <t>ヘイネン</t>
    </rPh>
    <rPh sb="17" eb="18">
      <t>ガツ</t>
    </rPh>
    <rPh sb="19" eb="20">
      <t>ニチ</t>
    </rPh>
    <rPh sb="20" eb="22">
      <t>ゲンザイ</t>
    </rPh>
    <rPh sb="23" eb="25">
      <t>イリョウ</t>
    </rPh>
    <rPh sb="25" eb="27">
      <t>シセツ</t>
    </rPh>
    <rPh sb="27" eb="29">
      <t>チョウサ</t>
    </rPh>
    <phoneticPr fontId="4"/>
  </si>
  <si>
    <r>
      <t xml:space="preserve">保育所数
        </t>
    </r>
    <r>
      <rPr>
        <sz val="9"/>
        <color theme="1"/>
        <rFont val="ＭＳ 明朝"/>
        <family val="1"/>
        <charset val="128"/>
      </rPr>
      <t>(施設)</t>
    </r>
    <rPh sb="0" eb="3">
      <t>ホイクショ</t>
    </rPh>
    <rPh sb="3" eb="4">
      <t>スウ</t>
    </rPh>
    <phoneticPr fontId="4"/>
  </si>
  <si>
    <r>
      <t>保育士数
       　</t>
    </r>
    <r>
      <rPr>
        <sz val="9"/>
        <color theme="1"/>
        <rFont val="ＭＳ 明朝"/>
        <family val="1"/>
        <charset val="128"/>
      </rPr>
      <t xml:space="preserve"> (人)</t>
    </r>
    <rPh sb="0" eb="2">
      <t>ホイク</t>
    </rPh>
    <rPh sb="2" eb="3">
      <t>シ</t>
    </rPh>
    <rPh sb="3" eb="4">
      <t>スウ</t>
    </rPh>
    <rPh sb="15" eb="16">
      <t>ヒト</t>
    </rPh>
    <phoneticPr fontId="4"/>
  </si>
  <si>
    <r>
      <t xml:space="preserve">入所定員
       </t>
    </r>
    <r>
      <rPr>
        <sz val="9"/>
        <color theme="1"/>
        <rFont val="ＭＳ 明朝"/>
        <family val="1"/>
        <charset val="128"/>
      </rPr>
      <t>　 (人)</t>
    </r>
    <rPh sb="0" eb="2">
      <t>ニュウショ</t>
    </rPh>
    <rPh sb="2" eb="4">
      <t>テイイン</t>
    </rPh>
    <phoneticPr fontId="4"/>
  </si>
  <si>
    <r>
      <t xml:space="preserve">入所児童数
       　 </t>
    </r>
    <r>
      <rPr>
        <sz val="9"/>
        <color theme="1"/>
        <rFont val="ＭＳ 明朝"/>
        <family val="1"/>
        <charset val="128"/>
      </rPr>
      <t>(人)</t>
    </r>
    <rPh sb="0" eb="2">
      <t>ニュウショ</t>
    </rPh>
    <rPh sb="2" eb="5">
      <t>ジドウスウ</t>
    </rPh>
    <phoneticPr fontId="4"/>
  </si>
  <si>
    <t>( -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</si>
</sst>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0_);[Red]\(#,##0\)"/>
    <numFmt numFmtId="178" formatCode="\(0.0\)"/>
    <numFmt numFmtId="179" formatCode="#,##0_);\(#,##0\)"/>
    <numFmt numFmtId="180" formatCode="#,##0.0_);[Red]\(#,##0.0\)"/>
    <numFmt numFmtId="181" formatCode="\(General\)"/>
    <numFmt numFmtId="182" formatCode="\(#,##0\)"/>
    <numFmt numFmtId="183" formatCode="\(#,##0.0\)"/>
    <numFmt numFmtId="184" formatCode="\(0.00\)"/>
  </numFmts>
  <fonts count="31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0.5"/>
      <color rgb="FF0070C0"/>
      <name val="ＭＳ 明朝"/>
      <family val="1"/>
      <charset val="128"/>
    </font>
    <font>
      <sz val="10.5"/>
      <color rgb="FF0070C0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9" fontId="5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/>
    <xf numFmtId="0" fontId="5" fillId="0" borderId="0"/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3" fillId="0" borderId="0" applyFont="0" applyFill="0" applyBorder="0" applyAlignment="0" applyProtection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/>
    </xf>
    <xf numFmtId="0" fontId="7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horizontal="right" vertical="top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 vertical="top"/>
    </xf>
    <xf numFmtId="0" fontId="13" fillId="0" borderId="0" xfId="0" applyFont="1" applyFill="1" applyAlignment="1">
      <alignment horizontal="left"/>
    </xf>
    <xf numFmtId="0" fontId="12" fillId="0" borderId="0" xfId="0" applyFont="1" applyAlignment="1">
      <alignment vertical="center"/>
    </xf>
    <xf numFmtId="0" fontId="14" fillId="0" borderId="0" xfId="0" applyFont="1" applyFill="1" applyAlignment="1">
      <alignment vertical="center"/>
    </xf>
    <xf numFmtId="177" fontId="14" fillId="0" borderId="0" xfId="2" applyNumberFormat="1" applyFont="1" applyFill="1" applyAlignment="1">
      <alignment horizontal="center" vertical="center"/>
    </xf>
    <xf numFmtId="177" fontId="14" fillId="0" borderId="0" xfId="2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6" fillId="4" borderId="0" xfId="0" applyFont="1" applyFill="1"/>
    <xf numFmtId="0" fontId="8" fillId="4" borderId="0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9" fillId="0" borderId="0" xfId="0" applyFont="1" applyFill="1" applyAlignment="1">
      <alignment horizontal="right"/>
    </xf>
    <xf numFmtId="0" fontId="16" fillId="0" borderId="0" xfId="0" applyFont="1" applyFill="1"/>
    <xf numFmtId="0" fontId="8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7" fillId="0" borderId="46" xfId="0" applyFont="1" applyFill="1" applyBorder="1" applyAlignment="1">
      <alignment horizontal="center" vertical="center" wrapText="1"/>
    </xf>
    <xf numFmtId="0" fontId="19" fillId="0" borderId="32" xfId="0" applyFont="1" applyFill="1" applyBorder="1" applyAlignment="1">
      <alignment horizontal="center" vertical="center" wrapText="1"/>
    </xf>
    <xf numFmtId="0" fontId="17" fillId="0" borderId="42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top" wrapText="1"/>
    </xf>
    <xf numFmtId="0" fontId="17" fillId="0" borderId="32" xfId="0" applyFont="1" applyFill="1" applyBorder="1" applyAlignment="1">
      <alignment horizontal="center" vertical="top" wrapText="1"/>
    </xf>
    <xf numFmtId="0" fontId="17" fillId="0" borderId="17" xfId="0" applyFont="1" applyFill="1" applyBorder="1" applyAlignment="1">
      <alignment horizontal="center" vertical="top" wrapText="1"/>
    </xf>
    <xf numFmtId="0" fontId="17" fillId="0" borderId="87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177" fontId="17" fillId="0" borderId="59" xfId="0" applyNumberFormat="1" applyFont="1" applyFill="1" applyBorder="1" applyAlignment="1">
      <alignment horizontal="right" vertical="center"/>
    </xf>
    <xf numFmtId="177" fontId="17" fillId="0" borderId="29" xfId="0" applyNumberFormat="1" applyFont="1" applyFill="1" applyBorder="1" applyAlignment="1">
      <alignment horizontal="right" vertical="center"/>
    </xf>
    <xf numFmtId="177" fontId="17" fillId="0" borderId="49" xfId="0" applyNumberFormat="1" applyFont="1" applyFill="1" applyBorder="1" applyAlignment="1">
      <alignment horizontal="right" vertical="center"/>
    </xf>
    <xf numFmtId="177" fontId="17" fillId="0" borderId="2" xfId="0" applyNumberFormat="1" applyFont="1" applyFill="1" applyBorder="1" applyAlignment="1">
      <alignment horizontal="right" vertical="center"/>
    </xf>
    <xf numFmtId="177" fontId="17" fillId="0" borderId="9" xfId="0" applyNumberFormat="1" applyFont="1" applyFill="1" applyBorder="1" applyAlignment="1">
      <alignment horizontal="right" vertical="center"/>
    </xf>
    <xf numFmtId="38" fontId="17" fillId="0" borderId="4" xfId="2" applyFont="1" applyFill="1" applyBorder="1" applyAlignment="1">
      <alignment horizontal="right" vertical="center"/>
    </xf>
    <xf numFmtId="181" fontId="17" fillId="0" borderId="4" xfId="0" applyNumberFormat="1" applyFont="1" applyFill="1" applyBorder="1" applyAlignment="1">
      <alignment horizontal="right" vertical="center"/>
    </xf>
    <xf numFmtId="38" fontId="17" fillId="0" borderId="2" xfId="2" applyFont="1" applyFill="1" applyBorder="1" applyAlignment="1">
      <alignment horizontal="right" vertical="center"/>
    </xf>
    <xf numFmtId="38" fontId="17" fillId="0" borderId="10" xfId="2" applyFont="1" applyFill="1" applyBorder="1" applyAlignment="1">
      <alignment horizontal="right" vertical="center"/>
    </xf>
    <xf numFmtId="178" fontId="17" fillId="0" borderId="7" xfId="0" applyNumberFormat="1" applyFont="1" applyFill="1" applyBorder="1" applyAlignment="1">
      <alignment horizontal="right" vertical="center"/>
    </xf>
    <xf numFmtId="177" fontId="17" fillId="0" borderId="1" xfId="0" applyNumberFormat="1" applyFont="1" applyFill="1" applyBorder="1" applyAlignment="1">
      <alignment horizontal="right" vertical="center"/>
    </xf>
    <xf numFmtId="184" fontId="17" fillId="0" borderId="1" xfId="0" quotePrefix="1" applyNumberFormat="1" applyFont="1" applyFill="1" applyBorder="1" applyAlignment="1">
      <alignment horizontal="right" vertical="center" shrinkToFit="1"/>
    </xf>
    <xf numFmtId="177" fontId="17" fillId="0" borderId="88" xfId="0" applyNumberFormat="1" applyFont="1" applyFill="1" applyBorder="1" applyAlignment="1">
      <alignment horizontal="right" vertical="center"/>
    </xf>
    <xf numFmtId="177" fontId="17" fillId="0" borderId="50" xfId="0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center" vertical="center"/>
    </xf>
    <xf numFmtId="177" fontId="17" fillId="0" borderId="5" xfId="0" applyNumberFormat="1" applyFont="1" applyFill="1" applyBorder="1" applyAlignment="1">
      <alignment horizontal="right" vertical="center"/>
    </xf>
    <xf numFmtId="177" fontId="17" fillId="0" borderId="6" xfId="0" applyNumberFormat="1" applyFont="1" applyFill="1" applyBorder="1" applyAlignment="1">
      <alignment horizontal="right" vertical="center"/>
    </xf>
    <xf numFmtId="177" fontId="17" fillId="0" borderId="7" xfId="0" applyNumberFormat="1" applyFont="1" applyFill="1" applyBorder="1" applyAlignment="1">
      <alignment horizontal="right" vertical="center"/>
    </xf>
    <xf numFmtId="177" fontId="17" fillId="0" borderId="10" xfId="0" applyNumberFormat="1" applyFont="1" applyFill="1" applyBorder="1" applyAlignment="1">
      <alignment horizontal="right" vertical="center"/>
    </xf>
    <xf numFmtId="177" fontId="17" fillId="0" borderId="19" xfId="0" applyNumberFormat="1" applyFont="1" applyFill="1" applyBorder="1" applyAlignment="1">
      <alignment horizontal="right" vertical="center"/>
    </xf>
    <xf numFmtId="38" fontId="17" fillId="0" borderId="7" xfId="2" applyFont="1" applyFill="1" applyBorder="1" applyAlignment="1">
      <alignment horizontal="right" vertical="center"/>
    </xf>
    <xf numFmtId="181" fontId="17" fillId="0" borderId="7" xfId="0" applyNumberFormat="1" applyFont="1" applyFill="1" applyBorder="1" applyAlignment="1">
      <alignment horizontal="right" vertical="center"/>
    </xf>
    <xf numFmtId="181" fontId="17" fillId="0" borderId="19" xfId="0" applyNumberFormat="1" applyFont="1" applyFill="1" applyBorder="1" applyAlignment="1">
      <alignment horizontal="right" vertical="center"/>
    </xf>
    <xf numFmtId="178" fontId="17" fillId="0" borderId="4" xfId="0" applyNumberFormat="1" applyFont="1" applyFill="1" applyBorder="1" applyAlignment="1">
      <alignment horizontal="right" vertical="center"/>
    </xf>
    <xf numFmtId="177" fontId="17" fillId="0" borderId="89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center" vertical="center"/>
    </xf>
    <xf numFmtId="177" fontId="17" fillId="0" borderId="52" xfId="0" applyNumberFormat="1" applyFont="1" applyFill="1" applyBorder="1" applyAlignment="1">
      <alignment horizontal="right" vertical="center"/>
    </xf>
    <xf numFmtId="177" fontId="17" fillId="0" borderId="26" xfId="0" applyNumberFormat="1" applyFont="1" applyFill="1" applyBorder="1" applyAlignment="1">
      <alignment horizontal="right" vertical="center"/>
    </xf>
    <xf numFmtId="177" fontId="17" fillId="0" borderId="0" xfId="0" applyNumberFormat="1" applyFont="1" applyFill="1" applyBorder="1" applyAlignment="1">
      <alignment horizontal="right" vertical="center"/>
    </xf>
    <xf numFmtId="38" fontId="17" fillId="0" borderId="0" xfId="2" applyFont="1" applyFill="1" applyBorder="1" applyAlignment="1">
      <alignment horizontal="right" vertical="center"/>
    </xf>
    <xf numFmtId="181" fontId="17" fillId="0" borderId="0" xfId="0" applyNumberFormat="1" applyFont="1" applyFill="1" applyBorder="1" applyAlignment="1">
      <alignment horizontal="right" vertical="center"/>
    </xf>
    <xf numFmtId="181" fontId="17" fillId="0" borderId="9" xfId="0" applyNumberFormat="1" applyFont="1" applyFill="1" applyBorder="1" applyAlignment="1">
      <alignment horizontal="right" vertical="center"/>
    </xf>
    <xf numFmtId="177" fontId="17" fillId="0" borderId="86" xfId="0" applyNumberFormat="1" applyFont="1" applyFill="1" applyBorder="1" applyAlignment="1">
      <alignment horizontal="right" vertical="center"/>
    </xf>
    <xf numFmtId="184" fontId="17" fillId="0" borderId="86" xfId="0" quotePrefix="1" applyNumberFormat="1" applyFont="1" applyFill="1" applyBorder="1" applyAlignment="1">
      <alignment horizontal="right" vertical="center" shrinkToFit="1"/>
    </xf>
    <xf numFmtId="177" fontId="17" fillId="0" borderId="90" xfId="0" applyNumberFormat="1" applyFont="1" applyFill="1" applyBorder="1" applyAlignment="1">
      <alignment horizontal="right" vertical="center"/>
    </xf>
    <xf numFmtId="0" fontId="19" fillId="0" borderId="16" xfId="0" applyFont="1" applyFill="1" applyBorder="1" applyAlignment="1">
      <alignment horizontal="center" vertical="center"/>
    </xf>
    <xf numFmtId="177" fontId="17" fillId="0" borderId="36" xfId="0" applyNumberFormat="1" applyFont="1" applyFill="1" applyBorder="1" applyAlignment="1">
      <alignment horizontal="right" vertical="center"/>
    </xf>
    <xf numFmtId="177" fontId="17" fillId="0" borderId="18" xfId="0" applyNumberFormat="1" applyFont="1" applyFill="1" applyBorder="1" applyAlignment="1">
      <alignment horizontal="right" vertical="center"/>
    </xf>
    <xf numFmtId="177" fontId="17" fillId="0" borderId="25" xfId="0" applyNumberFormat="1" applyFont="1" applyFill="1" applyBorder="1" applyAlignment="1">
      <alignment horizontal="right" vertical="center"/>
    </xf>
    <xf numFmtId="177" fontId="17" fillId="0" borderId="16" xfId="0" applyNumberFormat="1" applyFont="1" applyFill="1" applyBorder="1" applyAlignment="1">
      <alignment horizontal="right" vertical="center"/>
    </xf>
    <xf numFmtId="177" fontId="17" fillId="0" borderId="23" xfId="0" applyNumberFormat="1" applyFont="1" applyFill="1" applyBorder="1" applyAlignment="1">
      <alignment horizontal="right" vertical="center"/>
    </xf>
    <xf numFmtId="38" fontId="17" fillId="0" borderId="25" xfId="2" applyFont="1" applyFill="1" applyBorder="1" applyAlignment="1">
      <alignment horizontal="right" vertical="center"/>
    </xf>
    <xf numFmtId="181" fontId="17" fillId="0" borderId="25" xfId="0" applyNumberFormat="1" applyFont="1" applyFill="1" applyBorder="1" applyAlignment="1">
      <alignment horizontal="right" vertical="center"/>
    </xf>
    <xf numFmtId="38" fontId="17" fillId="0" borderId="16" xfId="2" applyFont="1" applyFill="1" applyBorder="1" applyAlignment="1">
      <alignment horizontal="right" vertical="center"/>
    </xf>
    <xf numFmtId="181" fontId="17" fillId="0" borderId="23" xfId="0" applyNumberFormat="1" applyFont="1" applyFill="1" applyBorder="1" applyAlignment="1">
      <alignment horizontal="right" vertical="center"/>
    </xf>
    <xf numFmtId="178" fontId="17" fillId="0" borderId="25" xfId="0" applyNumberFormat="1" applyFont="1" applyFill="1" applyBorder="1" applyAlignment="1">
      <alignment horizontal="right" vertical="center"/>
    </xf>
    <xf numFmtId="177" fontId="17" fillId="0" borderId="20" xfId="0" applyNumberFormat="1" applyFont="1" applyFill="1" applyBorder="1" applyAlignment="1">
      <alignment horizontal="right" vertical="center"/>
    </xf>
    <xf numFmtId="184" fontId="17" fillId="0" borderId="20" xfId="0" quotePrefix="1" applyNumberFormat="1" applyFont="1" applyFill="1" applyBorder="1" applyAlignment="1">
      <alignment horizontal="right" vertical="center" shrinkToFit="1"/>
    </xf>
    <xf numFmtId="177" fontId="17" fillId="0" borderId="38" xfId="0" applyNumberFormat="1" applyFont="1" applyFill="1" applyBorder="1" applyAlignment="1">
      <alignment horizontal="right" vertical="center"/>
    </xf>
    <xf numFmtId="177" fontId="17" fillId="0" borderId="91" xfId="0" applyNumberFormat="1" applyFont="1" applyFill="1" applyBorder="1" applyAlignment="1">
      <alignment horizontal="right" vertical="center"/>
    </xf>
    <xf numFmtId="178" fontId="17" fillId="0" borderId="0" xfId="0" applyNumberFormat="1" applyFont="1" applyFill="1" applyBorder="1" applyAlignment="1">
      <alignment horizontal="right" vertical="center"/>
    </xf>
    <xf numFmtId="177" fontId="17" fillId="0" borderId="22" xfId="0" applyNumberFormat="1" applyFont="1" applyFill="1" applyBorder="1" applyAlignment="1">
      <alignment horizontal="right" vertical="center"/>
    </xf>
    <xf numFmtId="184" fontId="17" fillId="0" borderId="22" xfId="0" quotePrefix="1" applyNumberFormat="1" applyFont="1" applyFill="1" applyBorder="1" applyAlignment="1">
      <alignment horizontal="right" vertical="center" shrinkToFit="1"/>
    </xf>
    <xf numFmtId="177" fontId="17" fillId="0" borderId="87" xfId="0" applyNumberFormat="1" applyFont="1" applyFill="1" applyBorder="1" applyAlignment="1">
      <alignment horizontal="right" vertical="center"/>
    </xf>
    <xf numFmtId="0" fontId="19" fillId="0" borderId="33" xfId="0" applyFont="1" applyFill="1" applyBorder="1" applyAlignment="1">
      <alignment horizontal="center" vertical="center"/>
    </xf>
    <xf numFmtId="177" fontId="17" fillId="0" borderId="44" xfId="0" applyNumberFormat="1" applyFont="1" applyFill="1" applyBorder="1" applyAlignment="1">
      <alignment horizontal="right" vertical="center"/>
    </xf>
    <xf numFmtId="177" fontId="17" fillId="0" borderId="30" xfId="0" applyNumberFormat="1" applyFont="1" applyFill="1" applyBorder="1" applyAlignment="1">
      <alignment horizontal="right" vertical="center"/>
    </xf>
    <xf numFmtId="177" fontId="17" fillId="0" borderId="34" xfId="0" applyNumberFormat="1" applyFont="1" applyFill="1" applyBorder="1" applyAlignment="1">
      <alignment horizontal="right" vertical="center"/>
    </xf>
    <xf numFmtId="177" fontId="17" fillId="0" borderId="33" xfId="0" applyNumberFormat="1" applyFont="1" applyFill="1" applyBorder="1" applyAlignment="1">
      <alignment horizontal="right" vertical="center"/>
    </xf>
    <xf numFmtId="177" fontId="17" fillId="0" borderId="35" xfId="0" applyNumberFormat="1" applyFont="1" applyFill="1" applyBorder="1" applyAlignment="1">
      <alignment horizontal="right" vertical="center"/>
    </xf>
    <xf numFmtId="38" fontId="17" fillId="0" borderId="34" xfId="2" applyFont="1" applyFill="1" applyBorder="1" applyAlignment="1">
      <alignment horizontal="right" vertical="center"/>
    </xf>
    <xf numFmtId="181" fontId="17" fillId="0" borderId="34" xfId="0" applyNumberFormat="1" applyFont="1" applyFill="1" applyBorder="1" applyAlignment="1">
      <alignment horizontal="right" vertical="center"/>
    </xf>
    <xf numFmtId="38" fontId="17" fillId="0" borderId="33" xfId="2" applyFont="1" applyFill="1" applyBorder="1" applyAlignment="1">
      <alignment horizontal="right" vertical="center"/>
    </xf>
    <xf numFmtId="181" fontId="17" fillId="0" borderId="35" xfId="0" applyNumberFormat="1" applyFont="1" applyFill="1" applyBorder="1" applyAlignment="1">
      <alignment horizontal="right" vertical="center"/>
    </xf>
    <xf numFmtId="177" fontId="17" fillId="0" borderId="92" xfId="0" applyNumberFormat="1" applyFont="1" applyFill="1" applyBorder="1" applyAlignment="1">
      <alignment horizontal="right" vertical="center"/>
    </xf>
    <xf numFmtId="0" fontId="19" fillId="0" borderId="58" xfId="0" applyFont="1" applyFill="1" applyBorder="1" applyAlignment="1">
      <alignment horizontal="center" vertical="center"/>
    </xf>
    <xf numFmtId="177" fontId="17" fillId="0" borderId="54" xfId="0" applyNumberFormat="1" applyFont="1" applyFill="1" applyBorder="1" applyAlignment="1">
      <alignment horizontal="right" vertical="center"/>
    </xf>
    <xf numFmtId="177" fontId="17" fillId="0" borderId="55" xfId="0" applyNumberFormat="1" applyFont="1" applyFill="1" applyBorder="1" applyAlignment="1">
      <alignment horizontal="right" vertical="center"/>
    </xf>
    <xf numFmtId="177" fontId="17" fillId="0" borderId="58" xfId="0" applyNumberFormat="1" applyFont="1" applyFill="1" applyBorder="1" applyAlignment="1">
      <alignment horizontal="right" vertical="center"/>
    </xf>
    <xf numFmtId="38" fontId="17" fillId="0" borderId="49" xfId="2" applyFont="1" applyFill="1" applyBorder="1" applyAlignment="1">
      <alignment horizontal="right" vertical="center"/>
    </xf>
    <xf numFmtId="181" fontId="17" fillId="0" borderId="49" xfId="0" applyNumberFormat="1" applyFont="1" applyFill="1" applyBorder="1" applyAlignment="1">
      <alignment horizontal="right" vertical="center"/>
    </xf>
    <xf numFmtId="38" fontId="17" fillId="0" borderId="58" xfId="2" applyFont="1" applyFill="1" applyBorder="1" applyAlignment="1">
      <alignment horizontal="right" vertical="center"/>
    </xf>
    <xf numFmtId="181" fontId="17" fillId="0" borderId="50" xfId="0" applyNumberFormat="1" applyFont="1" applyFill="1" applyBorder="1" applyAlignment="1">
      <alignment horizontal="right" vertical="center"/>
    </xf>
    <xf numFmtId="177" fontId="17" fillId="0" borderId="48" xfId="0" applyNumberFormat="1" applyFont="1" applyFill="1" applyBorder="1" applyAlignment="1">
      <alignment horizontal="right" vertical="center"/>
    </xf>
    <xf numFmtId="184" fontId="17" fillId="0" borderId="48" xfId="0" quotePrefix="1" applyNumberFormat="1" applyFont="1" applyFill="1" applyBorder="1" applyAlignment="1">
      <alignment horizontal="right" vertical="center" shrinkToFit="1"/>
    </xf>
    <xf numFmtId="0" fontId="19" fillId="0" borderId="75" xfId="0" applyFont="1" applyFill="1" applyBorder="1" applyAlignment="1">
      <alignment horizontal="center" vertical="center"/>
    </xf>
    <xf numFmtId="177" fontId="17" fillId="0" borderId="66" xfId="0" applyNumberFormat="1" applyFont="1" applyFill="1" applyBorder="1" applyAlignment="1">
      <alignment horizontal="right" vertical="center"/>
    </xf>
    <xf numFmtId="177" fontId="17" fillId="0" borderId="73" xfId="0" applyNumberFormat="1" applyFont="1" applyFill="1" applyBorder="1" applyAlignment="1">
      <alignment horizontal="right" vertical="center"/>
    </xf>
    <xf numFmtId="177" fontId="17" fillId="0" borderId="78" xfId="0" applyNumberFormat="1" applyFont="1" applyFill="1" applyBorder="1" applyAlignment="1">
      <alignment horizontal="right" vertical="center"/>
    </xf>
    <xf numFmtId="177" fontId="17" fillId="0" borderId="75" xfId="0" applyNumberFormat="1" applyFont="1" applyFill="1" applyBorder="1" applyAlignment="1">
      <alignment horizontal="right" vertical="center"/>
    </xf>
    <xf numFmtId="177" fontId="17" fillId="0" borderId="74" xfId="0" applyNumberFormat="1" applyFont="1" applyFill="1" applyBorder="1" applyAlignment="1">
      <alignment horizontal="right" vertical="center"/>
    </xf>
    <xf numFmtId="38" fontId="17" fillId="0" borderId="78" xfId="2" applyFont="1" applyFill="1" applyBorder="1" applyAlignment="1">
      <alignment horizontal="right" vertical="center"/>
    </xf>
    <xf numFmtId="181" fontId="17" fillId="0" borderId="78" xfId="0" applyNumberFormat="1" applyFont="1" applyFill="1" applyBorder="1" applyAlignment="1">
      <alignment horizontal="right" vertical="center"/>
    </xf>
    <xf numFmtId="38" fontId="17" fillId="0" borderId="75" xfId="2" applyFont="1" applyFill="1" applyBorder="1" applyAlignment="1">
      <alignment horizontal="right" vertical="center"/>
    </xf>
    <xf numFmtId="181" fontId="17" fillId="0" borderId="74" xfId="0" applyNumberFormat="1" applyFont="1" applyFill="1" applyBorder="1" applyAlignment="1">
      <alignment horizontal="right" vertical="center"/>
    </xf>
    <xf numFmtId="178" fontId="17" fillId="0" borderId="78" xfId="0" applyNumberFormat="1" applyFont="1" applyFill="1" applyBorder="1" applyAlignment="1">
      <alignment horizontal="right" vertical="center"/>
    </xf>
    <xf numFmtId="177" fontId="17" fillId="0" borderId="65" xfId="0" applyNumberFormat="1" applyFont="1" applyFill="1" applyBorder="1" applyAlignment="1">
      <alignment horizontal="right" vertical="center"/>
    </xf>
    <xf numFmtId="184" fontId="17" fillId="0" borderId="65" xfId="0" quotePrefix="1" applyNumberFormat="1" applyFont="1" applyFill="1" applyBorder="1" applyAlignment="1">
      <alignment horizontal="right" vertical="center" shrinkToFit="1"/>
    </xf>
    <xf numFmtId="177" fontId="17" fillId="0" borderId="93" xfId="0" applyNumberFormat="1" applyFont="1" applyFill="1" applyBorder="1" applyAlignment="1">
      <alignment horizontal="right" vertical="center"/>
    </xf>
    <xf numFmtId="0" fontId="20" fillId="0" borderId="84" xfId="0" applyFont="1" applyFill="1" applyBorder="1" applyAlignment="1">
      <alignment horizontal="center" vertical="center"/>
    </xf>
    <xf numFmtId="177" fontId="21" fillId="0" borderId="70" xfId="0" applyNumberFormat="1" applyFont="1" applyFill="1" applyBorder="1" applyAlignment="1">
      <alignment horizontal="right" vertical="center"/>
    </xf>
    <xf numFmtId="177" fontId="21" fillId="0" borderId="69" xfId="0" applyNumberFormat="1" applyFont="1" applyFill="1" applyBorder="1" applyAlignment="1">
      <alignment horizontal="right" vertical="center"/>
    </xf>
    <xf numFmtId="177" fontId="21" fillId="0" borderId="82" xfId="0" applyNumberFormat="1" applyFont="1" applyFill="1" applyBorder="1" applyAlignment="1">
      <alignment horizontal="right" vertical="center"/>
    </xf>
    <xf numFmtId="177" fontId="21" fillId="0" borderId="84" xfId="0" applyNumberFormat="1" applyFont="1" applyFill="1" applyBorder="1" applyAlignment="1">
      <alignment horizontal="right" vertical="center"/>
    </xf>
    <xf numFmtId="177" fontId="21" fillId="0" borderId="80" xfId="0" applyNumberFormat="1" applyFont="1" applyFill="1" applyBorder="1" applyAlignment="1">
      <alignment horizontal="right" vertical="center"/>
    </xf>
    <xf numFmtId="38" fontId="21" fillId="0" borderId="82" xfId="2" applyFont="1" applyFill="1" applyBorder="1" applyAlignment="1">
      <alignment horizontal="right" vertical="center"/>
    </xf>
    <xf numFmtId="181" fontId="21" fillId="0" borderId="82" xfId="0" applyNumberFormat="1" applyFont="1" applyFill="1" applyBorder="1" applyAlignment="1">
      <alignment horizontal="right" vertical="center"/>
    </xf>
    <xf numFmtId="38" fontId="21" fillId="0" borderId="84" xfId="2" applyFont="1" applyFill="1" applyBorder="1" applyAlignment="1">
      <alignment horizontal="right" vertical="center"/>
    </xf>
    <xf numFmtId="181" fontId="21" fillId="0" borderId="80" xfId="0" applyNumberFormat="1" applyFont="1" applyFill="1" applyBorder="1" applyAlignment="1">
      <alignment horizontal="right" vertical="center"/>
    </xf>
    <xf numFmtId="178" fontId="21" fillId="0" borderId="82" xfId="0" applyNumberFormat="1" applyFont="1" applyFill="1" applyBorder="1" applyAlignment="1">
      <alignment horizontal="right" vertical="center"/>
    </xf>
    <xf numFmtId="177" fontId="21" fillId="0" borderId="94" xfId="0" applyNumberFormat="1" applyFont="1" applyFill="1" applyBorder="1" applyAlignment="1">
      <alignment horizontal="right" vertical="center"/>
    </xf>
    <xf numFmtId="184" fontId="17" fillId="0" borderId="94" xfId="0" quotePrefix="1" applyNumberFormat="1" applyFont="1" applyFill="1" applyBorder="1" applyAlignment="1">
      <alignment horizontal="right" vertical="center" shrinkToFit="1"/>
    </xf>
    <xf numFmtId="177" fontId="21" fillId="0" borderId="95" xfId="0" applyNumberFormat="1" applyFont="1" applyFill="1" applyBorder="1" applyAlignment="1">
      <alignment horizontal="right" vertical="center"/>
    </xf>
    <xf numFmtId="0" fontId="19" fillId="0" borderId="12" xfId="0" applyFont="1" applyFill="1" applyBorder="1" applyAlignment="1">
      <alignment horizontal="center" vertical="center"/>
    </xf>
    <xf numFmtId="38" fontId="17" fillId="0" borderId="53" xfId="2" applyFont="1" applyFill="1" applyBorder="1" applyAlignment="1">
      <alignment horizontal="right" vertical="center" shrinkToFit="1"/>
    </xf>
    <xf numFmtId="38" fontId="17" fillId="0" borderId="24" xfId="2" applyFont="1" applyFill="1" applyBorder="1" applyAlignment="1">
      <alignment horizontal="right" vertical="center" shrinkToFit="1"/>
    </xf>
    <xf numFmtId="38" fontId="17" fillId="0" borderId="8" xfId="2" applyFont="1" applyFill="1" applyBorder="1" applyAlignment="1">
      <alignment horizontal="right" vertical="center" shrinkToFit="1"/>
    </xf>
    <xf numFmtId="38" fontId="17" fillId="0" borderId="12" xfId="2" applyFont="1" applyFill="1" applyBorder="1" applyAlignment="1">
      <alignment horizontal="right" vertical="center" shrinkToFit="1"/>
    </xf>
    <xf numFmtId="38" fontId="17" fillId="0" borderId="17" xfId="2" applyFont="1" applyFill="1" applyBorder="1" applyAlignment="1">
      <alignment horizontal="right" vertical="center" shrinkToFit="1"/>
    </xf>
    <xf numFmtId="182" fontId="17" fillId="0" borderId="8" xfId="2" applyNumberFormat="1" applyFont="1" applyFill="1" applyBorder="1" applyAlignment="1">
      <alignment horizontal="right" vertical="center" shrinkToFit="1"/>
    </xf>
    <xf numFmtId="38" fontId="17" fillId="0" borderId="12" xfId="2" applyFont="1" applyFill="1" applyBorder="1" applyAlignment="1">
      <alignment horizontal="right" vertical="center"/>
    </xf>
    <xf numFmtId="182" fontId="17" fillId="0" borderId="17" xfId="0" applyNumberFormat="1" applyFont="1" applyFill="1" applyBorder="1" applyAlignment="1">
      <alignment horizontal="right" vertical="center" shrinkToFit="1"/>
    </xf>
    <xf numFmtId="178" fontId="17" fillId="0" borderId="8" xfId="0" applyNumberFormat="1" applyFont="1" applyFill="1" applyBorder="1" applyAlignment="1">
      <alignment horizontal="right" vertical="center"/>
    </xf>
    <xf numFmtId="38" fontId="17" fillId="0" borderId="15" xfId="2" applyFont="1" applyFill="1" applyBorder="1" applyAlignment="1">
      <alignment horizontal="right" vertical="center" shrinkToFit="1"/>
    </xf>
    <xf numFmtId="184" fontId="17" fillId="0" borderId="15" xfId="0" quotePrefix="1" applyNumberFormat="1" applyFont="1" applyFill="1" applyBorder="1" applyAlignment="1">
      <alignment horizontal="right" vertical="center" shrinkToFit="1"/>
    </xf>
    <xf numFmtId="38" fontId="17" fillId="0" borderId="96" xfId="2" applyFont="1" applyFill="1" applyBorder="1" applyAlignment="1">
      <alignment horizontal="right" vertical="center" shrinkToFit="1"/>
    </xf>
    <xf numFmtId="0" fontId="22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177" fontId="22" fillId="0" borderId="0" xfId="0" applyNumberFormat="1" applyFont="1" applyFill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right"/>
    </xf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17" fillId="0" borderId="5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27" fillId="0" borderId="68" xfId="0" applyFont="1" applyFill="1" applyBorder="1" applyAlignment="1">
      <alignment horizontal="center" vertical="center" wrapText="1" shrinkToFit="1"/>
    </xf>
    <xf numFmtId="0" fontId="27" fillId="0" borderId="53" xfId="0" applyFont="1" applyFill="1" applyBorder="1" applyAlignment="1">
      <alignment horizontal="center" vertical="center" wrapText="1"/>
    </xf>
    <xf numFmtId="0" fontId="27" fillId="0" borderId="68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/>
    </xf>
    <xf numFmtId="177" fontId="26" fillId="0" borderId="59" xfId="0" applyNumberFormat="1" applyFont="1" applyFill="1" applyBorder="1" applyAlignment="1">
      <alignment vertical="center"/>
    </xf>
    <xf numFmtId="177" fontId="26" fillId="0" borderId="29" xfId="0" applyNumberFormat="1" applyFont="1" applyFill="1" applyBorder="1" applyAlignment="1">
      <alignment vertical="center"/>
    </xf>
    <xf numFmtId="180" fontId="26" fillId="0" borderId="67" xfId="0" applyNumberFormat="1" applyFont="1" applyFill="1" applyBorder="1" applyAlignment="1">
      <alignment vertical="center"/>
    </xf>
    <xf numFmtId="177" fontId="26" fillId="0" borderId="13" xfId="0" applyNumberFormat="1" applyFont="1" applyFill="1" applyBorder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77" fontId="26" fillId="0" borderId="5" xfId="0" applyNumberFormat="1" applyFont="1" applyFill="1" applyBorder="1" applyAlignment="1">
      <alignment vertical="center"/>
    </xf>
    <xf numFmtId="177" fontId="26" fillId="0" borderId="6" xfId="0" applyNumberFormat="1" applyFont="1" applyFill="1" applyBorder="1" applyAlignment="1">
      <alignment vertical="center"/>
    </xf>
    <xf numFmtId="180" fontId="26" fillId="0" borderId="6" xfId="0" applyNumberFormat="1" applyFont="1" applyFill="1" applyBorder="1" applyAlignment="1">
      <alignment vertical="center"/>
    </xf>
    <xf numFmtId="180" fontId="26" fillId="0" borderId="47" xfId="0" applyNumberFormat="1" applyFont="1" applyFill="1" applyBorder="1" applyAlignment="1">
      <alignment vertical="center"/>
    </xf>
    <xf numFmtId="177" fontId="26" fillId="0" borderId="1" xfId="0" applyNumberFormat="1" applyFont="1" applyFill="1" applyBorder="1" applyAlignment="1">
      <alignment vertical="center"/>
    </xf>
    <xf numFmtId="0" fontId="26" fillId="0" borderId="21" xfId="0" applyFont="1" applyFill="1" applyBorder="1" applyAlignment="1">
      <alignment horizontal="center" vertical="center"/>
    </xf>
    <xf numFmtId="177" fontId="26" fillId="0" borderId="45" xfId="0" applyNumberFormat="1" applyFont="1" applyFill="1" applyBorder="1" applyAlignment="1">
      <alignment vertical="center"/>
    </xf>
    <xf numFmtId="177" fontId="26" fillId="0" borderId="31" xfId="0" applyNumberFormat="1" applyFont="1" applyFill="1" applyBorder="1" applyAlignment="1">
      <alignment vertical="center"/>
    </xf>
    <xf numFmtId="180" fontId="26" fillId="0" borderId="31" xfId="0" applyNumberFormat="1" applyFont="1" applyFill="1" applyBorder="1" applyAlignment="1">
      <alignment vertical="center"/>
    </xf>
    <xf numFmtId="180" fontId="26" fillId="0" borderId="57" xfId="0" applyNumberFormat="1" applyFont="1" applyFill="1" applyBorder="1" applyAlignment="1">
      <alignment vertical="center"/>
    </xf>
    <xf numFmtId="177" fontId="26" fillId="0" borderId="21" xfId="0" applyNumberFormat="1" applyFont="1" applyFill="1" applyBorder="1" applyAlignment="1">
      <alignment vertical="center"/>
    </xf>
    <xf numFmtId="0" fontId="26" fillId="0" borderId="20" xfId="0" applyFont="1" applyFill="1" applyBorder="1" applyAlignment="1">
      <alignment horizontal="center" vertical="center"/>
    </xf>
    <xf numFmtId="177" fontId="26" fillId="0" borderId="36" xfId="0" applyNumberFormat="1" applyFont="1" applyFill="1" applyBorder="1" applyAlignment="1">
      <alignment horizontal="right" vertical="center"/>
    </xf>
    <xf numFmtId="177" fontId="26" fillId="0" borderId="18" xfId="0" applyNumberFormat="1" applyFont="1" applyFill="1" applyBorder="1" applyAlignment="1">
      <alignment horizontal="right" vertical="center"/>
    </xf>
    <xf numFmtId="180" fontId="26" fillId="0" borderId="28" xfId="0" applyNumberFormat="1" applyFont="1" applyFill="1" applyBorder="1" applyAlignment="1">
      <alignment vertical="center"/>
    </xf>
    <xf numFmtId="177" fontId="26" fillId="0" borderId="36" xfId="0" applyNumberFormat="1" applyFont="1" applyFill="1" applyBorder="1" applyAlignment="1">
      <alignment vertical="center"/>
    </xf>
    <xf numFmtId="180" fontId="26" fillId="0" borderId="18" xfId="0" applyNumberFormat="1" applyFont="1" applyFill="1" applyBorder="1" applyAlignment="1">
      <alignment vertical="center"/>
    </xf>
    <xf numFmtId="177" fontId="26" fillId="0" borderId="20" xfId="0" applyNumberFormat="1" applyFont="1" applyFill="1" applyBorder="1" applyAlignment="1">
      <alignment vertical="center"/>
    </xf>
    <xf numFmtId="177" fontId="26" fillId="0" borderId="37" xfId="0" applyNumberFormat="1" applyFont="1" applyFill="1" applyBorder="1" applyAlignment="1">
      <alignment vertical="center"/>
    </xf>
    <xf numFmtId="177" fontId="26" fillId="0" borderId="38" xfId="0" applyNumberFormat="1" applyFont="1" applyFill="1" applyBorder="1" applyAlignment="1">
      <alignment vertical="center"/>
    </xf>
    <xf numFmtId="180" fontId="26" fillId="0" borderId="56" xfId="0" applyNumberFormat="1" applyFont="1" applyFill="1" applyBorder="1" applyAlignment="1">
      <alignment vertical="center"/>
    </xf>
    <xf numFmtId="180" fontId="26" fillId="0" borderId="36" xfId="0" applyNumberFormat="1" applyFont="1" applyFill="1" applyBorder="1" applyAlignment="1">
      <alignment vertical="center"/>
    </xf>
    <xf numFmtId="177" fontId="26" fillId="0" borderId="18" xfId="0" applyNumberFormat="1" applyFont="1" applyFill="1" applyBorder="1" applyAlignment="1">
      <alignment vertical="center"/>
    </xf>
    <xf numFmtId="0" fontId="26" fillId="0" borderId="48" xfId="0" applyFont="1" applyFill="1" applyBorder="1" applyAlignment="1">
      <alignment horizontal="center" vertical="center"/>
    </xf>
    <xf numFmtId="177" fontId="26" fillId="0" borderId="54" xfId="0" applyNumberFormat="1" applyFont="1" applyFill="1" applyBorder="1" applyAlignment="1">
      <alignment vertical="center"/>
    </xf>
    <xf numFmtId="177" fontId="26" fillId="0" borderId="55" xfId="0" applyNumberFormat="1" applyFont="1" applyFill="1" applyBorder="1" applyAlignment="1">
      <alignment vertical="center"/>
    </xf>
    <xf numFmtId="180" fontId="26" fillId="0" borderId="51" xfId="0" applyNumberFormat="1" applyFont="1" applyFill="1" applyBorder="1" applyAlignment="1">
      <alignment vertical="center"/>
    </xf>
    <xf numFmtId="177" fontId="26" fillId="0" borderId="48" xfId="0" applyNumberFormat="1" applyFont="1" applyFill="1" applyBorder="1" applyAlignment="1">
      <alignment vertical="center"/>
    </xf>
    <xf numFmtId="177" fontId="26" fillId="0" borderId="6" xfId="0" applyNumberFormat="1" applyFont="1" applyFill="1" applyBorder="1" applyAlignment="1">
      <alignment horizontal="right" vertical="center"/>
    </xf>
    <xf numFmtId="180" fontId="26" fillId="0" borderId="27" xfId="0" applyNumberFormat="1" applyFont="1" applyFill="1" applyBorder="1" applyAlignment="1">
      <alignment vertical="center"/>
    </xf>
    <xf numFmtId="177" fontId="26" fillId="0" borderId="19" xfId="0" applyNumberFormat="1" applyFont="1" applyFill="1" applyBorder="1" applyAlignment="1">
      <alignment vertical="center"/>
    </xf>
    <xf numFmtId="0" fontId="22" fillId="0" borderId="64" xfId="0" applyFont="1" applyFill="1" applyBorder="1" applyAlignment="1">
      <alignment horizontal="center" vertical="center"/>
    </xf>
    <xf numFmtId="177" fontId="22" fillId="0" borderId="72" xfId="0" applyNumberFormat="1" applyFont="1" applyFill="1" applyBorder="1" applyAlignment="1">
      <alignment vertical="center"/>
    </xf>
    <xf numFmtId="177" fontId="22" fillId="0" borderId="71" xfId="0" applyNumberFormat="1" applyFont="1" applyFill="1" applyBorder="1" applyAlignment="1">
      <alignment vertical="center"/>
    </xf>
    <xf numFmtId="180" fontId="26" fillId="0" borderId="85" xfId="0" applyNumberFormat="1" applyFont="1" applyFill="1" applyBorder="1" applyAlignment="1">
      <alignment vertical="center"/>
    </xf>
    <xf numFmtId="177" fontId="22" fillId="0" borderId="77" xfId="0" applyNumberFormat="1" applyFont="1" applyFill="1" applyBorder="1" applyAlignment="1">
      <alignment vertical="center"/>
    </xf>
    <xf numFmtId="0" fontId="26" fillId="0" borderId="60" xfId="0" applyFont="1" applyFill="1" applyBorder="1" applyAlignment="1">
      <alignment horizontal="center" vertical="center" wrapText="1"/>
    </xf>
    <xf numFmtId="177" fontId="26" fillId="0" borderId="62" xfId="0" applyNumberFormat="1" applyFont="1" applyFill="1" applyBorder="1" applyAlignment="1">
      <alignment vertical="center"/>
    </xf>
    <xf numFmtId="177" fontId="26" fillId="0" borderId="83" xfId="0" applyNumberFormat="1" applyFont="1" applyFill="1" applyBorder="1" applyAlignment="1">
      <alignment vertical="center"/>
    </xf>
    <xf numFmtId="180" fontId="26" fillId="0" borderId="61" xfId="0" applyNumberFormat="1" applyFont="1" applyFill="1" applyBorder="1" applyAlignment="1">
      <alignment vertical="center"/>
    </xf>
    <xf numFmtId="177" fontId="26" fillId="0" borderId="53" xfId="0" applyNumberFormat="1" applyFont="1" applyFill="1" applyBorder="1" applyAlignment="1">
      <alignment vertical="center"/>
    </xf>
    <xf numFmtId="177" fontId="26" fillId="0" borderId="24" xfId="0" applyNumberFormat="1" applyFont="1" applyFill="1" applyBorder="1" applyAlignment="1">
      <alignment vertical="center"/>
    </xf>
    <xf numFmtId="180" fontId="26" fillId="0" borderId="68" xfId="0" applyNumberFormat="1" applyFont="1" applyFill="1" applyBorder="1" applyAlignment="1">
      <alignment vertical="center"/>
    </xf>
    <xf numFmtId="177" fontId="26" fillId="0" borderId="60" xfId="0" applyNumberFormat="1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right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0" fontId="22" fillId="0" borderId="0" xfId="0" applyFont="1" applyFill="1"/>
    <xf numFmtId="0" fontId="28" fillId="0" borderId="13" xfId="0" applyFont="1" applyFill="1" applyBorder="1" applyAlignment="1">
      <alignment horizontal="center" vertical="center"/>
    </xf>
    <xf numFmtId="0" fontId="28" fillId="4" borderId="13" xfId="0" applyFont="1" applyFill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176" fontId="29" fillId="0" borderId="13" xfId="0" applyNumberFormat="1" applyFont="1" applyBorder="1" applyAlignment="1">
      <alignment vertical="center"/>
    </xf>
    <xf numFmtId="176" fontId="29" fillId="0" borderId="13" xfId="2" applyNumberFormat="1" applyFont="1" applyFill="1" applyBorder="1" applyAlignment="1">
      <alignment vertical="center"/>
    </xf>
    <xf numFmtId="183" fontId="26" fillId="2" borderId="15" xfId="0" applyNumberFormat="1" applyFont="1" applyFill="1" applyBorder="1" applyAlignment="1">
      <alignment vertical="center"/>
    </xf>
    <xf numFmtId="176" fontId="29" fillId="0" borderId="14" xfId="0" applyNumberFormat="1" applyFont="1" applyBorder="1" applyAlignment="1">
      <alignment vertical="center"/>
    </xf>
    <xf numFmtId="176" fontId="29" fillId="0" borderId="14" xfId="0" applyNumberFormat="1" applyFont="1" applyBorder="1" applyAlignment="1">
      <alignment horizontal="right" vertical="center"/>
    </xf>
    <xf numFmtId="176" fontId="29" fillId="0" borderId="9" xfId="0" applyNumberFormat="1" applyFont="1" applyBorder="1" applyAlignment="1">
      <alignment vertical="center"/>
    </xf>
    <xf numFmtId="183" fontId="26" fillId="2" borderId="14" xfId="0" applyNumberFormat="1" applyFont="1" applyFill="1" applyBorder="1" applyAlignment="1">
      <alignment vertical="center"/>
    </xf>
    <xf numFmtId="176" fontId="29" fillId="0" borderId="48" xfId="0" applyNumberFormat="1" applyFont="1" applyBorder="1" applyAlignment="1">
      <alignment vertical="center"/>
    </xf>
    <xf numFmtId="176" fontId="29" fillId="0" borderId="48" xfId="0" applyNumberFormat="1" applyFont="1" applyBorder="1" applyAlignment="1">
      <alignment horizontal="right" vertical="center"/>
    </xf>
    <xf numFmtId="176" fontId="29" fillId="0" borderId="50" xfId="0" applyNumberFormat="1" applyFont="1" applyBorder="1" applyAlignment="1">
      <alignment vertical="center"/>
    </xf>
    <xf numFmtId="183" fontId="26" fillId="3" borderId="21" xfId="0" applyNumberFormat="1" applyFont="1" applyFill="1" applyBorder="1" applyAlignment="1">
      <alignment vertical="center"/>
    </xf>
    <xf numFmtId="183" fontId="26" fillId="3" borderId="21" xfId="0" applyNumberFormat="1" applyFont="1" applyFill="1" applyBorder="1" applyAlignment="1">
      <alignment horizontal="right" vertical="center"/>
    </xf>
    <xf numFmtId="183" fontId="26" fillId="3" borderId="14" xfId="0" applyNumberFormat="1" applyFont="1" applyFill="1" applyBorder="1" applyAlignment="1">
      <alignment vertical="center"/>
    </xf>
    <xf numFmtId="183" fontId="26" fillId="3" borderId="15" xfId="0" applyNumberFormat="1" applyFont="1" applyFill="1" applyBorder="1" applyAlignment="1">
      <alignment vertical="center"/>
    </xf>
    <xf numFmtId="183" fontId="26" fillId="3" borderId="15" xfId="0" applyNumberFormat="1" applyFont="1" applyFill="1" applyBorder="1" applyAlignment="1">
      <alignment horizontal="right" vertical="center"/>
    </xf>
    <xf numFmtId="179" fontId="29" fillId="3" borderId="13" xfId="0" applyNumberFormat="1" applyFont="1" applyFill="1" applyBorder="1" applyAlignment="1">
      <alignment vertical="center"/>
    </xf>
    <xf numFmtId="183" fontId="26" fillId="3" borderId="14" xfId="0" applyNumberFormat="1" applyFont="1" applyFill="1" applyBorder="1" applyAlignment="1">
      <alignment horizontal="right" vertical="center"/>
    </xf>
    <xf numFmtId="179" fontId="29" fillId="3" borderId="14" xfId="0" applyNumberFormat="1" applyFont="1" applyFill="1" applyBorder="1" applyAlignment="1">
      <alignment vertical="center"/>
    </xf>
    <xf numFmtId="176" fontId="23" fillId="3" borderId="76" xfId="0" applyNumberFormat="1" applyFont="1" applyFill="1" applyBorder="1" applyAlignment="1">
      <alignment vertical="center"/>
    </xf>
    <xf numFmtId="176" fontId="29" fillId="0" borderId="79" xfId="0" applyNumberFormat="1" applyFont="1" applyBorder="1" applyAlignment="1">
      <alignment vertical="center"/>
    </xf>
    <xf numFmtId="0" fontId="28" fillId="0" borderId="0" xfId="0" applyFont="1" applyFill="1" applyBorder="1" applyAlignment="1">
      <alignment horizontal="center" vertical="center" wrapText="1"/>
    </xf>
    <xf numFmtId="183" fontId="17" fillId="0" borderId="0" xfId="0" applyNumberFormat="1" applyFont="1" applyFill="1" applyBorder="1" applyAlignment="1">
      <alignment vertical="center"/>
    </xf>
    <xf numFmtId="177" fontId="26" fillId="0" borderId="0" xfId="0" applyNumberFormat="1" applyFont="1" applyBorder="1" applyAlignment="1">
      <alignment horizontal="right" vertical="center"/>
    </xf>
    <xf numFmtId="0" fontId="28" fillId="0" borderId="0" xfId="0" applyFont="1" applyFill="1" applyBorder="1" applyAlignment="1">
      <alignment vertical="center"/>
    </xf>
    <xf numFmtId="177" fontId="26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22" fillId="0" borderId="0" xfId="0" applyFont="1" applyFill="1" applyAlignment="1">
      <alignment horizontal="right" vertical="top"/>
    </xf>
    <xf numFmtId="0" fontId="22" fillId="4" borderId="0" xfId="0" applyFont="1" applyFill="1"/>
    <xf numFmtId="0" fontId="26" fillId="4" borderId="0" xfId="0" applyFont="1" applyFill="1" applyBorder="1"/>
    <xf numFmtId="58" fontId="26" fillId="4" borderId="0" xfId="0" applyNumberFormat="1" applyFont="1" applyFill="1" applyBorder="1" applyAlignment="1">
      <alignment horizontal="right" vertical="center"/>
    </xf>
    <xf numFmtId="0" fontId="26" fillId="4" borderId="0" xfId="0" applyFont="1" applyFill="1" applyBorder="1" applyAlignment="1">
      <alignment vertical="center"/>
    </xf>
    <xf numFmtId="58" fontId="26" fillId="4" borderId="0" xfId="0" applyNumberFormat="1" applyFont="1" applyFill="1" applyBorder="1" applyAlignment="1">
      <alignment horizontal="right"/>
    </xf>
    <xf numFmtId="0" fontId="26" fillId="4" borderId="1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/>
    </xf>
    <xf numFmtId="177" fontId="29" fillId="4" borderId="3" xfId="0" applyNumberFormat="1" applyFont="1" applyFill="1" applyBorder="1" applyAlignment="1">
      <alignment horizontal="right" vertical="center"/>
    </xf>
    <xf numFmtId="177" fontId="29" fillId="4" borderId="13" xfId="0" applyNumberFormat="1" applyFont="1" applyFill="1" applyBorder="1" applyAlignment="1">
      <alignment horizontal="right" vertical="center"/>
    </xf>
    <xf numFmtId="177" fontId="29" fillId="4" borderId="48" xfId="0" applyNumberFormat="1" applyFont="1" applyFill="1" applyBorder="1" applyAlignment="1">
      <alignment horizontal="right" vertical="center"/>
    </xf>
    <xf numFmtId="177" fontId="29" fillId="4" borderId="11" xfId="0" applyNumberFormat="1" applyFont="1" applyFill="1" applyBorder="1" applyAlignment="1">
      <alignment horizontal="right" vertical="center"/>
    </xf>
    <xf numFmtId="177" fontId="29" fillId="4" borderId="10" xfId="0" applyNumberFormat="1" applyFont="1" applyFill="1" applyBorder="1" applyAlignment="1">
      <alignment horizontal="right" vertical="center"/>
    </xf>
    <xf numFmtId="177" fontId="29" fillId="4" borderId="1" xfId="0" applyNumberFormat="1" applyFont="1" applyFill="1" applyBorder="1" applyAlignment="1">
      <alignment horizontal="right" vertical="center"/>
    </xf>
    <xf numFmtId="177" fontId="29" fillId="4" borderId="19" xfId="0" applyNumberFormat="1" applyFont="1" applyFill="1" applyBorder="1" applyAlignment="1">
      <alignment horizontal="right" vertical="center"/>
    </xf>
    <xf numFmtId="0" fontId="26" fillId="4" borderId="21" xfId="0" applyFont="1" applyFill="1" applyBorder="1" applyAlignment="1">
      <alignment horizontal="center" vertical="center"/>
    </xf>
    <xf numFmtId="177" fontId="29" fillId="4" borderId="39" xfId="0" applyNumberFormat="1" applyFont="1" applyFill="1" applyBorder="1" applyAlignment="1">
      <alignment horizontal="right" vertical="center"/>
    </xf>
    <xf numFmtId="177" fontId="29" fillId="4" borderId="21" xfId="0" applyNumberFormat="1" applyFont="1" applyFill="1" applyBorder="1" applyAlignment="1">
      <alignment horizontal="right" vertical="center"/>
    </xf>
    <xf numFmtId="177" fontId="29" fillId="4" borderId="40" xfId="0" applyNumberFormat="1" applyFont="1" applyFill="1" applyBorder="1" applyAlignment="1">
      <alignment horizontal="right" vertical="center"/>
    </xf>
    <xf numFmtId="177" fontId="29" fillId="4" borderId="20" xfId="0" applyNumberFormat="1" applyFont="1" applyFill="1" applyBorder="1" applyAlignment="1">
      <alignment horizontal="right" vertical="center"/>
    </xf>
    <xf numFmtId="0" fontId="26" fillId="4" borderId="14" xfId="0" applyFont="1" applyFill="1" applyBorder="1" applyAlignment="1">
      <alignment horizontal="center" vertical="center"/>
    </xf>
    <xf numFmtId="177" fontId="29" fillId="4" borderId="2" xfId="0" applyNumberFormat="1" applyFont="1" applyFill="1" applyBorder="1" applyAlignment="1">
      <alignment horizontal="right" vertical="center"/>
    </xf>
    <xf numFmtId="177" fontId="29" fillId="4" borderId="14" xfId="0" applyNumberFormat="1" applyFont="1" applyFill="1" applyBorder="1" applyAlignment="1">
      <alignment horizontal="right" vertical="center"/>
    </xf>
    <xf numFmtId="177" fontId="29" fillId="4" borderId="9" xfId="0" applyNumberFormat="1" applyFont="1" applyFill="1" applyBorder="1" applyAlignment="1">
      <alignment horizontal="right" vertical="center"/>
    </xf>
    <xf numFmtId="0" fontId="26" fillId="4" borderId="20" xfId="0" applyFont="1" applyFill="1" applyBorder="1" applyAlignment="1">
      <alignment horizontal="center" vertical="center"/>
    </xf>
    <xf numFmtId="177" fontId="29" fillId="4" borderId="16" xfId="0" applyNumberFormat="1" applyFont="1" applyFill="1" applyBorder="1" applyAlignment="1">
      <alignment horizontal="right" vertical="center"/>
    </xf>
    <xf numFmtId="177" fontId="29" fillId="4" borderId="23" xfId="0" applyNumberFormat="1" applyFont="1" applyFill="1" applyBorder="1" applyAlignment="1">
      <alignment horizontal="right" vertical="center"/>
    </xf>
    <xf numFmtId="0" fontId="26" fillId="4" borderId="22" xfId="0" applyFont="1" applyFill="1" applyBorder="1" applyAlignment="1">
      <alignment horizontal="center" vertical="center"/>
    </xf>
    <xf numFmtId="177" fontId="29" fillId="4" borderId="41" xfId="0" applyNumberFormat="1" applyFont="1" applyFill="1" applyBorder="1" applyAlignment="1">
      <alignment horizontal="right" vertical="center"/>
    </xf>
    <xf numFmtId="177" fontId="29" fillId="4" borderId="22" xfId="0" applyNumberFormat="1" applyFont="1" applyFill="1" applyBorder="1" applyAlignment="1">
      <alignment horizontal="right" vertical="center"/>
    </xf>
    <xf numFmtId="177" fontId="29" fillId="4" borderId="43" xfId="0" applyNumberFormat="1" applyFont="1" applyFill="1" applyBorder="1" applyAlignment="1">
      <alignment horizontal="right" vertical="center"/>
    </xf>
    <xf numFmtId="0" fontId="26" fillId="4" borderId="65" xfId="0" applyFont="1" applyFill="1" applyBorder="1" applyAlignment="1">
      <alignment horizontal="center" vertical="center"/>
    </xf>
    <xf numFmtId="177" fontId="29" fillId="4" borderId="75" xfId="0" applyNumberFormat="1" applyFont="1" applyFill="1" applyBorder="1" applyAlignment="1">
      <alignment horizontal="right" vertical="center"/>
    </xf>
    <xf numFmtId="177" fontId="29" fillId="4" borderId="65" xfId="0" applyNumberFormat="1" applyFont="1" applyFill="1" applyBorder="1" applyAlignment="1">
      <alignment horizontal="right" vertical="center"/>
    </xf>
    <xf numFmtId="177" fontId="29" fillId="4" borderId="74" xfId="0" applyNumberFormat="1" applyFont="1" applyFill="1" applyBorder="1" applyAlignment="1">
      <alignment horizontal="right" vertical="center"/>
    </xf>
    <xf numFmtId="0" fontId="22" fillId="4" borderId="14" xfId="0" applyFont="1" applyFill="1" applyBorder="1" applyAlignment="1">
      <alignment horizontal="center" vertical="center"/>
    </xf>
    <xf numFmtId="177" fontId="23" fillId="4" borderId="2" xfId="0" applyNumberFormat="1" applyFont="1" applyFill="1" applyBorder="1" applyAlignment="1">
      <alignment horizontal="right" vertical="center"/>
    </xf>
    <xf numFmtId="177" fontId="23" fillId="4" borderId="64" xfId="0" applyNumberFormat="1" applyFont="1" applyFill="1" applyBorder="1" applyAlignment="1">
      <alignment horizontal="right" vertical="center"/>
    </xf>
    <xf numFmtId="177" fontId="23" fillId="4" borderId="14" xfId="0" applyNumberFormat="1" applyFont="1" applyFill="1" applyBorder="1" applyAlignment="1">
      <alignment horizontal="right" vertical="center"/>
    </xf>
    <xf numFmtId="177" fontId="23" fillId="4" borderId="9" xfId="0" applyNumberFormat="1" applyFont="1" applyFill="1" applyBorder="1" applyAlignment="1">
      <alignment horizontal="right" vertical="center"/>
    </xf>
    <xf numFmtId="0" fontId="26" fillId="4" borderId="60" xfId="0" applyFont="1" applyFill="1" applyBorder="1" applyAlignment="1">
      <alignment horizontal="center" vertical="center"/>
    </xf>
    <xf numFmtId="177" fontId="29" fillId="4" borderId="63" xfId="0" applyNumberFormat="1" applyFont="1" applyFill="1" applyBorder="1" applyAlignment="1">
      <alignment horizontal="right" vertical="center"/>
    </xf>
    <xf numFmtId="177" fontId="29" fillId="4" borderId="60" xfId="0" applyNumberFormat="1" applyFont="1" applyFill="1" applyBorder="1" applyAlignment="1">
      <alignment horizontal="right" vertical="center"/>
    </xf>
    <xf numFmtId="177" fontId="29" fillId="4" borderId="81" xfId="0" applyNumberFormat="1" applyFont="1" applyFill="1" applyBorder="1" applyAlignment="1">
      <alignment horizontal="right" vertical="center"/>
    </xf>
    <xf numFmtId="0" fontId="26" fillId="4" borderId="0" xfId="0" applyFont="1" applyFill="1" applyBorder="1" applyAlignment="1">
      <alignment horizontal="center" vertical="center" wrapText="1"/>
    </xf>
    <xf numFmtId="177" fontId="26" fillId="4" borderId="0" xfId="0" applyNumberFormat="1" applyFont="1" applyFill="1" applyBorder="1" applyAlignment="1">
      <alignment vertical="center"/>
    </xf>
    <xf numFmtId="180" fontId="26" fillId="4" borderId="0" xfId="0" applyNumberFormat="1" applyFont="1" applyFill="1" applyBorder="1" applyAlignment="1">
      <alignment vertical="center"/>
    </xf>
    <xf numFmtId="177" fontId="26" fillId="4" borderId="0" xfId="0" applyNumberFormat="1" applyFont="1" applyFill="1" applyBorder="1" applyAlignment="1">
      <alignment horizontal="right" vertical="center"/>
    </xf>
    <xf numFmtId="0" fontId="29" fillId="4" borderId="0" xfId="0" applyFont="1" applyFill="1" applyBorder="1" applyAlignment="1">
      <alignment vertical="center"/>
    </xf>
    <xf numFmtId="0" fontId="22" fillId="4" borderId="0" xfId="0" applyFont="1" applyFill="1" applyBorder="1"/>
    <xf numFmtId="0" fontId="17" fillId="0" borderId="1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top"/>
    </xf>
    <xf numFmtId="0" fontId="23" fillId="0" borderId="4" xfId="0" applyFont="1" applyFill="1" applyBorder="1" applyAlignment="1">
      <alignment horizontal="left" vertical="top"/>
    </xf>
    <xf numFmtId="0" fontId="17" fillId="0" borderId="33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right" vertical="center" wrapText="1"/>
    </xf>
    <xf numFmtId="0" fontId="19" fillId="0" borderId="8" xfId="0" applyFont="1" applyFill="1" applyBorder="1" applyAlignment="1">
      <alignment horizontal="right" vertical="center" wrapText="1"/>
    </xf>
    <xf numFmtId="0" fontId="17" fillId="0" borderId="12" xfId="0" applyFont="1" applyFill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center" wrapText="1"/>
    </xf>
    <xf numFmtId="0" fontId="17" fillId="0" borderId="4" xfId="0" applyFont="1" applyFill="1" applyBorder="1" applyAlignment="1">
      <alignment horizontal="center" wrapText="1"/>
    </xf>
    <xf numFmtId="0" fontId="26" fillId="0" borderId="13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3" xfId="0" applyFont="1" applyFill="1" applyBorder="1" applyAlignment="1">
      <alignment horizontal="center" vertical="center"/>
    </xf>
    <xf numFmtId="0" fontId="26" fillId="0" borderId="34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/>
    </xf>
    <xf numFmtId="0" fontId="28" fillId="0" borderId="48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horizontal="center" vertical="center"/>
    </xf>
    <xf numFmtId="0" fontId="30" fillId="0" borderId="76" xfId="0" applyFont="1" applyFill="1" applyBorder="1" applyAlignment="1">
      <alignment horizontal="center" vertical="center"/>
    </xf>
    <xf numFmtId="0" fontId="30" fillId="0" borderId="64" xfId="0" applyFont="1" applyFill="1" applyBorder="1" applyAlignment="1">
      <alignment horizontal="center" vertical="center"/>
    </xf>
    <xf numFmtId="0" fontId="28" fillId="0" borderId="79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</cellXfs>
  <cellStyles count="12">
    <cellStyle name="パーセント 2" xfId="1" xr:uid="{00000000-0005-0000-0000-000000000000}"/>
    <cellStyle name="パーセント 2 2" xfId="9" xr:uid="{00000000-0005-0000-0000-000001000000}"/>
    <cellStyle name="桁区切り" xfId="2" builtinId="6"/>
    <cellStyle name="桁区切り 2" xfId="3" xr:uid="{00000000-0005-0000-0000-000003000000}"/>
    <cellStyle name="桁区切り 2 2" xfId="6" xr:uid="{00000000-0005-0000-0000-000004000000}"/>
    <cellStyle name="桁区切り 3" xfId="7" xr:uid="{00000000-0005-0000-0000-000005000000}"/>
    <cellStyle name="桁区切り 4" xfId="11" xr:uid="{00000000-0005-0000-0000-000006000000}"/>
    <cellStyle name="標準" xfId="0" builtinId="0"/>
    <cellStyle name="標準 2" xfId="4" xr:uid="{00000000-0005-0000-0000-000008000000}"/>
    <cellStyle name="標準 2 2" xfId="5" xr:uid="{00000000-0005-0000-0000-000009000000}"/>
    <cellStyle name="標準 3" xfId="8" xr:uid="{00000000-0005-0000-0000-00000A000000}"/>
    <cellStyle name="標準 4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342168</xdr:colOff>
      <xdr:row>1</xdr:row>
      <xdr:rowOff>181708</xdr:rowOff>
    </xdr:from>
    <xdr:to>
      <xdr:col>17</xdr:col>
      <xdr:colOff>460278</xdr:colOff>
      <xdr:row>3</xdr:row>
      <xdr:rowOff>28575</xdr:rowOff>
    </xdr:to>
    <xdr:grpSp>
      <xdr:nvGrpSpPr>
        <xdr:cNvPr id="2" name="グループ化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710311" y="777247"/>
          <a:ext cx="1560467" cy="513617"/>
          <a:chOff x="5036820" y="320040"/>
          <a:chExt cx="1150620" cy="419100"/>
        </a:xfrm>
      </xdr:grpSpPr>
      <xdr:sp macro="" textlink="">
        <xdr:nvSpPr>
          <xdr:cNvPr id="3" name="大かっこ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5036820" y="351084"/>
            <a:ext cx="1150620" cy="333728"/>
          </a:xfrm>
          <a:prstGeom prst="bracketPair">
            <a:avLst/>
          </a:prstGeom>
          <a:noFill/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ctr" upright="1"/>
          <a:lstStyle/>
          <a:p>
            <a:pPr algn="l"/>
            <a:r>
              <a:rPr kumimoji="1" lang="ja-JP" altLang="en-US" sz="800"/>
              <a:t>　</a:t>
            </a:r>
            <a:r>
              <a:rPr kumimoji="1" lang="ja-JP" altLang="en-US" sz="1100">
                <a:latin typeface="ＭＳ 明朝" panose="02020609040205080304" pitchFamily="17" charset="-128"/>
                <a:ea typeface="ＭＳ 明朝" panose="02020609040205080304" pitchFamily="17" charset="-128"/>
              </a:rPr>
              <a:t>単位</a:t>
            </a:r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5329243" y="320040"/>
            <a:ext cx="788270" cy="4191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>
              <a:lnSpc>
                <a:spcPts val="1300"/>
              </a:lnSpc>
            </a:pPr>
            <a:r>
              <a:rPr kumimoji="1" lang="ja-JP" altLang="en-US" sz="1050">
                <a:latin typeface="ＭＳ 明朝" panose="02020609040205080304" pitchFamily="17" charset="-128"/>
                <a:ea typeface="ＭＳ 明朝" panose="02020609040205080304" pitchFamily="17" charset="-128"/>
              </a:rPr>
              <a:t>世帯数 ：世帯</a:t>
            </a:r>
            <a:endParaRPr kumimoji="1" lang="en-US" altLang="ja-JP" sz="1050"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pPr>
              <a:lnSpc>
                <a:spcPts val="1200"/>
              </a:lnSpc>
            </a:pPr>
            <a:r>
              <a:rPr kumimoji="1" lang="ja-JP" altLang="en-US" sz="1050">
                <a:latin typeface="ＭＳ 明朝" panose="02020609040205080304" pitchFamily="17" charset="-128"/>
                <a:ea typeface="ＭＳ 明朝" panose="02020609040205080304" pitchFamily="17" charset="-128"/>
              </a:rPr>
              <a:t>その他 ： 人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4"/>
  <sheetViews>
    <sheetView view="pageBreakPreview" topLeftCell="A5" zoomScale="70" zoomScaleNormal="100" zoomScaleSheetLayoutView="70" workbookViewId="0">
      <selection activeCell="J5" sqref="J5:K5"/>
    </sheetView>
  </sheetViews>
  <sheetFormatPr defaultColWidth="8.1796875" defaultRowHeight="12.5" x14ac:dyDescent="0.2"/>
  <cols>
    <col min="1" max="1" width="6.6328125" style="7" customWidth="1"/>
    <col min="2" max="4" width="7.08984375" style="7" customWidth="1"/>
    <col min="5" max="7" width="6" style="7" customWidth="1"/>
    <col min="8" max="8" width="7.08984375" style="7" customWidth="1"/>
    <col min="9" max="9" width="5.08984375" style="7" customWidth="1"/>
    <col min="10" max="10" width="7.08984375" style="7" customWidth="1"/>
    <col min="11" max="11" width="5.08984375" style="7" customWidth="1"/>
    <col min="12" max="12" width="7.6328125" style="7" customWidth="1"/>
    <col min="13" max="13" width="6.6328125" style="7" customWidth="1"/>
    <col min="14" max="15" width="7.08984375" style="7" customWidth="1"/>
    <col min="16" max="16" width="6.6328125" style="7" customWidth="1"/>
    <col min="17" max="18" width="7.08984375" style="7" customWidth="1"/>
    <col min="19" max="16384" width="8.1796875" style="7"/>
  </cols>
  <sheetData>
    <row r="1" spans="1:18" s="6" customFormat="1" ht="47.25" customHeight="1" x14ac:dyDescent="0.3">
      <c r="A1" s="8" t="s">
        <v>36</v>
      </c>
    </row>
    <row r="2" spans="1:18" ht="30.75" customHeight="1" x14ac:dyDescent="0.2">
      <c r="A2" s="9" t="s">
        <v>35</v>
      </c>
    </row>
    <row r="3" spans="1:18" ht="21" customHeight="1" x14ac:dyDescent="0.15">
      <c r="Q3" s="26"/>
    </row>
    <row r="4" spans="1:18" ht="27" customHeight="1" x14ac:dyDescent="0.2">
      <c r="A4" s="306" t="s">
        <v>18</v>
      </c>
      <c r="B4" s="308" t="s">
        <v>34</v>
      </c>
      <c r="C4" s="309"/>
      <c r="D4" s="309"/>
      <c r="E4" s="310" t="s">
        <v>33</v>
      </c>
      <c r="F4" s="310"/>
      <c r="G4" s="310"/>
      <c r="H4" s="308" t="s">
        <v>32</v>
      </c>
      <c r="I4" s="309"/>
      <c r="J4" s="308" t="s">
        <v>31</v>
      </c>
      <c r="K4" s="309"/>
      <c r="L4" s="322" t="s">
        <v>30</v>
      </c>
      <c r="M4" s="323"/>
      <c r="N4" s="313" t="s">
        <v>28</v>
      </c>
      <c r="O4" s="314"/>
      <c r="P4" s="315"/>
      <c r="Q4" s="316" t="s">
        <v>29</v>
      </c>
      <c r="R4" s="317"/>
    </row>
    <row r="5" spans="1:18" ht="41.25" customHeight="1" x14ac:dyDescent="0.2">
      <c r="A5" s="307"/>
      <c r="B5" s="30" t="s">
        <v>27</v>
      </c>
      <c r="C5" s="31" t="s">
        <v>26</v>
      </c>
      <c r="D5" s="32" t="s">
        <v>17</v>
      </c>
      <c r="E5" s="33" t="s">
        <v>25</v>
      </c>
      <c r="F5" s="31" t="s">
        <v>24</v>
      </c>
      <c r="G5" s="34" t="s">
        <v>17</v>
      </c>
      <c r="H5" s="318" t="s">
        <v>57</v>
      </c>
      <c r="I5" s="319"/>
      <c r="J5" s="318" t="s">
        <v>57</v>
      </c>
      <c r="K5" s="319"/>
      <c r="L5" s="320" t="s">
        <v>58</v>
      </c>
      <c r="M5" s="321"/>
      <c r="N5" s="35" t="s">
        <v>23</v>
      </c>
      <c r="O5" s="36" t="s">
        <v>22</v>
      </c>
      <c r="P5" s="37" t="s">
        <v>21</v>
      </c>
      <c r="Q5" s="38" t="s">
        <v>20</v>
      </c>
      <c r="R5" s="34" t="s">
        <v>19</v>
      </c>
    </row>
    <row r="6" spans="1:18" ht="45" customHeight="1" x14ac:dyDescent="0.2">
      <c r="A6" s="39" t="s">
        <v>0</v>
      </c>
      <c r="B6" s="40">
        <v>6415</v>
      </c>
      <c r="C6" s="41">
        <v>17120</v>
      </c>
      <c r="D6" s="42">
        <f t="shared" ref="D6:D12" si="0">SUM(B6:C6)</f>
        <v>23535</v>
      </c>
      <c r="E6" s="43">
        <v>1333</v>
      </c>
      <c r="F6" s="41">
        <v>223</v>
      </c>
      <c r="G6" s="44">
        <f t="shared" ref="G6:G12" si="1">SUM(E6:F6)</f>
        <v>1556</v>
      </c>
      <c r="H6" s="45">
        <v>6923</v>
      </c>
      <c r="I6" s="46">
        <v>102</v>
      </c>
      <c r="J6" s="47">
        <v>1899</v>
      </c>
      <c r="K6" s="46">
        <v>554</v>
      </c>
      <c r="L6" s="48">
        <v>57357</v>
      </c>
      <c r="M6" s="49">
        <v>31.4</v>
      </c>
      <c r="N6" s="50">
        <v>2872</v>
      </c>
      <c r="O6" s="50">
        <v>3530</v>
      </c>
      <c r="P6" s="51">
        <v>19.079999999999998</v>
      </c>
      <c r="Q6" s="52">
        <v>2716</v>
      </c>
      <c r="R6" s="53">
        <v>8533</v>
      </c>
    </row>
    <row r="7" spans="1:18" ht="45" customHeight="1" x14ac:dyDescent="0.2">
      <c r="A7" s="54" t="s">
        <v>3</v>
      </c>
      <c r="B7" s="55">
        <v>1049</v>
      </c>
      <c r="C7" s="56">
        <v>3765</v>
      </c>
      <c r="D7" s="57">
        <f t="shared" si="0"/>
        <v>4814</v>
      </c>
      <c r="E7" s="58">
        <v>343</v>
      </c>
      <c r="F7" s="56">
        <v>71</v>
      </c>
      <c r="G7" s="59">
        <f t="shared" si="1"/>
        <v>414</v>
      </c>
      <c r="H7" s="60">
        <v>2013</v>
      </c>
      <c r="I7" s="61">
        <v>15</v>
      </c>
      <c r="J7" s="48">
        <v>440</v>
      </c>
      <c r="K7" s="62">
        <v>122</v>
      </c>
      <c r="L7" s="45">
        <v>13429</v>
      </c>
      <c r="M7" s="63">
        <v>34.6</v>
      </c>
      <c r="N7" s="50">
        <v>330</v>
      </c>
      <c r="O7" s="50">
        <v>410</v>
      </c>
      <c r="P7" s="51">
        <v>10.54</v>
      </c>
      <c r="Q7" s="64">
        <v>673</v>
      </c>
      <c r="R7" s="59">
        <v>1943</v>
      </c>
    </row>
    <row r="8" spans="1:18" ht="45" customHeight="1" x14ac:dyDescent="0.2">
      <c r="A8" s="65" t="s">
        <v>4</v>
      </c>
      <c r="B8" s="66">
        <v>215</v>
      </c>
      <c r="C8" s="67">
        <v>698</v>
      </c>
      <c r="D8" s="68">
        <f t="shared" si="0"/>
        <v>913</v>
      </c>
      <c r="E8" s="43">
        <v>46</v>
      </c>
      <c r="F8" s="67">
        <v>8</v>
      </c>
      <c r="G8" s="44">
        <f t="shared" si="1"/>
        <v>54</v>
      </c>
      <c r="H8" s="69">
        <v>348</v>
      </c>
      <c r="I8" s="70">
        <v>2</v>
      </c>
      <c r="J8" s="47">
        <v>95</v>
      </c>
      <c r="K8" s="71">
        <v>21</v>
      </c>
      <c r="L8" s="45">
        <v>3293</v>
      </c>
      <c r="M8" s="63">
        <v>38.4</v>
      </c>
      <c r="N8" s="72">
        <v>47</v>
      </c>
      <c r="O8" s="72">
        <v>55</v>
      </c>
      <c r="P8" s="73">
        <v>6.22</v>
      </c>
      <c r="Q8" s="74">
        <v>100</v>
      </c>
      <c r="R8" s="44">
        <v>455</v>
      </c>
    </row>
    <row r="9" spans="1:18" ht="45" customHeight="1" x14ac:dyDescent="0.2">
      <c r="A9" s="75" t="s">
        <v>5</v>
      </c>
      <c r="B9" s="76">
        <v>702</v>
      </c>
      <c r="C9" s="77">
        <v>1693</v>
      </c>
      <c r="D9" s="78">
        <f t="shared" si="0"/>
        <v>2395</v>
      </c>
      <c r="E9" s="79">
        <v>144</v>
      </c>
      <c r="F9" s="77">
        <v>31</v>
      </c>
      <c r="G9" s="80">
        <f t="shared" si="1"/>
        <v>175</v>
      </c>
      <c r="H9" s="81">
        <v>583</v>
      </c>
      <c r="I9" s="82">
        <v>6</v>
      </c>
      <c r="J9" s="83">
        <v>158</v>
      </c>
      <c r="K9" s="84">
        <v>57</v>
      </c>
      <c r="L9" s="83">
        <v>5043</v>
      </c>
      <c r="M9" s="85">
        <v>29.4</v>
      </c>
      <c r="N9" s="86">
        <v>184</v>
      </c>
      <c r="O9" s="86">
        <v>239</v>
      </c>
      <c r="P9" s="87">
        <v>13.95</v>
      </c>
      <c r="Q9" s="88">
        <v>139</v>
      </c>
      <c r="R9" s="80">
        <v>665</v>
      </c>
    </row>
    <row r="10" spans="1:18" ht="45" customHeight="1" x14ac:dyDescent="0.2">
      <c r="A10" s="75" t="s">
        <v>6</v>
      </c>
      <c r="B10" s="76">
        <v>305</v>
      </c>
      <c r="C10" s="77">
        <v>834</v>
      </c>
      <c r="D10" s="78">
        <f t="shared" si="0"/>
        <v>1139</v>
      </c>
      <c r="E10" s="79">
        <v>71</v>
      </c>
      <c r="F10" s="77">
        <v>11</v>
      </c>
      <c r="G10" s="80">
        <f t="shared" si="1"/>
        <v>82</v>
      </c>
      <c r="H10" s="81">
        <v>475</v>
      </c>
      <c r="I10" s="82">
        <v>6</v>
      </c>
      <c r="J10" s="83">
        <v>111</v>
      </c>
      <c r="K10" s="84">
        <v>21</v>
      </c>
      <c r="L10" s="83">
        <v>3596</v>
      </c>
      <c r="M10" s="85">
        <v>35.5</v>
      </c>
      <c r="N10" s="86">
        <v>151</v>
      </c>
      <c r="O10" s="86">
        <v>182</v>
      </c>
      <c r="P10" s="87">
        <v>17.82</v>
      </c>
      <c r="Q10" s="88">
        <v>123</v>
      </c>
      <c r="R10" s="80">
        <v>501</v>
      </c>
    </row>
    <row r="11" spans="1:18" ht="45" customHeight="1" x14ac:dyDescent="0.2">
      <c r="A11" s="75" t="s">
        <v>7</v>
      </c>
      <c r="B11" s="76">
        <v>181</v>
      </c>
      <c r="C11" s="77">
        <v>707</v>
      </c>
      <c r="D11" s="78">
        <f t="shared" si="0"/>
        <v>888</v>
      </c>
      <c r="E11" s="79">
        <v>55</v>
      </c>
      <c r="F11" s="77">
        <v>18</v>
      </c>
      <c r="G11" s="80">
        <f t="shared" si="1"/>
        <v>73</v>
      </c>
      <c r="H11" s="81">
        <v>425</v>
      </c>
      <c r="I11" s="82">
        <v>2</v>
      </c>
      <c r="J11" s="83">
        <v>92</v>
      </c>
      <c r="K11" s="84">
        <v>20</v>
      </c>
      <c r="L11" s="83">
        <v>3843</v>
      </c>
      <c r="M11" s="85">
        <v>42.6</v>
      </c>
      <c r="N11" s="86">
        <v>62</v>
      </c>
      <c r="O11" s="86">
        <v>81</v>
      </c>
      <c r="P11" s="87">
        <v>9.08</v>
      </c>
      <c r="Q11" s="89">
        <v>217</v>
      </c>
      <c r="R11" s="80">
        <v>572</v>
      </c>
    </row>
    <row r="12" spans="1:18" ht="45" customHeight="1" x14ac:dyDescent="0.2">
      <c r="A12" s="65" t="s">
        <v>8</v>
      </c>
      <c r="B12" s="66">
        <v>896</v>
      </c>
      <c r="C12" s="67">
        <v>2266</v>
      </c>
      <c r="D12" s="68">
        <f t="shared" si="0"/>
        <v>3162</v>
      </c>
      <c r="E12" s="43">
        <v>141</v>
      </c>
      <c r="F12" s="67">
        <v>27</v>
      </c>
      <c r="G12" s="44">
        <f t="shared" si="1"/>
        <v>168</v>
      </c>
      <c r="H12" s="69">
        <v>620</v>
      </c>
      <c r="I12" s="70">
        <v>11</v>
      </c>
      <c r="J12" s="47">
        <v>174</v>
      </c>
      <c r="K12" s="71">
        <v>59</v>
      </c>
      <c r="L12" s="69">
        <v>5014</v>
      </c>
      <c r="M12" s="90">
        <v>26.8</v>
      </c>
      <c r="N12" s="91">
        <v>114</v>
      </c>
      <c r="O12" s="91">
        <v>150</v>
      </c>
      <c r="P12" s="92">
        <v>8.02</v>
      </c>
      <c r="Q12" s="93">
        <v>211</v>
      </c>
      <c r="R12" s="44">
        <v>689</v>
      </c>
    </row>
    <row r="13" spans="1:18" ht="45" customHeight="1" x14ac:dyDescent="0.2">
      <c r="A13" s="54" t="s">
        <v>13</v>
      </c>
      <c r="B13" s="55">
        <f>SUM(B8:B12)</f>
        <v>2299</v>
      </c>
      <c r="C13" s="56">
        <f t="shared" ref="C13:I13" si="2">SUM(C8:C12)</f>
        <v>6198</v>
      </c>
      <c r="D13" s="57">
        <f t="shared" si="2"/>
        <v>8497</v>
      </c>
      <c r="E13" s="58">
        <f t="shared" si="2"/>
        <v>457</v>
      </c>
      <c r="F13" s="56">
        <f t="shared" si="2"/>
        <v>95</v>
      </c>
      <c r="G13" s="59">
        <f t="shared" si="2"/>
        <v>552</v>
      </c>
      <c r="H13" s="60">
        <f>SUM(H8:H12)</f>
        <v>2451</v>
      </c>
      <c r="I13" s="61">
        <f t="shared" si="2"/>
        <v>27</v>
      </c>
      <c r="J13" s="48">
        <f>SUM(J8:J12)</f>
        <v>630</v>
      </c>
      <c r="K13" s="62">
        <f>SUM(K8:K12)</f>
        <v>178</v>
      </c>
      <c r="L13" s="45">
        <f>L8+L9+L10+L11+L12</f>
        <v>20789</v>
      </c>
      <c r="M13" s="63">
        <v>32.700000000000003</v>
      </c>
      <c r="N13" s="50">
        <v>558</v>
      </c>
      <c r="O13" s="50">
        <v>707</v>
      </c>
      <c r="P13" s="51">
        <v>11.08</v>
      </c>
      <c r="Q13" s="64">
        <f>SUM(Q8:Q12)</f>
        <v>790</v>
      </c>
      <c r="R13" s="59">
        <f>SUM(R8:R12)</f>
        <v>2882</v>
      </c>
    </row>
    <row r="14" spans="1:18" ht="45" customHeight="1" x14ac:dyDescent="0.2">
      <c r="A14" s="94" t="s">
        <v>9</v>
      </c>
      <c r="B14" s="95">
        <v>186</v>
      </c>
      <c r="C14" s="96">
        <v>530</v>
      </c>
      <c r="D14" s="97">
        <f>SUM(B14:C14)</f>
        <v>716</v>
      </c>
      <c r="E14" s="98">
        <v>76</v>
      </c>
      <c r="F14" s="96">
        <v>16</v>
      </c>
      <c r="G14" s="99">
        <f>SUM(E14:F14)</f>
        <v>92</v>
      </c>
      <c r="H14" s="100">
        <v>779</v>
      </c>
      <c r="I14" s="101">
        <v>2</v>
      </c>
      <c r="J14" s="102">
        <v>83</v>
      </c>
      <c r="K14" s="103">
        <v>15</v>
      </c>
      <c r="L14" s="45">
        <v>3904</v>
      </c>
      <c r="M14" s="63">
        <v>37.799999999999997</v>
      </c>
      <c r="N14" s="72">
        <v>191</v>
      </c>
      <c r="O14" s="72">
        <v>209</v>
      </c>
      <c r="P14" s="73">
        <v>19.34</v>
      </c>
      <c r="Q14" s="104">
        <v>174</v>
      </c>
      <c r="R14" s="99">
        <v>647</v>
      </c>
    </row>
    <row r="15" spans="1:18" ht="45" customHeight="1" x14ac:dyDescent="0.2">
      <c r="A15" s="75" t="s">
        <v>10</v>
      </c>
      <c r="B15" s="76">
        <v>100</v>
      </c>
      <c r="C15" s="77">
        <v>379</v>
      </c>
      <c r="D15" s="78">
        <f>SUM(B15:C15)</f>
        <v>479</v>
      </c>
      <c r="E15" s="79">
        <v>47</v>
      </c>
      <c r="F15" s="77">
        <v>6</v>
      </c>
      <c r="G15" s="80">
        <f>SUM(E15:F15)</f>
        <v>53</v>
      </c>
      <c r="H15" s="81">
        <v>356</v>
      </c>
      <c r="I15" s="82">
        <v>3</v>
      </c>
      <c r="J15" s="83">
        <v>77</v>
      </c>
      <c r="K15" s="84">
        <v>16</v>
      </c>
      <c r="L15" s="83">
        <v>2877</v>
      </c>
      <c r="M15" s="85">
        <v>46.9</v>
      </c>
      <c r="N15" s="86">
        <v>92</v>
      </c>
      <c r="O15" s="86">
        <v>124</v>
      </c>
      <c r="P15" s="87">
        <v>20.59</v>
      </c>
      <c r="Q15" s="88">
        <v>148</v>
      </c>
      <c r="R15" s="80">
        <v>398</v>
      </c>
    </row>
    <row r="16" spans="1:18" ht="45" customHeight="1" x14ac:dyDescent="0.2">
      <c r="A16" s="105" t="s">
        <v>1</v>
      </c>
      <c r="B16" s="106">
        <v>409</v>
      </c>
      <c r="C16" s="107">
        <v>1426</v>
      </c>
      <c r="D16" s="42">
        <f>SUM(B16:C16)</f>
        <v>1835</v>
      </c>
      <c r="E16" s="108">
        <v>175</v>
      </c>
      <c r="F16" s="107">
        <v>40</v>
      </c>
      <c r="G16" s="53">
        <f>SUM(E16:F16)</f>
        <v>215</v>
      </c>
      <c r="H16" s="109">
        <v>1354</v>
      </c>
      <c r="I16" s="110">
        <v>10</v>
      </c>
      <c r="J16" s="111">
        <v>238</v>
      </c>
      <c r="K16" s="112">
        <v>56</v>
      </c>
      <c r="L16" s="69">
        <v>9810</v>
      </c>
      <c r="M16" s="90">
        <v>44.9</v>
      </c>
      <c r="N16" s="113">
        <v>609</v>
      </c>
      <c r="O16" s="113">
        <v>686</v>
      </c>
      <c r="P16" s="114">
        <v>31.56</v>
      </c>
      <c r="Q16" s="89">
        <v>451</v>
      </c>
      <c r="R16" s="53">
        <v>1354</v>
      </c>
    </row>
    <row r="17" spans="1:18" ht="45" customHeight="1" thickBot="1" x14ac:dyDescent="0.25">
      <c r="A17" s="115" t="s">
        <v>12</v>
      </c>
      <c r="B17" s="116">
        <f t="shared" ref="B17:K17" si="3">SUM(B14:B16)</f>
        <v>695</v>
      </c>
      <c r="C17" s="117">
        <f t="shared" si="3"/>
        <v>2335</v>
      </c>
      <c r="D17" s="118">
        <f t="shared" si="3"/>
        <v>3030</v>
      </c>
      <c r="E17" s="119">
        <f t="shared" si="3"/>
        <v>298</v>
      </c>
      <c r="F17" s="117">
        <f t="shared" si="3"/>
        <v>62</v>
      </c>
      <c r="G17" s="120">
        <f t="shared" si="3"/>
        <v>360</v>
      </c>
      <c r="H17" s="121">
        <f t="shared" si="3"/>
        <v>2489</v>
      </c>
      <c r="I17" s="122">
        <f t="shared" si="3"/>
        <v>15</v>
      </c>
      <c r="J17" s="123">
        <f t="shared" si="3"/>
        <v>398</v>
      </c>
      <c r="K17" s="124">
        <f t="shared" si="3"/>
        <v>87</v>
      </c>
      <c r="L17" s="121">
        <f>L14+L15+L16</f>
        <v>16591</v>
      </c>
      <c r="M17" s="125">
        <v>43.3</v>
      </c>
      <c r="N17" s="126">
        <v>892</v>
      </c>
      <c r="O17" s="126">
        <v>1019</v>
      </c>
      <c r="P17" s="127">
        <v>26.43</v>
      </c>
      <c r="Q17" s="128">
        <f>SUM(Q14:Q16)</f>
        <v>773</v>
      </c>
      <c r="R17" s="120">
        <f>SUM(R14:R16)</f>
        <v>2399</v>
      </c>
    </row>
    <row r="18" spans="1:18" ht="48.75" customHeight="1" thickBot="1" x14ac:dyDescent="0.25">
      <c r="A18" s="129" t="s">
        <v>16</v>
      </c>
      <c r="B18" s="130">
        <v>10458</v>
      </c>
      <c r="C18" s="131">
        <v>29418</v>
      </c>
      <c r="D18" s="132">
        <f>SUM(B18:C18)</f>
        <v>39876</v>
      </c>
      <c r="E18" s="133">
        <f>SUM(E17,E13,E7,E6)</f>
        <v>2431</v>
      </c>
      <c r="F18" s="131">
        <f>SUM(F17,F13,F7,F6)</f>
        <v>451</v>
      </c>
      <c r="G18" s="134">
        <f>SUM(E18:F18)</f>
        <v>2882</v>
      </c>
      <c r="H18" s="135">
        <f>SUM(H17,H13,H7,H6)</f>
        <v>13876</v>
      </c>
      <c r="I18" s="136">
        <f>SUM(I17,I13,I7,I6)</f>
        <v>159</v>
      </c>
      <c r="J18" s="137">
        <f>SUM(J17,J13,J7,J6)</f>
        <v>3367</v>
      </c>
      <c r="K18" s="138">
        <f>SUM(K17,K13,K7,K6)</f>
        <v>941</v>
      </c>
      <c r="L18" s="137">
        <f>L6+L7+L13+L17</f>
        <v>108166</v>
      </c>
      <c r="M18" s="139">
        <v>33.5</v>
      </c>
      <c r="N18" s="140">
        <v>4652</v>
      </c>
      <c r="O18" s="140">
        <v>5666</v>
      </c>
      <c r="P18" s="141">
        <v>17.36</v>
      </c>
      <c r="Q18" s="142">
        <f>SUM(Q17,Q13,Q7,Q6)</f>
        <v>4952</v>
      </c>
      <c r="R18" s="134">
        <f>SUM(R17,R13,R7,R6)</f>
        <v>15757</v>
      </c>
    </row>
    <row r="19" spans="1:18" s="4" customFormat="1" ht="48.75" customHeight="1" thickTop="1" x14ac:dyDescent="0.2">
      <c r="A19" s="143" t="s">
        <v>15</v>
      </c>
      <c r="B19" s="144">
        <v>353659</v>
      </c>
      <c r="C19" s="145">
        <v>883338</v>
      </c>
      <c r="D19" s="146">
        <f>SUM(B19:C19)</f>
        <v>1236997</v>
      </c>
      <c r="E19" s="147">
        <v>50756</v>
      </c>
      <c r="F19" s="145">
        <v>8560</v>
      </c>
      <c r="G19" s="148">
        <f>SUM(E19:F19)</f>
        <v>59316</v>
      </c>
      <c r="H19" s="146">
        <v>265550</v>
      </c>
      <c r="I19" s="149">
        <v>5140</v>
      </c>
      <c r="J19" s="150">
        <v>87640</v>
      </c>
      <c r="K19" s="151">
        <v>30543</v>
      </c>
      <c r="L19" s="147">
        <v>2340694</v>
      </c>
      <c r="M19" s="152">
        <v>26</v>
      </c>
      <c r="N19" s="153">
        <v>124422</v>
      </c>
      <c r="O19" s="153">
        <v>151177</v>
      </c>
      <c r="P19" s="154">
        <v>16.399999999999999</v>
      </c>
      <c r="Q19" s="155">
        <v>140675</v>
      </c>
      <c r="R19" s="148">
        <v>350132</v>
      </c>
    </row>
    <row r="20" spans="1:18" ht="11.4" customHeight="1" x14ac:dyDescent="0.2">
      <c r="A20" s="156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311" t="s">
        <v>63</v>
      </c>
      <c r="Q20" s="312"/>
      <c r="R20" s="156"/>
    </row>
    <row r="21" spans="1:18" ht="22.5" customHeight="1" x14ac:dyDescent="0.2">
      <c r="A21" s="157" t="s">
        <v>71</v>
      </c>
      <c r="B21" s="158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311"/>
      <c r="Q21" s="311"/>
      <c r="R21" s="156"/>
    </row>
    <row r="22" spans="1:18" ht="22.5" customHeight="1" x14ac:dyDescent="0.2">
      <c r="A22" s="157" t="s">
        <v>64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</row>
    <row r="23" spans="1:18" ht="22.5" customHeight="1" x14ac:dyDescent="0.2">
      <c r="A23" s="157" t="s">
        <v>69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</row>
    <row r="24" spans="1:18" ht="22.5" customHeight="1" x14ac:dyDescent="0.2">
      <c r="A24" s="157" t="s">
        <v>70</v>
      </c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</row>
    <row r="25" spans="1:18" ht="22.5" customHeight="1" x14ac:dyDescent="0.2">
      <c r="A25" s="157" t="s">
        <v>76</v>
      </c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</row>
    <row r="26" spans="1:18" ht="22.5" customHeight="1" x14ac:dyDescent="0.2">
      <c r="A26" s="157" t="s">
        <v>78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</row>
    <row r="27" spans="1:18" ht="22.5" customHeight="1" x14ac:dyDescent="0.2">
      <c r="A27" s="157" t="s">
        <v>77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</row>
    <row r="28" spans="1:18" ht="22.5" customHeight="1" x14ac:dyDescent="0.2"/>
    <row r="29" spans="1:18" ht="22.5" customHeight="1" x14ac:dyDescent="0.2"/>
    <row r="30" spans="1:18" ht="22.5" customHeight="1" x14ac:dyDescent="0.2"/>
    <row r="31" spans="1:18" ht="22.5" customHeight="1" x14ac:dyDescent="0.2"/>
    <row r="32" spans="1:18" ht="22.5" customHeight="1" x14ac:dyDescent="0.2"/>
    <row r="33" ht="22.5" customHeight="1" x14ac:dyDescent="0.2"/>
    <row r="34" ht="22.5" customHeight="1" x14ac:dyDescent="0.2"/>
    <row r="35" ht="25.5" customHeight="1" x14ac:dyDescent="0.2"/>
    <row r="36" ht="25.5" customHeight="1" x14ac:dyDescent="0.2"/>
    <row r="37" ht="25.5" customHeight="1" x14ac:dyDescent="0.2"/>
    <row r="38" ht="25.5" customHeight="1" x14ac:dyDescent="0.2"/>
    <row r="39" ht="25.5" customHeight="1" x14ac:dyDescent="0.2"/>
    <row r="40" ht="25.5" customHeight="1" x14ac:dyDescent="0.2"/>
    <row r="41" ht="25.5" customHeight="1" x14ac:dyDescent="0.2"/>
    <row r="42" ht="25.5" customHeight="1" x14ac:dyDescent="0.2"/>
    <row r="43" ht="25.5" customHeight="1" x14ac:dyDescent="0.2"/>
    <row r="44" ht="25.5" customHeight="1" x14ac:dyDescent="0.2"/>
    <row r="45" ht="25.5" customHeight="1" x14ac:dyDescent="0.2"/>
    <row r="46" ht="25.5" customHeight="1" x14ac:dyDescent="0.2"/>
    <row r="47" ht="25.5" customHeight="1" x14ac:dyDescent="0.2"/>
    <row r="48" ht="25.5" customHeight="1" x14ac:dyDescent="0.2"/>
    <row r="49" ht="25.5" customHeight="1" x14ac:dyDescent="0.2"/>
    <row r="50" ht="25.5" customHeight="1" x14ac:dyDescent="0.2"/>
    <row r="51" ht="25.5" customHeight="1" x14ac:dyDescent="0.2"/>
    <row r="52" ht="25.5" customHeight="1" x14ac:dyDescent="0.2"/>
    <row r="53" ht="25.5" customHeight="1" x14ac:dyDescent="0.2"/>
    <row r="54" ht="25.5" customHeight="1" x14ac:dyDescent="0.2"/>
  </sheetData>
  <mergeCells count="12">
    <mergeCell ref="P20:Q21"/>
    <mergeCell ref="N4:P4"/>
    <mergeCell ref="Q4:R4"/>
    <mergeCell ref="H5:I5"/>
    <mergeCell ref="J5:K5"/>
    <mergeCell ref="L5:M5"/>
    <mergeCell ref="L4:M4"/>
    <mergeCell ref="A4:A5"/>
    <mergeCell ref="B4:D4"/>
    <mergeCell ref="E4:G4"/>
    <mergeCell ref="H4:I4"/>
    <mergeCell ref="J4:K4"/>
  </mergeCells>
  <phoneticPr fontId="4"/>
  <pageMargins left="0.74803149606299213" right="0.78740157480314965" top="0.59055118110236227" bottom="0.59055118110236227" header="0.51181102362204722" footer="0.19685039370078741"/>
  <pageSetup paperSize="9" scale="72" firstPageNumber="42" fitToHeight="0" orientation="portrait" blackAndWhite="1" useFirstPageNumber="1" r:id="rId1"/>
  <headerFooter scaleWithDoc="0" alignWithMargins="0">
    <oddFooter xml:space="preserve">&amp;C&amp;P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8"/>
  <sheetViews>
    <sheetView view="pageBreakPreview" zoomScale="130" zoomScaleNormal="100" zoomScaleSheetLayoutView="130" workbookViewId="0">
      <selection activeCell="CO60" sqref="CO60"/>
    </sheetView>
  </sheetViews>
  <sheetFormatPr defaultColWidth="9" defaultRowHeight="12.5" x14ac:dyDescent="0.2"/>
  <cols>
    <col min="1" max="1" width="2.453125" style="5" customWidth="1"/>
    <col min="2" max="2" width="11.6328125" style="5" customWidth="1"/>
    <col min="3" max="9" width="10.08984375" style="5" customWidth="1"/>
    <col min="10" max="10" width="3.81640625" style="5" customWidth="1"/>
    <col min="11" max="11" width="9.453125" style="5" bestFit="1" customWidth="1"/>
    <col min="12" max="16384" width="9" style="5"/>
  </cols>
  <sheetData>
    <row r="1" spans="1:11" ht="13.5" customHeight="1" x14ac:dyDescent="0.25">
      <c r="E1" s="27"/>
    </row>
    <row r="2" spans="1:11" ht="18.75" customHeight="1" x14ac:dyDescent="0.2">
      <c r="A2" s="28" t="s">
        <v>47</v>
      </c>
      <c r="C2" s="10"/>
      <c r="D2" s="10"/>
      <c r="E2" s="10"/>
      <c r="F2" s="10"/>
      <c r="G2" s="10"/>
      <c r="H2" s="10"/>
    </row>
    <row r="3" spans="1:11" ht="15" customHeight="1" x14ac:dyDescent="0.2">
      <c r="B3" s="159"/>
      <c r="C3" s="160"/>
      <c r="D3" s="160"/>
      <c r="E3" s="160"/>
      <c r="F3" s="160"/>
      <c r="G3" s="160"/>
      <c r="H3" s="160"/>
      <c r="I3" s="161" t="s">
        <v>46</v>
      </c>
      <c r="J3" s="162"/>
      <c r="K3" s="15"/>
    </row>
    <row r="4" spans="1:11" s="3" customFormat="1" ht="22.5" customHeight="1" x14ac:dyDescent="0.2">
      <c r="B4" s="324" t="s">
        <v>18</v>
      </c>
      <c r="C4" s="326" t="s">
        <v>45</v>
      </c>
      <c r="D4" s="327"/>
      <c r="E4" s="328"/>
      <c r="F4" s="326" t="s">
        <v>44</v>
      </c>
      <c r="G4" s="327"/>
      <c r="H4" s="328"/>
      <c r="I4" s="324" t="s">
        <v>43</v>
      </c>
      <c r="J4" s="163"/>
      <c r="K4" s="17"/>
    </row>
    <row r="5" spans="1:11" s="3" customFormat="1" ht="44.25" customHeight="1" x14ac:dyDescent="0.2">
      <c r="B5" s="325"/>
      <c r="C5" s="164" t="s">
        <v>42</v>
      </c>
      <c r="D5" s="165" t="s">
        <v>40</v>
      </c>
      <c r="E5" s="166" t="s">
        <v>39</v>
      </c>
      <c r="F5" s="167" t="s">
        <v>41</v>
      </c>
      <c r="G5" s="165" t="s">
        <v>40</v>
      </c>
      <c r="H5" s="168" t="s">
        <v>39</v>
      </c>
      <c r="I5" s="325"/>
      <c r="J5" s="163"/>
      <c r="K5" s="18"/>
    </row>
    <row r="6" spans="1:11" s="3" customFormat="1" ht="39.9" customHeight="1" x14ac:dyDescent="0.2">
      <c r="B6" s="169" t="s">
        <v>0</v>
      </c>
      <c r="C6" s="170">
        <v>13</v>
      </c>
      <c r="D6" s="171">
        <v>2080</v>
      </c>
      <c r="E6" s="172">
        <v>1124.2</v>
      </c>
      <c r="F6" s="170">
        <v>161</v>
      </c>
      <c r="G6" s="171">
        <v>65</v>
      </c>
      <c r="H6" s="172">
        <v>35.1</v>
      </c>
      <c r="I6" s="173">
        <v>108</v>
      </c>
      <c r="J6" s="163"/>
      <c r="K6" s="19"/>
    </row>
    <row r="7" spans="1:11" s="3" customFormat="1" ht="39.9" customHeight="1" x14ac:dyDescent="0.2">
      <c r="B7" s="174" t="s">
        <v>2</v>
      </c>
      <c r="C7" s="175">
        <v>2</v>
      </c>
      <c r="D7" s="176">
        <v>398</v>
      </c>
      <c r="E7" s="172">
        <v>1023</v>
      </c>
      <c r="F7" s="175">
        <v>23</v>
      </c>
      <c r="G7" s="177" t="s">
        <v>38</v>
      </c>
      <c r="H7" s="178" t="s">
        <v>38</v>
      </c>
      <c r="I7" s="179">
        <v>15</v>
      </c>
      <c r="J7" s="163"/>
      <c r="K7" s="19"/>
    </row>
    <row r="8" spans="1:11" s="3" customFormat="1" ht="39.9" customHeight="1" x14ac:dyDescent="0.2">
      <c r="B8" s="180" t="s">
        <v>4</v>
      </c>
      <c r="C8" s="181">
        <v>1</v>
      </c>
      <c r="D8" s="182">
        <v>22</v>
      </c>
      <c r="E8" s="172">
        <v>248.9</v>
      </c>
      <c r="F8" s="181">
        <v>8</v>
      </c>
      <c r="G8" s="183" t="s">
        <v>38</v>
      </c>
      <c r="H8" s="184" t="s">
        <v>38</v>
      </c>
      <c r="I8" s="185">
        <v>2</v>
      </c>
      <c r="J8" s="163"/>
      <c r="K8" s="19"/>
    </row>
    <row r="9" spans="1:11" s="3" customFormat="1" ht="39.9" customHeight="1" x14ac:dyDescent="0.2">
      <c r="B9" s="186" t="s">
        <v>5</v>
      </c>
      <c r="C9" s="187">
        <v>1</v>
      </c>
      <c r="D9" s="188">
        <v>30</v>
      </c>
      <c r="E9" s="189">
        <v>175.1</v>
      </c>
      <c r="F9" s="190">
        <v>8</v>
      </c>
      <c r="G9" s="191" t="s">
        <v>38</v>
      </c>
      <c r="H9" s="184" t="s">
        <v>38</v>
      </c>
      <c r="I9" s="192">
        <v>6</v>
      </c>
      <c r="J9" s="163"/>
      <c r="K9" s="19"/>
    </row>
    <row r="10" spans="1:11" s="3" customFormat="1" ht="39.9" customHeight="1" x14ac:dyDescent="0.2">
      <c r="B10" s="186" t="s">
        <v>6</v>
      </c>
      <c r="C10" s="190">
        <v>1</v>
      </c>
      <c r="D10" s="193">
        <v>296</v>
      </c>
      <c r="E10" s="189">
        <v>2897.4</v>
      </c>
      <c r="F10" s="194">
        <v>9</v>
      </c>
      <c r="G10" s="191" t="s">
        <v>38</v>
      </c>
      <c r="H10" s="195" t="s">
        <v>38</v>
      </c>
      <c r="I10" s="192">
        <v>4</v>
      </c>
      <c r="J10" s="163"/>
      <c r="K10" s="19"/>
    </row>
    <row r="11" spans="1:11" s="3" customFormat="1" ht="39.9" customHeight="1" x14ac:dyDescent="0.2">
      <c r="B11" s="186" t="s">
        <v>7</v>
      </c>
      <c r="C11" s="196" t="s">
        <v>38</v>
      </c>
      <c r="D11" s="191" t="s">
        <v>38</v>
      </c>
      <c r="E11" s="189" t="s">
        <v>38</v>
      </c>
      <c r="F11" s="190">
        <v>6</v>
      </c>
      <c r="G11" s="197">
        <v>19</v>
      </c>
      <c r="H11" s="189">
        <v>212.9</v>
      </c>
      <c r="I11" s="192">
        <v>2</v>
      </c>
      <c r="J11" s="163"/>
      <c r="K11" s="19"/>
    </row>
    <row r="12" spans="1:11" s="3" customFormat="1" ht="39.9" customHeight="1" x14ac:dyDescent="0.2">
      <c r="B12" s="198" t="s">
        <v>8</v>
      </c>
      <c r="C12" s="199">
        <v>1</v>
      </c>
      <c r="D12" s="200">
        <v>310</v>
      </c>
      <c r="E12" s="201">
        <v>1656.9</v>
      </c>
      <c r="F12" s="199">
        <v>18</v>
      </c>
      <c r="G12" s="191" t="s">
        <v>38</v>
      </c>
      <c r="H12" s="191" t="s">
        <v>38</v>
      </c>
      <c r="I12" s="202">
        <v>9</v>
      </c>
      <c r="J12" s="163"/>
      <c r="K12" s="19"/>
    </row>
    <row r="13" spans="1:11" s="3" customFormat="1" ht="39.9" customHeight="1" x14ac:dyDescent="0.2">
      <c r="B13" s="174" t="s">
        <v>13</v>
      </c>
      <c r="C13" s="175">
        <v>4</v>
      </c>
      <c r="D13" s="176">
        <v>658</v>
      </c>
      <c r="E13" s="172">
        <v>1030.9000000000001</v>
      </c>
      <c r="F13" s="175">
        <v>49</v>
      </c>
      <c r="G13" s="203">
        <v>19</v>
      </c>
      <c r="H13" s="204">
        <v>29.8</v>
      </c>
      <c r="I13" s="179">
        <v>23</v>
      </c>
      <c r="J13" s="163"/>
      <c r="K13" s="20"/>
    </row>
    <row r="14" spans="1:11" s="3" customFormat="1" ht="39.9" customHeight="1" x14ac:dyDescent="0.2">
      <c r="B14" s="180" t="s">
        <v>9</v>
      </c>
      <c r="C14" s="181">
        <v>1</v>
      </c>
      <c r="D14" s="182">
        <v>109</v>
      </c>
      <c r="E14" s="172">
        <v>1008.9</v>
      </c>
      <c r="F14" s="181">
        <v>8</v>
      </c>
      <c r="G14" s="183" t="s">
        <v>38</v>
      </c>
      <c r="H14" s="183" t="s">
        <v>38</v>
      </c>
      <c r="I14" s="185">
        <v>4</v>
      </c>
      <c r="J14" s="163"/>
      <c r="K14" s="19"/>
    </row>
    <row r="15" spans="1:11" s="3" customFormat="1" ht="39.9" customHeight="1" x14ac:dyDescent="0.2">
      <c r="B15" s="186" t="s">
        <v>10</v>
      </c>
      <c r="C15" s="196" t="s">
        <v>38</v>
      </c>
      <c r="D15" s="191" t="s">
        <v>38</v>
      </c>
      <c r="E15" s="189" t="s">
        <v>38</v>
      </c>
      <c r="F15" s="190">
        <v>2</v>
      </c>
      <c r="G15" s="183" t="s">
        <v>38</v>
      </c>
      <c r="H15" s="189" t="s">
        <v>38</v>
      </c>
      <c r="I15" s="192">
        <v>2</v>
      </c>
      <c r="J15" s="163"/>
      <c r="K15" s="19"/>
    </row>
    <row r="16" spans="1:11" s="3" customFormat="1" ht="39.9" customHeight="1" x14ac:dyDescent="0.2">
      <c r="B16" s="198" t="s">
        <v>1</v>
      </c>
      <c r="C16" s="199">
        <v>3</v>
      </c>
      <c r="D16" s="200">
        <v>446</v>
      </c>
      <c r="E16" s="201">
        <v>2052.1999999999998</v>
      </c>
      <c r="F16" s="199">
        <v>22</v>
      </c>
      <c r="G16" s="200">
        <v>8</v>
      </c>
      <c r="H16" s="201">
        <v>36.799999999999997</v>
      </c>
      <c r="I16" s="202">
        <v>12</v>
      </c>
      <c r="J16" s="163"/>
      <c r="K16" s="19"/>
    </row>
    <row r="17" spans="2:11" s="3" customFormat="1" ht="39.9" customHeight="1" x14ac:dyDescent="0.2">
      <c r="B17" s="174" t="s">
        <v>12</v>
      </c>
      <c r="C17" s="175">
        <v>4</v>
      </c>
      <c r="D17" s="176">
        <v>555</v>
      </c>
      <c r="E17" s="172">
        <v>1439.4</v>
      </c>
      <c r="F17" s="175">
        <v>32</v>
      </c>
      <c r="G17" s="176">
        <v>8</v>
      </c>
      <c r="H17" s="172">
        <v>20.7</v>
      </c>
      <c r="I17" s="205">
        <v>18</v>
      </c>
      <c r="J17" s="163"/>
      <c r="K17" s="20"/>
    </row>
    <row r="18" spans="2:11" s="3" customFormat="1" ht="39.9" customHeight="1" thickBot="1" x14ac:dyDescent="0.25">
      <c r="B18" s="206" t="s">
        <v>11</v>
      </c>
      <c r="C18" s="207">
        <v>23</v>
      </c>
      <c r="D18" s="208">
        <v>3691</v>
      </c>
      <c r="E18" s="172">
        <v>1131.0999999999999</v>
      </c>
      <c r="F18" s="207">
        <v>265</v>
      </c>
      <c r="G18" s="208">
        <v>92</v>
      </c>
      <c r="H18" s="209">
        <v>28.2</v>
      </c>
      <c r="I18" s="210">
        <v>164</v>
      </c>
      <c r="J18" s="163"/>
      <c r="K18" s="21"/>
    </row>
    <row r="19" spans="2:11" s="3" customFormat="1" ht="39.9" customHeight="1" thickTop="1" x14ac:dyDescent="0.2">
      <c r="B19" s="211" t="s">
        <v>37</v>
      </c>
      <c r="C19" s="212">
        <v>332</v>
      </c>
      <c r="D19" s="213">
        <v>72844</v>
      </c>
      <c r="E19" s="214">
        <v>789.6</v>
      </c>
      <c r="F19" s="215">
        <v>7234</v>
      </c>
      <c r="G19" s="216">
        <v>2018</v>
      </c>
      <c r="H19" s="217">
        <v>21.9</v>
      </c>
      <c r="I19" s="218">
        <v>4898</v>
      </c>
      <c r="J19" s="163"/>
      <c r="K19" s="17"/>
    </row>
    <row r="20" spans="2:11" ht="18" customHeight="1" x14ac:dyDescent="0.2">
      <c r="B20" s="219"/>
      <c r="C20" s="162"/>
      <c r="D20" s="162"/>
      <c r="E20" s="162"/>
      <c r="F20" s="162"/>
      <c r="G20" s="162"/>
      <c r="H20" s="162"/>
      <c r="I20" s="220"/>
      <c r="J20" s="162"/>
    </row>
    <row r="21" spans="2:11" ht="15.75" customHeight="1" x14ac:dyDescent="0.2">
      <c r="B21" s="221" t="s">
        <v>79</v>
      </c>
      <c r="C21" s="221"/>
      <c r="D21" s="221"/>
      <c r="E21" s="221"/>
      <c r="F21" s="221"/>
      <c r="G21" s="221"/>
      <c r="H21" s="221"/>
      <c r="I21" s="221"/>
      <c r="J21" s="162"/>
    </row>
    <row r="22" spans="2:11" ht="15.75" customHeight="1" x14ac:dyDescent="0.2">
      <c r="B22" s="222" t="s">
        <v>80</v>
      </c>
      <c r="C22" s="162"/>
      <c r="D22" s="162"/>
      <c r="E22" s="162"/>
      <c r="F22" s="162"/>
      <c r="G22" s="162"/>
      <c r="H22" s="162"/>
      <c r="I22" s="162"/>
      <c r="J22" s="162"/>
    </row>
    <row r="23" spans="2:11" ht="15.75" customHeight="1" x14ac:dyDescent="0.2">
      <c r="B23" s="222" t="s">
        <v>81</v>
      </c>
      <c r="C23" s="162"/>
      <c r="D23" s="162"/>
      <c r="E23" s="162"/>
      <c r="F23" s="162"/>
      <c r="G23" s="162"/>
      <c r="H23" s="162"/>
      <c r="I23" s="162"/>
      <c r="J23" s="162"/>
    </row>
    <row r="24" spans="2:11" ht="25.5" customHeight="1" x14ac:dyDescent="0.2">
      <c r="B24" s="13"/>
    </row>
    <row r="25" spans="2:11" ht="25.5" customHeight="1" x14ac:dyDescent="0.2">
      <c r="B25" s="13"/>
    </row>
    <row r="26" spans="2:11" ht="22.5" customHeight="1" x14ac:dyDescent="0.2">
      <c r="B26" s="13"/>
    </row>
    <row r="27" spans="2:11" ht="22.5" customHeight="1" x14ac:dyDescent="0.2">
      <c r="B27" s="13"/>
    </row>
    <row r="28" spans="2:11" ht="22.5" customHeight="1" x14ac:dyDescent="0.2">
      <c r="I28" s="14"/>
    </row>
    <row r="29" spans="2:11" ht="22.5" customHeight="1" x14ac:dyDescent="0.2"/>
    <row r="30" spans="2:11" s="3" customFormat="1" ht="22.5" customHeight="1" x14ac:dyDescent="0.2">
      <c r="B30" s="5"/>
      <c r="C30" s="5"/>
      <c r="D30" s="5"/>
      <c r="E30" s="5"/>
      <c r="F30" s="5"/>
      <c r="G30" s="5"/>
      <c r="H30" s="5"/>
      <c r="I30" s="5"/>
    </row>
    <row r="31" spans="2:11" s="3" customFormat="1" ht="22.5" customHeight="1" x14ac:dyDescent="0.2">
      <c r="B31" s="5"/>
      <c r="C31" s="5"/>
      <c r="D31" s="5"/>
      <c r="E31" s="5"/>
      <c r="F31" s="5"/>
      <c r="G31" s="5"/>
      <c r="H31" s="5"/>
      <c r="I31" s="5"/>
    </row>
    <row r="32" spans="2:11" s="3" customFormat="1" ht="22.5" customHeight="1" x14ac:dyDescent="0.2">
      <c r="B32" s="5"/>
      <c r="C32" s="5"/>
      <c r="D32" s="5"/>
      <c r="E32" s="5"/>
      <c r="F32" s="5"/>
      <c r="G32" s="5"/>
      <c r="H32" s="5"/>
      <c r="I32" s="5"/>
    </row>
    <row r="33" spans="2:9" s="3" customFormat="1" ht="22.5" customHeight="1" x14ac:dyDescent="0.2">
      <c r="B33" s="5"/>
      <c r="C33" s="5"/>
      <c r="D33" s="5"/>
      <c r="E33" s="5"/>
      <c r="F33" s="5"/>
      <c r="G33" s="5"/>
      <c r="H33" s="5"/>
      <c r="I33" s="5"/>
    </row>
    <row r="34" spans="2:9" s="3" customFormat="1" ht="25.5" customHeight="1" x14ac:dyDescent="0.2">
      <c r="B34" s="5"/>
      <c r="C34" s="5"/>
      <c r="D34" s="5"/>
      <c r="E34" s="5"/>
      <c r="F34" s="5"/>
      <c r="G34" s="5"/>
      <c r="H34" s="5"/>
      <c r="I34" s="5"/>
    </row>
    <row r="35" spans="2:9" s="3" customFormat="1" ht="25.5" customHeight="1" x14ac:dyDescent="0.2">
      <c r="B35" s="5"/>
      <c r="C35" s="5"/>
      <c r="D35" s="5"/>
      <c r="E35" s="5"/>
      <c r="F35" s="5"/>
      <c r="G35" s="5"/>
      <c r="H35" s="5"/>
      <c r="I35" s="5"/>
    </row>
    <row r="36" spans="2:9" s="3" customFormat="1" ht="25.5" customHeight="1" x14ac:dyDescent="0.2">
      <c r="B36" s="5"/>
      <c r="C36" s="5"/>
      <c r="D36" s="5"/>
      <c r="E36" s="5"/>
      <c r="F36" s="5"/>
      <c r="G36" s="5"/>
      <c r="H36" s="10"/>
      <c r="I36" s="5"/>
    </row>
    <row r="37" spans="2:9" s="3" customFormat="1" ht="25.5" customHeight="1" x14ac:dyDescent="0.2">
      <c r="B37" s="5"/>
      <c r="C37" s="5"/>
      <c r="D37" s="5"/>
      <c r="E37" s="5"/>
      <c r="F37" s="5"/>
      <c r="G37" s="5"/>
      <c r="H37" s="5"/>
      <c r="I37" s="5"/>
    </row>
    <row r="38" spans="2:9" s="3" customFormat="1" ht="25.5" customHeight="1" x14ac:dyDescent="0.2">
      <c r="B38" s="5"/>
      <c r="C38" s="5"/>
      <c r="D38" s="5"/>
      <c r="E38" s="5"/>
      <c r="F38" s="5"/>
      <c r="G38" s="5"/>
      <c r="H38" s="10"/>
      <c r="I38" s="5"/>
    </row>
    <row r="39" spans="2:9" s="3" customFormat="1" ht="25.5" customHeight="1" x14ac:dyDescent="0.2">
      <c r="B39" s="5"/>
      <c r="C39" s="5"/>
      <c r="D39" s="5"/>
      <c r="E39" s="5"/>
      <c r="F39" s="5"/>
      <c r="G39" s="5"/>
      <c r="H39" s="5"/>
      <c r="I39" s="5"/>
    </row>
    <row r="40" spans="2:9" s="3" customFormat="1" ht="25.5" customHeight="1" x14ac:dyDescent="0.2">
      <c r="B40" s="5"/>
      <c r="C40" s="5"/>
      <c r="D40" s="5"/>
      <c r="E40" s="5"/>
      <c r="F40" s="5"/>
      <c r="G40" s="5"/>
      <c r="H40" s="5"/>
      <c r="I40" s="5"/>
    </row>
    <row r="41" spans="2:9" s="3" customFormat="1" ht="25.5" customHeight="1" x14ac:dyDescent="0.2">
      <c r="B41" s="5"/>
      <c r="C41" s="5"/>
      <c r="D41" s="5"/>
      <c r="E41" s="5"/>
      <c r="F41" s="5"/>
      <c r="G41" s="5"/>
      <c r="H41" s="5"/>
      <c r="I41" s="5"/>
    </row>
    <row r="42" spans="2:9" s="3" customFormat="1" ht="25.5" customHeight="1" x14ac:dyDescent="0.2">
      <c r="B42" s="5"/>
      <c r="C42" s="5"/>
      <c r="D42" s="5"/>
      <c r="E42" s="5"/>
      <c r="F42" s="5"/>
      <c r="G42" s="5"/>
      <c r="H42" s="5"/>
      <c r="I42" s="5"/>
    </row>
    <row r="43" spans="2:9" s="3" customFormat="1" ht="25.5" customHeight="1" x14ac:dyDescent="0.2">
      <c r="B43" s="5"/>
      <c r="C43" s="5"/>
      <c r="D43" s="5"/>
      <c r="E43" s="5"/>
      <c r="F43" s="5"/>
      <c r="G43" s="5"/>
      <c r="H43" s="5"/>
      <c r="I43" s="5"/>
    </row>
    <row r="44" spans="2:9" s="3" customFormat="1" ht="25.5" customHeight="1" x14ac:dyDescent="0.2">
      <c r="B44" s="5"/>
      <c r="C44" s="5"/>
      <c r="D44" s="5"/>
      <c r="E44" s="5"/>
      <c r="F44" s="5"/>
      <c r="G44" s="5"/>
      <c r="H44" s="5"/>
      <c r="I44" s="5"/>
    </row>
    <row r="45" spans="2:9" s="3" customFormat="1" ht="25.5" customHeight="1" x14ac:dyDescent="0.2">
      <c r="B45" s="5"/>
      <c r="C45" s="5"/>
      <c r="D45" s="5"/>
      <c r="E45" s="5"/>
      <c r="F45" s="5"/>
      <c r="G45" s="5"/>
      <c r="H45" s="5"/>
      <c r="I45" s="5"/>
    </row>
    <row r="46" spans="2:9" s="3" customFormat="1" ht="25.5" customHeight="1" x14ac:dyDescent="0.2">
      <c r="B46" s="5"/>
      <c r="C46" s="5"/>
      <c r="D46" s="5"/>
      <c r="E46" s="5"/>
      <c r="F46" s="5"/>
      <c r="G46" s="5"/>
      <c r="H46" s="5"/>
      <c r="I46" s="5"/>
    </row>
    <row r="47" spans="2:9" s="3" customFormat="1" ht="25.5" customHeight="1" x14ac:dyDescent="0.2">
      <c r="B47" s="5"/>
      <c r="C47" s="5"/>
      <c r="D47" s="5"/>
      <c r="E47" s="5"/>
      <c r="F47" s="5"/>
      <c r="G47" s="5"/>
      <c r="H47" s="5"/>
      <c r="I47" s="5"/>
    </row>
    <row r="48" spans="2:9" s="3" customFormat="1" ht="25.5" customHeight="1" x14ac:dyDescent="0.2">
      <c r="B48" s="5"/>
      <c r="C48" s="5"/>
      <c r="D48" s="5"/>
      <c r="E48" s="5"/>
      <c r="F48" s="5"/>
      <c r="G48" s="5"/>
      <c r="H48" s="5"/>
      <c r="I48" s="5"/>
    </row>
    <row r="49" spans="2:9" s="3" customFormat="1" ht="25.5" customHeight="1" x14ac:dyDescent="0.2">
      <c r="B49" s="5"/>
      <c r="C49" s="5"/>
      <c r="D49" s="5"/>
      <c r="E49" s="5"/>
      <c r="F49" s="5"/>
      <c r="G49" s="5"/>
      <c r="H49" s="5"/>
      <c r="I49" s="5"/>
    </row>
    <row r="50" spans="2:9" s="3" customFormat="1" ht="25.5" customHeight="1" x14ac:dyDescent="0.2">
      <c r="B50" s="5"/>
      <c r="C50" s="5"/>
      <c r="D50" s="5"/>
      <c r="E50" s="5"/>
      <c r="F50" s="5"/>
      <c r="G50" s="5"/>
      <c r="H50" s="5"/>
      <c r="I50" s="5"/>
    </row>
    <row r="51" spans="2:9" s="3" customFormat="1" ht="25.5" customHeight="1" x14ac:dyDescent="0.2">
      <c r="B51" s="5"/>
      <c r="C51" s="5"/>
      <c r="D51" s="5"/>
      <c r="E51" s="5"/>
      <c r="F51" s="5"/>
      <c r="G51" s="5"/>
      <c r="H51" s="5"/>
      <c r="I51" s="5"/>
    </row>
    <row r="52" spans="2:9" s="3" customFormat="1" ht="25.5" customHeight="1" x14ac:dyDescent="0.2">
      <c r="B52" s="5"/>
      <c r="C52" s="5"/>
      <c r="D52" s="5"/>
      <c r="E52" s="5"/>
      <c r="F52" s="5"/>
      <c r="G52" s="5"/>
      <c r="H52" s="5"/>
      <c r="I52" s="5"/>
    </row>
    <row r="53" spans="2:9" s="3" customFormat="1" ht="25.5" customHeight="1" x14ac:dyDescent="0.2">
      <c r="B53" s="5"/>
      <c r="C53" s="5"/>
      <c r="D53" s="5"/>
      <c r="E53" s="5"/>
      <c r="F53" s="5"/>
      <c r="G53" s="5"/>
      <c r="H53" s="5"/>
      <c r="I53" s="5"/>
    </row>
    <row r="54" spans="2:9" ht="18" customHeight="1" x14ac:dyDescent="0.2"/>
    <row r="55" spans="2:9" ht="15.75" customHeight="1" x14ac:dyDescent="0.2"/>
    <row r="56" spans="2:9" ht="15.75" customHeight="1" x14ac:dyDescent="0.2"/>
    <row r="57" spans="2:9" ht="15.75" customHeight="1" x14ac:dyDescent="0.2"/>
    <row r="58" spans="2:9" ht="15.75" customHeight="1" x14ac:dyDescent="0.2"/>
  </sheetData>
  <mergeCells count="4">
    <mergeCell ref="B4:B5"/>
    <mergeCell ref="I4:I5"/>
    <mergeCell ref="C4:E4"/>
    <mergeCell ref="F4:H4"/>
  </mergeCells>
  <phoneticPr fontId="4"/>
  <pageMargins left="0.74803149606299213" right="0.78740157480314965" top="0.59055118110236227" bottom="0.59055118110236227" header="0.51181102362204722" footer="0.19685039370078741"/>
  <pageSetup paperSize="9" scale="98" firstPageNumber="43" fitToHeight="0" orientation="portrait" blackAndWhite="1" useFirstPageNumber="1" r:id="rId1"/>
  <headerFooter scaleWithDoc="0" alignWithMargins="0">
    <oddFooter xml:space="preserve">&amp;C&amp;P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4"/>
  <sheetViews>
    <sheetView tabSelected="1" view="pageBreakPreview" topLeftCell="A20" zoomScaleNormal="100" zoomScaleSheetLayoutView="100" workbookViewId="0">
      <selection activeCell="L18" sqref="L18"/>
    </sheetView>
  </sheetViews>
  <sheetFormatPr defaultColWidth="9" defaultRowHeight="12.5" x14ac:dyDescent="0.2"/>
  <cols>
    <col min="1" max="1" width="2.453125" style="2" customWidth="1"/>
    <col min="2" max="2" width="11.1796875" style="2" customWidth="1"/>
    <col min="3" max="9" width="10.08984375" style="2" customWidth="1"/>
    <col min="10" max="16384" width="9" style="2"/>
  </cols>
  <sheetData>
    <row r="1" spans="1:11" ht="13.5" customHeight="1" x14ac:dyDescent="0.2"/>
    <row r="2" spans="1:11" ht="18.75" customHeight="1" x14ac:dyDescent="0.2">
      <c r="A2" s="22" t="s">
        <v>55</v>
      </c>
      <c r="B2" s="223"/>
      <c r="C2" s="162"/>
      <c r="D2" s="162"/>
      <c r="E2" s="162"/>
      <c r="F2" s="162"/>
      <c r="G2" s="162"/>
      <c r="H2" s="162"/>
      <c r="I2" s="220"/>
      <c r="J2" s="223"/>
    </row>
    <row r="3" spans="1:11" ht="15" customHeight="1" x14ac:dyDescent="0.2">
      <c r="B3" s="223"/>
      <c r="C3" s="223"/>
      <c r="D3" s="162"/>
      <c r="E3" s="162"/>
      <c r="F3" s="223"/>
      <c r="G3" s="162"/>
      <c r="H3" s="162"/>
      <c r="I3" s="220" t="s">
        <v>65</v>
      </c>
      <c r="J3" s="223"/>
    </row>
    <row r="4" spans="1:11" s="1" customFormat="1" ht="26.25" customHeight="1" x14ac:dyDescent="0.2">
      <c r="B4" s="224" t="s">
        <v>18</v>
      </c>
      <c r="C4" s="224" t="s">
        <v>54</v>
      </c>
      <c r="D4" s="224" t="s">
        <v>53</v>
      </c>
      <c r="E4" s="224" t="s">
        <v>52</v>
      </c>
      <c r="F4" s="225" t="s">
        <v>51</v>
      </c>
      <c r="G4" s="225" t="s">
        <v>50</v>
      </c>
      <c r="H4" s="225" t="s">
        <v>49</v>
      </c>
      <c r="I4" s="225" t="s">
        <v>48</v>
      </c>
      <c r="J4" s="226"/>
    </row>
    <row r="5" spans="1:11" s="1" customFormat="1" ht="21.9" customHeight="1" x14ac:dyDescent="0.2">
      <c r="B5" s="329" t="s">
        <v>0</v>
      </c>
      <c r="C5" s="227">
        <v>411</v>
      </c>
      <c r="D5" s="227">
        <v>144</v>
      </c>
      <c r="E5" s="227">
        <v>622</v>
      </c>
      <c r="F5" s="227">
        <v>68</v>
      </c>
      <c r="G5" s="227">
        <v>55</v>
      </c>
      <c r="H5" s="228">
        <v>1761</v>
      </c>
      <c r="I5" s="227">
        <v>192</v>
      </c>
      <c r="J5" s="226"/>
      <c r="K5" s="29"/>
    </row>
    <row r="6" spans="1:11" s="1" customFormat="1" ht="21.9" customHeight="1" x14ac:dyDescent="0.2">
      <c r="B6" s="330"/>
      <c r="C6" s="229">
        <v>219.59116506203048</v>
      </c>
      <c r="D6" s="229">
        <v>76.937050532682221</v>
      </c>
      <c r="E6" s="229">
        <v>332.3253154953357</v>
      </c>
      <c r="F6" s="229">
        <v>36.331384973766603</v>
      </c>
      <c r="G6" s="229">
        <v>29.385679022899456</v>
      </c>
      <c r="H6" s="229">
        <v>940.87601380592628</v>
      </c>
      <c r="I6" s="229">
        <v>102.58273404357629</v>
      </c>
      <c r="J6" s="226"/>
      <c r="K6" s="16"/>
    </row>
    <row r="7" spans="1:11" s="1" customFormat="1" ht="21.9" customHeight="1" x14ac:dyDescent="0.2">
      <c r="B7" s="329" t="s">
        <v>3</v>
      </c>
      <c r="C7" s="227">
        <v>40</v>
      </c>
      <c r="D7" s="227">
        <v>19</v>
      </c>
      <c r="E7" s="227">
        <v>38</v>
      </c>
      <c r="F7" s="227">
        <v>22</v>
      </c>
      <c r="G7" s="227">
        <v>2</v>
      </c>
      <c r="H7" s="228">
        <v>170</v>
      </c>
      <c r="I7" s="227">
        <v>56</v>
      </c>
      <c r="J7" s="226"/>
      <c r="K7" s="16"/>
    </row>
    <row r="8" spans="1:11" s="1" customFormat="1" ht="21.9" customHeight="1" x14ac:dyDescent="0.2">
      <c r="B8" s="331"/>
      <c r="C8" s="229">
        <v>99.688473520249218</v>
      </c>
      <c r="D8" s="229">
        <v>47.352024922118375</v>
      </c>
      <c r="E8" s="229">
        <v>94.704049844236749</v>
      </c>
      <c r="F8" s="229">
        <v>54.828660436137071</v>
      </c>
      <c r="G8" s="229">
        <v>4.9844236760124607</v>
      </c>
      <c r="H8" s="229">
        <v>423.67601246105914</v>
      </c>
      <c r="I8" s="229">
        <v>139.5638629283489</v>
      </c>
      <c r="J8" s="226"/>
      <c r="K8" s="16"/>
    </row>
    <row r="9" spans="1:11" s="1" customFormat="1" ht="21.9" customHeight="1" x14ac:dyDescent="0.2">
      <c r="B9" s="330" t="s">
        <v>4</v>
      </c>
      <c r="C9" s="230">
        <v>8</v>
      </c>
      <c r="D9" s="230">
        <v>6</v>
      </c>
      <c r="E9" s="230">
        <v>26</v>
      </c>
      <c r="F9" s="230">
        <v>9</v>
      </c>
      <c r="G9" s="231">
        <v>1</v>
      </c>
      <c r="H9" s="232">
        <v>58</v>
      </c>
      <c r="I9" s="232">
        <v>12</v>
      </c>
      <c r="J9" s="226"/>
      <c r="K9" s="16"/>
    </row>
    <row r="10" spans="1:11" s="1" customFormat="1" ht="21.9" customHeight="1" x14ac:dyDescent="0.2">
      <c r="B10" s="333"/>
      <c r="C10" s="233">
        <v>88.212592347557617</v>
      </c>
      <c r="D10" s="233">
        <v>66.159444260668209</v>
      </c>
      <c r="E10" s="233">
        <v>286.69092512956223</v>
      </c>
      <c r="F10" s="233">
        <v>99.239166391002314</v>
      </c>
      <c r="G10" s="233">
        <v>11.026574043444702</v>
      </c>
      <c r="H10" s="233">
        <v>639.5412945197927</v>
      </c>
      <c r="I10" s="233">
        <v>132.31888852133642</v>
      </c>
      <c r="J10" s="226"/>
      <c r="K10" s="16"/>
    </row>
    <row r="11" spans="1:11" s="1" customFormat="1" ht="21.9" customHeight="1" x14ac:dyDescent="0.2">
      <c r="B11" s="332" t="s">
        <v>5</v>
      </c>
      <c r="C11" s="234">
        <v>13</v>
      </c>
      <c r="D11" s="234">
        <v>14</v>
      </c>
      <c r="E11" s="234">
        <v>26</v>
      </c>
      <c r="F11" s="234">
        <v>8</v>
      </c>
      <c r="G11" s="235">
        <v>0</v>
      </c>
      <c r="H11" s="236">
        <v>80</v>
      </c>
      <c r="I11" s="236">
        <v>14</v>
      </c>
      <c r="J11" s="226"/>
      <c r="K11" s="16"/>
    </row>
    <row r="12" spans="1:11" s="1" customFormat="1" ht="21.9" customHeight="1" x14ac:dyDescent="0.2">
      <c r="B12" s="333"/>
      <c r="C12" s="237">
        <v>75.550647992096245</v>
      </c>
      <c r="D12" s="237">
        <v>81.362236299180566</v>
      </c>
      <c r="E12" s="237">
        <v>151.10129598419249</v>
      </c>
      <c r="F12" s="237">
        <v>46.492706456674611</v>
      </c>
      <c r="G12" s="238" t="s">
        <v>86</v>
      </c>
      <c r="H12" s="237">
        <v>464.92706456674614</v>
      </c>
      <c r="I12" s="237">
        <v>81.362236299180566</v>
      </c>
      <c r="J12" s="226"/>
      <c r="K12" s="16"/>
    </row>
    <row r="13" spans="1:11" s="1" customFormat="1" ht="21.9" customHeight="1" x14ac:dyDescent="0.2">
      <c r="B13" s="330" t="s">
        <v>6</v>
      </c>
      <c r="C13" s="230">
        <v>59</v>
      </c>
      <c r="D13" s="230">
        <v>7</v>
      </c>
      <c r="E13" s="230">
        <v>37</v>
      </c>
      <c r="F13" s="230">
        <v>9</v>
      </c>
      <c r="G13" s="231">
        <v>0</v>
      </c>
      <c r="H13" s="230">
        <v>250</v>
      </c>
      <c r="I13" s="230">
        <v>3</v>
      </c>
      <c r="J13" s="226"/>
      <c r="K13" s="16"/>
    </row>
    <row r="14" spans="1:11" s="1" customFormat="1" ht="21.9" customHeight="1" x14ac:dyDescent="0.2">
      <c r="B14" s="333"/>
      <c r="C14" s="239">
        <v>563.29959900706513</v>
      </c>
      <c r="D14" s="239">
        <v>66.832155814397552</v>
      </c>
      <c r="E14" s="239">
        <v>353.25568073324422</v>
      </c>
      <c r="F14" s="239">
        <v>85.927057475653996</v>
      </c>
      <c r="G14" s="238" t="s">
        <v>86</v>
      </c>
      <c r="H14" s="239">
        <v>2386.8627076570556</v>
      </c>
      <c r="I14" s="239">
        <v>28.642352491884665</v>
      </c>
      <c r="J14" s="226"/>
      <c r="K14" s="16"/>
    </row>
    <row r="15" spans="1:11" s="1" customFormat="1" ht="21.9" customHeight="1" x14ac:dyDescent="0.2">
      <c r="B15" s="332" t="s">
        <v>7</v>
      </c>
      <c r="C15" s="234">
        <v>5</v>
      </c>
      <c r="D15" s="234">
        <v>1</v>
      </c>
      <c r="E15" s="234">
        <v>5</v>
      </c>
      <c r="F15" s="234">
        <v>7</v>
      </c>
      <c r="G15" s="235">
        <v>0</v>
      </c>
      <c r="H15" s="234">
        <v>14</v>
      </c>
      <c r="I15" s="234">
        <v>5</v>
      </c>
      <c r="J15" s="226"/>
      <c r="K15" s="16"/>
    </row>
    <row r="16" spans="1:11" s="1" customFormat="1" ht="21.9" customHeight="1" x14ac:dyDescent="0.2">
      <c r="B16" s="333"/>
      <c r="C16" s="237">
        <v>53.475935828877006</v>
      </c>
      <c r="D16" s="237">
        <v>10.695187165775401</v>
      </c>
      <c r="E16" s="237">
        <v>53.475935828877006</v>
      </c>
      <c r="F16" s="237">
        <v>74.866310160427815</v>
      </c>
      <c r="G16" s="238" t="s">
        <v>86</v>
      </c>
      <c r="H16" s="237">
        <v>149.73262032085563</v>
      </c>
      <c r="I16" s="237">
        <v>53.475935828877006</v>
      </c>
      <c r="J16" s="226"/>
      <c r="K16" s="16"/>
    </row>
    <row r="17" spans="2:11" s="1" customFormat="1" ht="21.9" customHeight="1" x14ac:dyDescent="0.2">
      <c r="B17" s="332" t="s">
        <v>8</v>
      </c>
      <c r="C17" s="230">
        <v>19</v>
      </c>
      <c r="D17" s="230">
        <v>13</v>
      </c>
      <c r="E17" s="230">
        <v>55</v>
      </c>
      <c r="F17" s="230">
        <v>16</v>
      </c>
      <c r="G17" s="231">
        <v>0</v>
      </c>
      <c r="H17" s="230">
        <v>143</v>
      </c>
      <c r="I17" s="230">
        <v>25</v>
      </c>
      <c r="J17" s="226"/>
      <c r="K17" s="16"/>
    </row>
    <row r="18" spans="2:11" s="1" customFormat="1" ht="21.9" customHeight="1" x14ac:dyDescent="0.2">
      <c r="B18" s="330"/>
      <c r="C18" s="240">
        <v>101.38199669174537</v>
      </c>
      <c r="D18" s="240">
        <v>69.366629315404737</v>
      </c>
      <c r="E18" s="240">
        <v>293.47420094978924</v>
      </c>
      <c r="F18" s="240">
        <v>85.374313003575054</v>
      </c>
      <c r="G18" s="241" t="s">
        <v>86</v>
      </c>
      <c r="H18" s="240">
        <v>763.03292246945205</v>
      </c>
      <c r="I18" s="240">
        <v>133.39736406808603</v>
      </c>
      <c r="J18" s="226"/>
      <c r="K18" s="16"/>
    </row>
    <row r="19" spans="2:11" s="1" customFormat="1" ht="21.75" customHeight="1" x14ac:dyDescent="0.2">
      <c r="B19" s="329" t="s">
        <v>13</v>
      </c>
      <c r="C19" s="242">
        <f t="shared" ref="C19:I19" si="0">SUM(C9,C11,C13,C15,C17)</f>
        <v>104</v>
      </c>
      <c r="D19" s="242">
        <f t="shared" si="0"/>
        <v>41</v>
      </c>
      <c r="E19" s="242">
        <f t="shared" si="0"/>
        <v>149</v>
      </c>
      <c r="F19" s="242">
        <f t="shared" si="0"/>
        <v>49</v>
      </c>
      <c r="G19" s="242">
        <f t="shared" si="0"/>
        <v>1</v>
      </c>
      <c r="H19" s="242">
        <f t="shared" si="0"/>
        <v>545</v>
      </c>
      <c r="I19" s="242">
        <f t="shared" si="0"/>
        <v>59</v>
      </c>
      <c r="J19" s="226"/>
      <c r="K19" s="16"/>
    </row>
    <row r="20" spans="2:11" s="1" customFormat="1" ht="21.75" customHeight="1" x14ac:dyDescent="0.2">
      <c r="B20" s="331"/>
      <c r="C20" s="240">
        <v>160.39234435002544</v>
      </c>
      <c r="D20" s="240">
        <v>63.231597291836955</v>
      </c>
      <c r="E20" s="240">
        <v>229.79287796301722</v>
      </c>
      <c r="F20" s="240">
        <v>75.569469934146611</v>
      </c>
      <c r="G20" s="240">
        <v>1.5422340802887062</v>
      </c>
      <c r="H20" s="240">
        <v>840.51757375734485</v>
      </c>
      <c r="I20" s="240">
        <v>90.991810737033674</v>
      </c>
      <c r="J20" s="226"/>
      <c r="K20" s="16"/>
    </row>
    <row r="21" spans="2:11" s="1" customFormat="1" ht="21.9" customHeight="1" x14ac:dyDescent="0.2">
      <c r="B21" s="330" t="s">
        <v>9</v>
      </c>
      <c r="C21" s="230">
        <v>9</v>
      </c>
      <c r="D21" s="230">
        <v>6</v>
      </c>
      <c r="E21" s="230">
        <v>12</v>
      </c>
      <c r="F21" s="230">
        <v>8</v>
      </c>
      <c r="G21" s="231">
        <v>0</v>
      </c>
      <c r="H21" s="230">
        <v>68</v>
      </c>
      <c r="I21" s="230">
        <v>18</v>
      </c>
      <c r="J21" s="226"/>
      <c r="K21" s="16"/>
    </row>
    <row r="22" spans="2:11" s="1" customFormat="1" ht="21.9" customHeight="1" x14ac:dyDescent="0.2">
      <c r="B22" s="333"/>
      <c r="C22" s="239">
        <v>82.606700321248269</v>
      </c>
      <c r="D22" s="239">
        <v>55.071133547498846</v>
      </c>
      <c r="E22" s="239">
        <v>110.14226709499769</v>
      </c>
      <c r="F22" s="239">
        <v>73.428178063331799</v>
      </c>
      <c r="G22" s="243" t="s">
        <v>86</v>
      </c>
      <c r="H22" s="239">
        <v>624.13951353832033</v>
      </c>
      <c r="I22" s="239">
        <v>165.21340064249654</v>
      </c>
      <c r="J22" s="226"/>
      <c r="K22" s="16"/>
    </row>
    <row r="23" spans="2:11" s="1" customFormat="1" ht="21.9" customHeight="1" x14ac:dyDescent="0.2">
      <c r="B23" s="332" t="s">
        <v>10</v>
      </c>
      <c r="C23" s="234">
        <v>1</v>
      </c>
      <c r="D23" s="234">
        <v>1</v>
      </c>
      <c r="E23" s="234">
        <v>6</v>
      </c>
      <c r="F23" s="234">
        <v>5</v>
      </c>
      <c r="G23" s="235">
        <v>0</v>
      </c>
      <c r="H23" s="234">
        <v>5</v>
      </c>
      <c r="I23" s="234">
        <v>1</v>
      </c>
      <c r="J23" s="226"/>
      <c r="K23" s="16"/>
    </row>
    <row r="24" spans="2:11" s="1" customFormat="1" ht="21.9" customHeight="1" x14ac:dyDescent="0.2">
      <c r="B24" s="333"/>
      <c r="C24" s="237">
        <v>15.453562046051616</v>
      </c>
      <c r="D24" s="237">
        <v>15.453562046051616</v>
      </c>
      <c r="E24" s="237">
        <v>92.721372276309694</v>
      </c>
      <c r="F24" s="237">
        <v>77.267810230258078</v>
      </c>
      <c r="G24" s="238" t="s">
        <v>86</v>
      </c>
      <c r="H24" s="237">
        <v>77.267810230258078</v>
      </c>
      <c r="I24" s="237">
        <v>15.453562046051616</v>
      </c>
      <c r="J24" s="226"/>
      <c r="K24" s="16"/>
    </row>
    <row r="25" spans="2:11" s="1" customFormat="1" ht="21.9" customHeight="1" x14ac:dyDescent="0.2">
      <c r="B25" s="332" t="s">
        <v>1</v>
      </c>
      <c r="C25" s="230">
        <v>41</v>
      </c>
      <c r="D25" s="230">
        <v>13</v>
      </c>
      <c r="E25" s="230">
        <v>54</v>
      </c>
      <c r="F25" s="234">
        <v>8</v>
      </c>
      <c r="G25" s="235">
        <v>2</v>
      </c>
      <c r="H25" s="234">
        <v>207</v>
      </c>
      <c r="I25" s="234">
        <v>48</v>
      </c>
      <c r="J25" s="226"/>
      <c r="K25" s="16"/>
    </row>
    <row r="26" spans="2:11" s="1" customFormat="1" ht="21.9" customHeight="1" x14ac:dyDescent="0.2">
      <c r="B26" s="331"/>
      <c r="C26" s="240">
        <v>179.91136074421868</v>
      </c>
      <c r="D26" s="240">
        <v>57.045065601825435</v>
      </c>
      <c r="E26" s="240">
        <v>236.95642634604411</v>
      </c>
      <c r="F26" s="240">
        <v>35.1046557549695</v>
      </c>
      <c r="G26" s="240">
        <v>8.7761639387423749</v>
      </c>
      <c r="H26" s="240">
        <v>908.33296765983584</v>
      </c>
      <c r="I26" s="240">
        <v>210.627934529817</v>
      </c>
      <c r="J26" s="226"/>
      <c r="K26" s="16"/>
    </row>
    <row r="27" spans="2:11" s="1" customFormat="1" ht="21.75" customHeight="1" x14ac:dyDescent="0.2">
      <c r="B27" s="330" t="s">
        <v>12</v>
      </c>
      <c r="C27" s="244">
        <f>SUM(C21,C23,C25)</f>
        <v>51</v>
      </c>
      <c r="D27" s="244">
        <f t="shared" ref="D27:E27" si="1">SUM(D21,D23,D25)</f>
        <v>20</v>
      </c>
      <c r="E27" s="244">
        <f t="shared" si="1"/>
        <v>72</v>
      </c>
      <c r="F27" s="244">
        <f>SUM(F21,F23,F25)</f>
        <v>21</v>
      </c>
      <c r="G27" s="244">
        <f>SUM(G25,G21,G23)</f>
        <v>2</v>
      </c>
      <c r="H27" s="244">
        <f>SUM(H21,H23,H25)</f>
        <v>280</v>
      </c>
      <c r="I27" s="244">
        <f>SUM(I21,I23,I25)</f>
        <v>67</v>
      </c>
      <c r="J27" s="226"/>
      <c r="K27" s="16"/>
    </row>
    <row r="28" spans="2:11" s="1" customFormat="1" ht="21.75" customHeight="1" thickBot="1" x14ac:dyDescent="0.25">
      <c r="B28" s="330"/>
      <c r="C28" s="240">
        <v>127.00784460216661</v>
      </c>
      <c r="D28" s="240">
        <v>49.806997883202591</v>
      </c>
      <c r="E28" s="240">
        <v>179.30519237952933</v>
      </c>
      <c r="F28" s="240">
        <v>52.297347777362724</v>
      </c>
      <c r="G28" s="240">
        <v>4.9806997883202593</v>
      </c>
      <c r="H28" s="240">
        <v>697.29797036483626</v>
      </c>
      <c r="I28" s="240">
        <v>166.85344290872868</v>
      </c>
      <c r="J28" s="226"/>
      <c r="K28" s="16"/>
    </row>
    <row r="29" spans="2:11" s="1" customFormat="1" ht="25.5" customHeight="1" x14ac:dyDescent="0.2">
      <c r="B29" s="334" t="s">
        <v>11</v>
      </c>
      <c r="C29" s="245">
        <f t="shared" ref="C29:E29" si="2">SUM(C27,C19,C5,C7)</f>
        <v>606</v>
      </c>
      <c r="D29" s="245">
        <f t="shared" si="2"/>
        <v>224</v>
      </c>
      <c r="E29" s="245">
        <f t="shared" si="2"/>
        <v>881</v>
      </c>
      <c r="F29" s="245">
        <f>SUM(F27,F19,F5,F7)</f>
        <v>160</v>
      </c>
      <c r="G29" s="245">
        <f>SUM(G27,G5,G7,G19)</f>
        <v>60</v>
      </c>
      <c r="H29" s="245">
        <f>SUM(H27,H5,H7,H19)</f>
        <v>2756</v>
      </c>
      <c r="I29" s="245">
        <f>SUM(I5,I7,I19,I27)</f>
        <v>374</v>
      </c>
      <c r="J29" s="226"/>
      <c r="K29" s="16"/>
    </row>
    <row r="30" spans="2:11" s="1" customFormat="1" ht="25.5" customHeight="1" thickBot="1" x14ac:dyDescent="0.25">
      <c r="B30" s="335"/>
      <c r="C30" s="240">
        <v>182.37246717446061</v>
      </c>
      <c r="D30" s="240">
        <v>67.411605028183459</v>
      </c>
      <c r="E30" s="240">
        <v>265.13225013316799</v>
      </c>
      <c r="F30" s="240">
        <v>48.151146448702477</v>
      </c>
      <c r="G30" s="240">
        <v>18.056679918263427</v>
      </c>
      <c r="H30" s="240">
        <v>829.4034975789001</v>
      </c>
      <c r="I30" s="240">
        <v>112.55330482384203</v>
      </c>
      <c r="J30" s="226"/>
      <c r="K30" s="16"/>
    </row>
    <row r="31" spans="2:11" s="1" customFormat="1" ht="25.5" customHeight="1" thickTop="1" x14ac:dyDescent="0.2">
      <c r="B31" s="336" t="s">
        <v>37</v>
      </c>
      <c r="C31" s="246">
        <v>21421</v>
      </c>
      <c r="D31" s="246">
        <v>7314</v>
      </c>
      <c r="E31" s="246">
        <v>23718</v>
      </c>
      <c r="F31" s="246">
        <v>2862</v>
      </c>
      <c r="G31" s="246">
        <v>2494</v>
      </c>
      <c r="H31" s="246">
        <v>75074</v>
      </c>
      <c r="I31" s="246">
        <v>7338</v>
      </c>
      <c r="J31" s="226"/>
      <c r="K31" s="16"/>
    </row>
    <row r="32" spans="2:11" s="1" customFormat="1" ht="25.5" customHeight="1" x14ac:dyDescent="0.2">
      <c r="B32" s="337"/>
      <c r="C32" s="241">
        <v>232.13296284821433</v>
      </c>
      <c r="D32" s="241">
        <v>79.259627947894103</v>
      </c>
      <c r="E32" s="241">
        <v>257.02486405088223</v>
      </c>
      <c r="F32" s="241">
        <v>31.014637023088998</v>
      </c>
      <c r="G32" s="241">
        <v>27.026731214389926</v>
      </c>
      <c r="H32" s="241">
        <v>813.55445837574541</v>
      </c>
      <c r="I32" s="241">
        <v>79.519708761504916</v>
      </c>
      <c r="J32" s="226"/>
      <c r="K32" s="16"/>
    </row>
    <row r="33" spans="2:10" s="1" customFormat="1" ht="19.25" customHeight="1" x14ac:dyDescent="0.2">
      <c r="B33" s="247"/>
      <c r="C33" s="248"/>
      <c r="D33" s="248"/>
      <c r="E33" s="248"/>
      <c r="F33" s="248"/>
      <c r="G33" s="248"/>
      <c r="H33" s="248"/>
      <c r="I33" s="249" t="s">
        <v>74</v>
      </c>
      <c r="J33" s="226"/>
    </row>
    <row r="34" spans="2:10" s="1" customFormat="1" ht="19.25" hidden="1" customHeight="1" x14ac:dyDescent="0.2">
      <c r="B34" s="250" t="s">
        <v>62</v>
      </c>
      <c r="C34" s="248"/>
      <c r="D34" s="248"/>
      <c r="E34" s="248"/>
      <c r="F34" s="248"/>
      <c r="G34" s="248"/>
      <c r="H34" s="248"/>
      <c r="I34" s="251"/>
      <c r="J34" s="226"/>
    </row>
    <row r="35" spans="2:10" s="1" customFormat="1" ht="19.25" hidden="1" customHeight="1" x14ac:dyDescent="0.2">
      <c r="B35" s="250" t="s">
        <v>59</v>
      </c>
      <c r="C35" s="248"/>
      <c r="D35" s="248"/>
      <c r="E35" s="248"/>
      <c r="F35" s="248"/>
      <c r="G35" s="248"/>
      <c r="H35" s="248"/>
      <c r="I35" s="251"/>
      <c r="J35" s="226"/>
    </row>
    <row r="36" spans="2:10" s="1" customFormat="1" ht="19.25" customHeight="1" x14ac:dyDescent="0.2">
      <c r="B36" s="250"/>
      <c r="C36" s="248"/>
      <c r="D36" s="248"/>
      <c r="E36" s="248"/>
      <c r="F36" s="248"/>
      <c r="G36" s="248"/>
      <c r="H36" s="248"/>
      <c r="I36" s="251" t="s">
        <v>67</v>
      </c>
      <c r="J36" s="226"/>
    </row>
    <row r="37" spans="2:10" s="1" customFormat="1" ht="19.25" customHeight="1" x14ac:dyDescent="0.2">
      <c r="B37" s="250"/>
      <c r="C37" s="248"/>
      <c r="D37" s="248"/>
      <c r="E37" s="248"/>
      <c r="F37" s="248"/>
      <c r="G37" s="248"/>
      <c r="H37" s="248"/>
      <c r="I37" s="251" t="s">
        <v>68</v>
      </c>
      <c r="J37" s="226"/>
    </row>
    <row r="38" spans="2:10" s="1" customFormat="1" ht="19.25" customHeight="1" x14ac:dyDescent="0.2">
      <c r="B38" s="250"/>
      <c r="C38" s="248"/>
      <c r="D38" s="248"/>
      <c r="E38" s="248"/>
      <c r="F38" s="248"/>
      <c r="G38" s="248"/>
      <c r="H38" s="248"/>
      <c r="I38" s="251" t="s">
        <v>66</v>
      </c>
      <c r="J38" s="226"/>
    </row>
    <row r="39" spans="2:10" ht="19.25" customHeight="1" x14ac:dyDescent="0.2">
      <c r="B39" s="252" t="s">
        <v>60</v>
      </c>
      <c r="C39" s="162"/>
      <c r="D39" s="162"/>
      <c r="E39" s="162"/>
      <c r="F39" s="162"/>
      <c r="G39" s="223"/>
      <c r="H39" s="223"/>
      <c r="I39" s="223"/>
      <c r="J39" s="223"/>
    </row>
    <row r="40" spans="2:10" ht="21.9" customHeight="1" x14ac:dyDescent="0.2">
      <c r="B40" s="252" t="s">
        <v>75</v>
      </c>
      <c r="C40" s="162"/>
      <c r="D40" s="162"/>
      <c r="E40" s="162"/>
      <c r="F40" s="162"/>
      <c r="G40" s="223"/>
      <c r="H40" s="223"/>
      <c r="I40" s="253"/>
      <c r="J40" s="223"/>
    </row>
    <row r="41" spans="2:10" ht="21.9" customHeight="1" x14ac:dyDescent="0.2">
      <c r="B41" s="5"/>
      <c r="C41" s="5"/>
      <c r="D41" s="5"/>
      <c r="E41" s="5"/>
      <c r="F41" s="5"/>
      <c r="I41" s="12"/>
    </row>
    <row r="42" spans="2:10" ht="21.9" customHeight="1" x14ac:dyDescent="0.2">
      <c r="I42" s="12"/>
    </row>
    <row r="43" spans="2:10" ht="21.9" customHeight="1" x14ac:dyDescent="0.2"/>
    <row r="44" spans="2:10" ht="21.9" customHeight="1" x14ac:dyDescent="0.2">
      <c r="I44" s="12"/>
    </row>
  </sheetData>
  <mergeCells count="14">
    <mergeCell ref="B29:B30"/>
    <mergeCell ref="B31:B32"/>
    <mergeCell ref="B25:B26"/>
    <mergeCell ref="B27:B28"/>
    <mergeCell ref="B21:B22"/>
    <mergeCell ref="B23:B24"/>
    <mergeCell ref="B5:B6"/>
    <mergeCell ref="B7:B8"/>
    <mergeCell ref="B17:B18"/>
    <mergeCell ref="B19:B20"/>
    <mergeCell ref="B13:B14"/>
    <mergeCell ref="B15:B16"/>
    <mergeCell ref="B9:B10"/>
    <mergeCell ref="B11:B12"/>
  </mergeCells>
  <phoneticPr fontId="4"/>
  <pageMargins left="0.74803149606299213" right="0.78740157480314965" top="0.59055118110236227" bottom="0.59055118110236227" header="0.51181102362204722" footer="0.19685039370078741"/>
  <pageSetup paperSize="9" scale="98" firstPageNumber="44" orientation="portrait" blackAndWhite="1" useFirstPageNumber="1" r:id="rId1"/>
  <headerFooter scaleWithDoc="0" alignWithMargins="0">
    <oddFooter xml:space="preserve"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1"/>
  <sheetViews>
    <sheetView view="pageBreakPreview" zoomScale="85" zoomScaleNormal="100" zoomScaleSheetLayoutView="85" workbookViewId="0">
      <selection activeCell="H6" sqref="H6"/>
    </sheetView>
  </sheetViews>
  <sheetFormatPr defaultColWidth="9" defaultRowHeight="12.5" x14ac:dyDescent="0.2"/>
  <cols>
    <col min="1" max="1" width="2.453125" style="2" customWidth="1"/>
    <col min="2" max="2" width="15.08984375" style="2" customWidth="1"/>
    <col min="3" max="6" width="16.6328125" style="2" customWidth="1"/>
    <col min="7" max="16384" width="9" style="2"/>
  </cols>
  <sheetData>
    <row r="1" spans="1:6" ht="13.25" customHeight="1" x14ac:dyDescent="0.2">
      <c r="A1" s="23"/>
      <c r="B1" s="23"/>
      <c r="C1" s="23"/>
      <c r="D1" s="23"/>
      <c r="E1" s="23"/>
      <c r="F1" s="23"/>
    </row>
    <row r="2" spans="1:6" ht="18.649999999999999" customHeight="1" x14ac:dyDescent="0.2">
      <c r="A2" s="24" t="s">
        <v>56</v>
      </c>
      <c r="B2" s="254"/>
      <c r="C2" s="255"/>
      <c r="D2" s="255"/>
      <c r="E2" s="255"/>
      <c r="F2" s="256"/>
    </row>
    <row r="3" spans="1:6" ht="15" customHeight="1" x14ac:dyDescent="0.2">
      <c r="A3" s="23"/>
      <c r="B3" s="257"/>
      <c r="C3" s="258"/>
      <c r="D3" s="255"/>
      <c r="E3" s="254"/>
      <c r="F3" s="256" t="s">
        <v>72</v>
      </c>
    </row>
    <row r="4" spans="1:6" s="1" customFormat="1" ht="41.25" customHeight="1" x14ac:dyDescent="0.2">
      <c r="A4" s="25"/>
      <c r="B4" s="259" t="s">
        <v>18</v>
      </c>
      <c r="C4" s="260" t="s">
        <v>82</v>
      </c>
      <c r="D4" s="261" t="s">
        <v>83</v>
      </c>
      <c r="E4" s="261" t="s">
        <v>84</v>
      </c>
      <c r="F4" s="262" t="s">
        <v>85</v>
      </c>
    </row>
    <row r="5" spans="1:6" s="1" customFormat="1" ht="39" customHeight="1" x14ac:dyDescent="0.2">
      <c r="A5" s="25"/>
      <c r="B5" s="263" t="s">
        <v>0</v>
      </c>
      <c r="C5" s="264">
        <v>32</v>
      </c>
      <c r="D5" s="265">
        <v>657</v>
      </c>
      <c r="E5" s="266">
        <v>3078</v>
      </c>
      <c r="F5" s="267">
        <v>2942</v>
      </c>
    </row>
    <row r="6" spans="1:6" s="1" customFormat="1" ht="39" customHeight="1" x14ac:dyDescent="0.2">
      <c r="A6" s="25"/>
      <c r="B6" s="259" t="s">
        <v>2</v>
      </c>
      <c r="C6" s="268">
        <v>5</v>
      </c>
      <c r="D6" s="269">
        <v>91</v>
      </c>
      <c r="E6" s="269">
        <v>540</v>
      </c>
      <c r="F6" s="270">
        <v>485</v>
      </c>
    </row>
    <row r="7" spans="1:6" s="1" customFormat="1" ht="39" customHeight="1" x14ac:dyDescent="0.2">
      <c r="A7" s="25"/>
      <c r="B7" s="271" t="s">
        <v>4</v>
      </c>
      <c r="C7" s="272">
        <v>1</v>
      </c>
      <c r="D7" s="273">
        <v>19</v>
      </c>
      <c r="E7" s="273">
        <v>120</v>
      </c>
      <c r="F7" s="274">
        <v>51</v>
      </c>
    </row>
    <row r="8" spans="1:6" s="1" customFormat="1" ht="39" customHeight="1" x14ac:dyDescent="0.2">
      <c r="A8" s="25"/>
      <c r="B8" s="271" t="s">
        <v>5</v>
      </c>
      <c r="C8" s="272">
        <v>3</v>
      </c>
      <c r="D8" s="273">
        <v>75</v>
      </c>
      <c r="E8" s="275">
        <v>290</v>
      </c>
      <c r="F8" s="274">
        <v>329</v>
      </c>
    </row>
    <row r="9" spans="1:6" s="1" customFormat="1" ht="39" customHeight="1" x14ac:dyDescent="0.2">
      <c r="A9" s="25"/>
      <c r="B9" s="271" t="s">
        <v>6</v>
      </c>
      <c r="C9" s="272">
        <v>1</v>
      </c>
      <c r="D9" s="273">
        <v>23</v>
      </c>
      <c r="E9" s="275">
        <v>120</v>
      </c>
      <c r="F9" s="274">
        <v>118</v>
      </c>
    </row>
    <row r="10" spans="1:6" s="1" customFormat="1" ht="39" customHeight="1" x14ac:dyDescent="0.2">
      <c r="A10" s="25"/>
      <c r="B10" s="271" t="s">
        <v>7</v>
      </c>
      <c r="C10" s="272">
        <v>1</v>
      </c>
      <c r="D10" s="273">
        <v>19</v>
      </c>
      <c r="E10" s="275">
        <v>115</v>
      </c>
      <c r="F10" s="274">
        <v>51</v>
      </c>
    </row>
    <row r="11" spans="1:6" s="1" customFormat="1" ht="39" customHeight="1" x14ac:dyDescent="0.2">
      <c r="A11" s="25"/>
      <c r="B11" s="276" t="s">
        <v>8</v>
      </c>
      <c r="C11" s="277">
        <v>3</v>
      </c>
      <c r="D11" s="278">
        <v>82</v>
      </c>
      <c r="E11" s="266">
        <v>396</v>
      </c>
      <c r="F11" s="279">
        <v>427</v>
      </c>
    </row>
    <row r="12" spans="1:6" s="1" customFormat="1" ht="39" customHeight="1" x14ac:dyDescent="0.2">
      <c r="A12" s="25"/>
      <c r="B12" s="259" t="s">
        <v>13</v>
      </c>
      <c r="C12" s="268">
        <f>SUM(C7:C11)</f>
        <v>9</v>
      </c>
      <c r="D12" s="269">
        <f>SUM(D7:D11)</f>
        <v>218</v>
      </c>
      <c r="E12" s="269">
        <f>SUM(E7:E11)</f>
        <v>1041</v>
      </c>
      <c r="F12" s="270">
        <f>SUM(F7:F11)</f>
        <v>976</v>
      </c>
    </row>
    <row r="13" spans="1:6" s="1" customFormat="1" ht="39" customHeight="1" x14ac:dyDescent="0.2">
      <c r="A13" s="25"/>
      <c r="B13" s="271" t="s">
        <v>9</v>
      </c>
      <c r="C13" s="272">
        <v>1</v>
      </c>
      <c r="D13" s="273">
        <v>16</v>
      </c>
      <c r="E13" s="273">
        <v>100</v>
      </c>
      <c r="F13" s="274">
        <v>29</v>
      </c>
    </row>
    <row r="14" spans="1:6" s="1" customFormat="1" ht="39" customHeight="1" x14ac:dyDescent="0.2">
      <c r="A14" s="25"/>
      <c r="B14" s="280" t="s">
        <v>10</v>
      </c>
      <c r="C14" s="281">
        <v>2</v>
      </c>
      <c r="D14" s="275">
        <v>13</v>
      </c>
      <c r="E14" s="275">
        <v>105</v>
      </c>
      <c r="F14" s="282">
        <v>76</v>
      </c>
    </row>
    <row r="15" spans="1:6" s="1" customFormat="1" ht="39" customHeight="1" x14ac:dyDescent="0.2">
      <c r="A15" s="25"/>
      <c r="B15" s="283" t="s">
        <v>1</v>
      </c>
      <c r="C15" s="284">
        <v>4</v>
      </c>
      <c r="D15" s="285">
        <v>62</v>
      </c>
      <c r="E15" s="285">
        <v>460</v>
      </c>
      <c r="F15" s="286">
        <v>268</v>
      </c>
    </row>
    <row r="16" spans="1:6" s="1" customFormat="1" ht="39" customHeight="1" thickBot="1" x14ac:dyDescent="0.25">
      <c r="A16" s="25"/>
      <c r="B16" s="287" t="s">
        <v>12</v>
      </c>
      <c r="C16" s="288">
        <f>SUM(C13,C14,C15)</f>
        <v>7</v>
      </c>
      <c r="D16" s="289">
        <f>SUM(D13,D14,D15)</f>
        <v>91</v>
      </c>
      <c r="E16" s="289">
        <f>SUM(E13,E14,E15)</f>
        <v>665</v>
      </c>
      <c r="F16" s="290">
        <f>SUM(F13,F14,F15)</f>
        <v>373</v>
      </c>
    </row>
    <row r="17" spans="1:7" s="1" customFormat="1" ht="42" customHeight="1" thickBot="1" x14ac:dyDescent="0.25">
      <c r="A17" s="25"/>
      <c r="B17" s="291" t="s">
        <v>11</v>
      </c>
      <c r="C17" s="292">
        <f>SUM(C16,C12,C6,C5)</f>
        <v>53</v>
      </c>
      <c r="D17" s="293">
        <f>SUM(D16,D12,D6,D5)</f>
        <v>1057</v>
      </c>
      <c r="E17" s="294">
        <f>SUM(E16,E12,E6,E5)</f>
        <v>5324</v>
      </c>
      <c r="F17" s="295">
        <f>SUM(F16,F12,F6,F5)</f>
        <v>4776</v>
      </c>
    </row>
    <row r="18" spans="1:7" s="1" customFormat="1" ht="42" customHeight="1" thickTop="1" x14ac:dyDescent="0.2">
      <c r="A18" s="25"/>
      <c r="B18" s="296" t="s">
        <v>14</v>
      </c>
      <c r="C18" s="297">
        <v>1934</v>
      </c>
      <c r="D18" s="298">
        <v>39721</v>
      </c>
      <c r="E18" s="298">
        <v>154218</v>
      </c>
      <c r="F18" s="299">
        <v>148706</v>
      </c>
    </row>
    <row r="19" spans="1:7" s="1" customFormat="1" ht="22.5" customHeight="1" x14ac:dyDescent="0.2">
      <c r="A19" s="25"/>
      <c r="B19" s="300"/>
      <c r="C19" s="301"/>
      <c r="D19" s="301"/>
      <c r="E19" s="302"/>
      <c r="F19" s="303" t="s">
        <v>73</v>
      </c>
      <c r="G19" s="16"/>
    </row>
    <row r="20" spans="1:7" ht="18" customHeight="1" x14ac:dyDescent="0.2">
      <c r="A20" s="23"/>
      <c r="B20" s="304" t="s">
        <v>61</v>
      </c>
      <c r="C20" s="305"/>
      <c r="D20" s="305"/>
      <c r="E20" s="305"/>
      <c r="F20" s="305"/>
    </row>
    <row r="21" spans="1:7" ht="18" customHeight="1" x14ac:dyDescent="0.2"/>
    <row r="22" spans="1:7" ht="18" customHeight="1" x14ac:dyDescent="0.2"/>
    <row r="23" spans="1:7" ht="18" customHeight="1" x14ac:dyDescent="0.2"/>
    <row r="24" spans="1:7" ht="18" customHeight="1" x14ac:dyDescent="0.2"/>
    <row r="25" spans="1:7" ht="22.5" customHeight="1" x14ac:dyDescent="0.2"/>
    <row r="26" spans="1:7" ht="22.5" customHeight="1" x14ac:dyDescent="0.2"/>
    <row r="27" spans="1:7" ht="22.5" customHeight="1" x14ac:dyDescent="0.2"/>
    <row r="28" spans="1:7" ht="22.5" customHeight="1" x14ac:dyDescent="0.2"/>
    <row r="29" spans="1:7" ht="22.5" customHeight="1" x14ac:dyDescent="0.2"/>
    <row r="30" spans="1:7" ht="22.5" customHeight="1" x14ac:dyDescent="0.2"/>
    <row r="31" spans="1:7" ht="22.5" customHeight="1" x14ac:dyDescent="0.2"/>
    <row r="32" spans="1:7" ht="25.5" customHeight="1" x14ac:dyDescent="0.2"/>
    <row r="33" spans="6:6" ht="25.5" customHeight="1" x14ac:dyDescent="0.2"/>
    <row r="34" spans="6:6" ht="25.5" customHeight="1" x14ac:dyDescent="0.2">
      <c r="F34" s="11"/>
    </row>
    <row r="35" spans="6:6" ht="25.5" customHeight="1" x14ac:dyDescent="0.2"/>
    <row r="36" spans="6:6" ht="25.5" customHeight="1" x14ac:dyDescent="0.2"/>
    <row r="37" spans="6:6" ht="25.5" customHeight="1" x14ac:dyDescent="0.2"/>
    <row r="38" spans="6:6" ht="25.5" customHeight="1" x14ac:dyDescent="0.2"/>
    <row r="39" spans="6:6" ht="25.5" customHeight="1" x14ac:dyDescent="0.2"/>
    <row r="40" spans="6:6" ht="25.5" customHeight="1" x14ac:dyDescent="0.2"/>
    <row r="41" spans="6:6" ht="25.5" customHeight="1" x14ac:dyDescent="0.2"/>
    <row r="42" spans="6:6" ht="25.5" customHeight="1" x14ac:dyDescent="0.2"/>
    <row r="43" spans="6:6" ht="25.5" customHeight="1" x14ac:dyDescent="0.2"/>
    <row r="44" spans="6:6" ht="25.5" customHeight="1" x14ac:dyDescent="0.2"/>
    <row r="45" spans="6:6" ht="25.5" customHeight="1" x14ac:dyDescent="0.2"/>
    <row r="46" spans="6:6" ht="25.5" customHeight="1" x14ac:dyDescent="0.2"/>
    <row r="47" spans="6:6" ht="25.5" customHeight="1" x14ac:dyDescent="0.2"/>
    <row r="48" spans="6:6" ht="25.5" customHeight="1" x14ac:dyDescent="0.2"/>
    <row r="49" ht="25.5" customHeight="1" x14ac:dyDescent="0.2"/>
    <row r="50" ht="25.5" customHeight="1" x14ac:dyDescent="0.2"/>
    <row r="51" ht="25.5" customHeight="1" x14ac:dyDescent="0.2"/>
  </sheetData>
  <phoneticPr fontId="4"/>
  <pageMargins left="0.74803149606299213" right="0.78740157480314965" top="0.59055118110236227" bottom="0.59055118110236227" header="0.51181102362204722" footer="0.19685039370078741"/>
  <pageSetup paperSize="9" firstPageNumber="45" fitToHeight="0" orientation="portrait" blackAndWhite="1" useFirstPageNumber="1" r:id="rId1"/>
  <headerFooter scaleWithDoc="0"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7(1)管内福祉の概要 </vt:lpstr>
      <vt:lpstr>7(2)病院・診療所の状況</vt:lpstr>
      <vt:lpstr>7(3)医療関係従事者の状況 </vt:lpstr>
      <vt:lpstr>7(4)保育所状況</vt:lpstr>
      <vt:lpstr>'7(1)管内福祉の概要 '!Print_Area</vt:lpstr>
      <vt:lpstr>'7(2)病院・診療所の状況'!Print_Area</vt:lpstr>
      <vt:lpstr>'7(4)保育所状況'!Print_Area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東芝ユーザ</dc:creator>
  <cp:lastModifiedBy>松本 佳音</cp:lastModifiedBy>
  <cp:lastPrinted>2026-04-14T10:11:23Z</cp:lastPrinted>
  <dcterms:created xsi:type="dcterms:W3CDTF">1999-05-13T05:22:10Z</dcterms:created>
  <dcterms:modified xsi:type="dcterms:W3CDTF">2026-08-03T07:08:33Z</dcterms:modified>
</cp:coreProperties>
</file>