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comments37.xml" ContentType="application/vnd.openxmlformats-officedocument.spreadsheetml.comments+xml"/>
  <Default Extension="vml" ContentType="application/vnd.openxmlformats-officedocument.vmlDrawing"/>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968" yWindow="65296" windowWidth="7332" windowHeight="9408" tabRatio="841" activeTab="0"/>
  </bookViews>
  <sheets>
    <sheet name="総括表" sheetId="1" r:id="rId1"/>
    <sheet name="S47総括表" sheetId="2" r:id="rId2"/>
    <sheet name="S48総括表" sheetId="3" r:id="rId3"/>
    <sheet name="S49総括表" sheetId="4" r:id="rId4"/>
    <sheet name="S50総括表" sheetId="5" r:id="rId5"/>
    <sheet name="S51総括表" sheetId="6" r:id="rId6"/>
    <sheet name="S52総括表" sheetId="7" r:id="rId7"/>
    <sheet name="S53総括表" sheetId="8" r:id="rId8"/>
    <sheet name="S54総括表" sheetId="9" r:id="rId9"/>
    <sheet name="S55総括表" sheetId="10" r:id="rId10"/>
    <sheet name="S56総括表" sheetId="11" r:id="rId11"/>
    <sheet name="S57総括表" sheetId="12" r:id="rId12"/>
    <sheet name="S58総括表" sheetId="13" r:id="rId13"/>
    <sheet name="S59総括表" sheetId="14" r:id="rId14"/>
    <sheet name="S60総括表" sheetId="15" r:id="rId15"/>
    <sheet name="S61総括表" sheetId="16" r:id="rId16"/>
    <sheet name="S62総括表" sheetId="17" r:id="rId17"/>
    <sheet name="S63総括表" sheetId="18" r:id="rId18"/>
    <sheet name="H1総括表" sheetId="19" r:id="rId19"/>
    <sheet name="H2総括表" sheetId="20" r:id="rId20"/>
    <sheet name="H3総括表 " sheetId="21" r:id="rId21"/>
    <sheet name="H4総括表" sheetId="22" r:id="rId22"/>
    <sheet name="H5総括表" sheetId="23" r:id="rId23"/>
    <sheet name="H６総括表" sheetId="24" r:id="rId24"/>
    <sheet name="H7総括表" sheetId="25" r:id="rId25"/>
    <sheet name="H８総括表" sheetId="26" r:id="rId26"/>
    <sheet name="H９総括表" sheetId="27" r:id="rId27"/>
    <sheet name="H10総括表" sheetId="28" r:id="rId28"/>
    <sheet name="H11総括表" sheetId="29" r:id="rId29"/>
    <sheet name="H12総括表" sheetId="30" r:id="rId30"/>
    <sheet name="H13総括表" sheetId="31" r:id="rId31"/>
    <sheet name="H14総括表" sheetId="32" r:id="rId32"/>
    <sheet name="H15総括表" sheetId="33" r:id="rId33"/>
    <sheet name="H16総括表" sheetId="34" r:id="rId34"/>
    <sheet name="H17総括表" sheetId="35" r:id="rId35"/>
    <sheet name="H18総括表" sheetId="36" r:id="rId36"/>
    <sheet name="H19総括表" sheetId="37" r:id="rId37"/>
    <sheet name="H20総括表" sheetId="38" r:id="rId38"/>
    <sheet name="H21総括表" sheetId="39" r:id="rId39"/>
    <sheet name="H22総括表" sheetId="40" r:id="rId40"/>
    <sheet name="H23総括表" sheetId="41" r:id="rId41"/>
    <sheet name="H24総括表 " sheetId="42" r:id="rId42"/>
    <sheet name="H25総括表 " sheetId="43" r:id="rId43"/>
    <sheet name="H26総括表" sheetId="44" r:id="rId44"/>
    <sheet name="H27総括表" sheetId="45" r:id="rId45"/>
    <sheet name="H28総括表" sheetId="46" r:id="rId46"/>
    <sheet name="H29総括表" sheetId="47" r:id="rId47"/>
    <sheet name="H30総括表" sheetId="48" r:id="rId48"/>
  </sheets>
  <definedNames>
    <definedName name="_xlnm.Print_Area" localSheetId="27">'H10総括表'!$A$1:$V$58</definedName>
    <definedName name="_xlnm.Print_Area" localSheetId="28">'H11総括表'!$A$1:$V$58</definedName>
    <definedName name="_xlnm.Print_Area" localSheetId="29">'H12総括表'!$A$1:$V$58</definedName>
    <definedName name="_xlnm.Print_Area" localSheetId="30">'H13総括表'!$A$1:$V$58</definedName>
    <definedName name="_xlnm.Print_Area" localSheetId="31">'H14総括表'!$A$1:$V$58</definedName>
    <definedName name="_xlnm.Print_Area" localSheetId="32">'H15総括表'!$A$1:$V$58</definedName>
    <definedName name="_xlnm.Print_Area" localSheetId="33">'H16総括表'!$A$1:$V$58</definedName>
    <definedName name="_xlnm.Print_Area" localSheetId="34">'H17総括表'!$A$1:$V$58</definedName>
    <definedName name="_xlnm.Print_Area" localSheetId="35">'H18総括表'!$A$1:$V$56</definedName>
    <definedName name="_xlnm.Print_Area" localSheetId="36">'H19総括表'!$A$1:$V$56</definedName>
    <definedName name="_xlnm.Print_Area" localSheetId="18">'H1総括表'!$A$1:$V$58</definedName>
    <definedName name="_xlnm.Print_Area" localSheetId="38">'H21総括表'!$A$1:$V$56</definedName>
    <definedName name="_xlnm.Print_Area" localSheetId="39">'H22総括表'!$A$1:$V$56</definedName>
    <definedName name="_xlnm.Print_Area" localSheetId="19">'H2総括表'!$A$1:$V$58</definedName>
    <definedName name="_xlnm.Print_Area" localSheetId="20">'H3総括表 '!$A$1:$V$58</definedName>
    <definedName name="_xlnm.Print_Area" localSheetId="21">'H4総括表'!$A$1:$V$58</definedName>
    <definedName name="_xlnm.Print_Area" localSheetId="22">'H5総括表'!$A$1:$V$58</definedName>
    <definedName name="_xlnm.Print_Area" localSheetId="23">'H６総括表'!$A$1:$V$58</definedName>
    <definedName name="_xlnm.Print_Area" localSheetId="24">'H7総括表'!$A$1:$V$58</definedName>
    <definedName name="_xlnm.Print_Area" localSheetId="25">'H８総括表'!$A$1:$V$58</definedName>
    <definedName name="_xlnm.Print_Area" localSheetId="26">'H９総括表'!$A$1:$V$58</definedName>
    <definedName name="_xlnm.Print_Area" localSheetId="1">'S47総括表'!$A$1:$V$58</definedName>
    <definedName name="_xlnm.Print_Area" localSheetId="2">'S48総括表'!$A$1:$V$58</definedName>
    <definedName name="_xlnm.Print_Area" localSheetId="3">'S49総括表'!$A$1:$V$58</definedName>
    <definedName name="_xlnm.Print_Area" localSheetId="4">'S50総括表'!$A$1:$V$58</definedName>
    <definedName name="_xlnm.Print_Area" localSheetId="5">'S51総括表'!$A$1:$V$58</definedName>
    <definedName name="_xlnm.Print_Area" localSheetId="6">'S52総括表'!$A$1:$V$58</definedName>
    <definedName name="_xlnm.Print_Area" localSheetId="7">'S53総括表'!$A$1:$V$58</definedName>
    <definedName name="_xlnm.Print_Area" localSheetId="8">'S54総括表'!$A$1:$V$58</definedName>
    <definedName name="_xlnm.Print_Area" localSheetId="9">'S55総括表'!$A$1:$V$58</definedName>
    <definedName name="_xlnm.Print_Area" localSheetId="10">'S56総括表'!$A$1:$V$58</definedName>
    <definedName name="_xlnm.Print_Area" localSheetId="11">'S57総括表'!$A$1:$V$58</definedName>
    <definedName name="_xlnm.Print_Area" localSheetId="12">'S58総括表'!$A$1:$V$58</definedName>
    <definedName name="_xlnm.Print_Area" localSheetId="13">'S59総括表'!$A$1:$V$58</definedName>
    <definedName name="_xlnm.Print_Area" localSheetId="14">'S60総括表'!$A$1:$V$58</definedName>
    <definedName name="_xlnm.Print_Area" localSheetId="15">'S61総括表'!$A$1:$V$59</definedName>
    <definedName name="_xlnm.Print_Area" localSheetId="16">'S62総括表'!$A$1:$V$58</definedName>
    <definedName name="_xlnm.Print_Area" localSheetId="17">'S63総括表'!$A$1:$V$58</definedName>
    <definedName name="_xlnm.Print_Area" localSheetId="0">'総括表'!$A$1:$CR$28</definedName>
    <definedName name="_xlnm.Print_Titles" localSheetId="0">'総括表'!$A:$B</definedName>
  </definedNames>
  <calcPr calcMode="manual" fullCalcOnLoad="1"/>
</workbook>
</file>

<file path=xl/comments37.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List>
</comments>
</file>

<file path=xl/comments38.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39.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0.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1.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2.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3.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4.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5.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6.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7.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comments48.xml><?xml version="1.0" encoding="utf-8"?>
<comments xmlns="http://schemas.openxmlformats.org/spreadsheetml/2006/main">
  <authors>
    <author>user</author>
  </authors>
  <commentList>
    <comment ref="C4" authorId="0">
      <text>
        <r>
          <rPr>
            <b/>
            <sz val="9"/>
            <rFont val="ＭＳ Ｐゴシック"/>
            <family val="3"/>
          </rPr>
          <t>注２）より、計とその内訳が一致しない場合がある。</t>
        </r>
      </text>
    </comment>
    <comment ref="B32" authorId="0">
      <text>
        <r>
          <rPr>
            <b/>
            <sz val="9"/>
            <rFont val="ＭＳ Ｐゴシック"/>
            <family val="3"/>
          </rPr>
          <t>注１）より、この数値と、「平塚市～清川村の合計値」とは一致しない。</t>
        </r>
      </text>
    </comment>
  </commentList>
</comments>
</file>

<file path=xl/sharedStrings.xml><?xml version="1.0" encoding="utf-8"?>
<sst xmlns="http://schemas.openxmlformats.org/spreadsheetml/2006/main" count="7831" uniqueCount="294">
  <si>
    <t>―</t>
  </si>
  <si>
    <t>原野</t>
  </si>
  <si>
    <t>横浜市</t>
  </si>
  <si>
    <t>川崎市</t>
  </si>
  <si>
    <t>横須賀市</t>
  </si>
  <si>
    <t>鎌倉市</t>
  </si>
  <si>
    <t>逗子市</t>
  </si>
  <si>
    <t>三浦市</t>
  </si>
  <si>
    <t>葉山町</t>
  </si>
  <si>
    <t>平塚市</t>
  </si>
  <si>
    <t>藤沢市</t>
  </si>
  <si>
    <t>茅ヶ崎市</t>
  </si>
  <si>
    <t>相模原市</t>
  </si>
  <si>
    <t>秦野市</t>
  </si>
  <si>
    <t>厚木市</t>
  </si>
  <si>
    <t>大和市</t>
  </si>
  <si>
    <t>伊勢原市</t>
  </si>
  <si>
    <t>海老名市</t>
  </si>
  <si>
    <t>座間市</t>
  </si>
  <si>
    <t>綾瀬市</t>
  </si>
  <si>
    <t>寒川町</t>
  </si>
  <si>
    <t>大磯町</t>
  </si>
  <si>
    <t>二宮町</t>
  </si>
  <si>
    <t>愛川町</t>
  </si>
  <si>
    <t>清川村</t>
  </si>
  <si>
    <t>小田原市</t>
  </si>
  <si>
    <t>南足柄市</t>
  </si>
  <si>
    <t>中井町</t>
  </si>
  <si>
    <t>大井町</t>
  </si>
  <si>
    <t>松田町</t>
  </si>
  <si>
    <t>山北町</t>
  </si>
  <si>
    <t>開成町</t>
  </si>
  <si>
    <t>箱根町</t>
  </si>
  <si>
    <t>真鶴町</t>
  </si>
  <si>
    <t>湯河原町</t>
  </si>
  <si>
    <t>計</t>
  </si>
  <si>
    <t>―</t>
  </si>
  <si>
    <t>注１）平塚市、茅ヶ崎市及び大磯町の境界は一部未定であり、2市1町の合計面積は12,072haである。</t>
  </si>
  <si>
    <t>注２)農用地面積については、合計した数値（「田」と「畑」の面積合計や市町村別面積の合計など）が4桁の場合は1の位を「０」表示し（例：5669→5670）</t>
  </si>
  <si>
    <t>注３）一般道路については、平成19年4月の面積であるので、相模原市の面積は旧藤野町と旧城山町の面積が含まれる。</t>
  </si>
  <si>
    <t>農用地</t>
  </si>
  <si>
    <t>水面・河川・水路</t>
  </si>
  <si>
    <t>道路</t>
  </si>
  <si>
    <t>宅地</t>
  </si>
  <si>
    <t>農地</t>
  </si>
  <si>
    <t>採草放牧地</t>
  </si>
  <si>
    <t>水面</t>
  </si>
  <si>
    <t>河川</t>
  </si>
  <si>
    <t>水路</t>
  </si>
  <si>
    <t>一般道路</t>
  </si>
  <si>
    <t>農道</t>
  </si>
  <si>
    <t>林道</t>
  </si>
  <si>
    <t>住宅地</t>
  </si>
  <si>
    <t>工業用地</t>
  </si>
  <si>
    <t>その他宅地</t>
  </si>
  <si>
    <t>田</t>
  </si>
  <si>
    <t>畑</t>
  </si>
  <si>
    <t>―</t>
  </si>
  <si>
    <t>―</t>
  </si>
  <si>
    <t>―</t>
  </si>
  <si>
    <t>―</t>
  </si>
  <si>
    <t>東部計</t>
  </si>
  <si>
    <t>構成比（％）</t>
  </si>
  <si>
    <t>―</t>
  </si>
  <si>
    <t>中部計</t>
  </si>
  <si>
    <t>―</t>
  </si>
  <si>
    <t>－</t>
  </si>
  <si>
    <t>西部地域</t>
  </si>
  <si>
    <t>―</t>
  </si>
  <si>
    <t>県合計</t>
  </si>
  <si>
    <t>―</t>
  </si>
  <si>
    <t>注１）平塚市、茅ヶ崎市及び大磯町の境界は一部未定であることから、昭和62年10月1日現在の数値を表示している。</t>
  </si>
  <si>
    <t>注２）「農用地」の各面積は、ラウンド基準により四捨五入を行っているため、計とその内訳が一致しない場合がある。</t>
  </si>
  <si>
    <t>例）</t>
  </si>
  <si>
    <t>田</t>
  </si>
  <si>
    <t>畑</t>
  </si>
  <si>
    <t>ラウンド前数値</t>
  </si>
  <si>
    <t>ラウンド後数値</t>
  </si>
  <si>
    <t>注３）「その他」は概数を計上しているため、計とその内訳が一致しない。</t>
  </si>
  <si>
    <t>注４）上記各数値は、小数点以下を四捨五入しているため、計とその内訳が一致しない場合がある。</t>
  </si>
  <si>
    <t>※ラウンド基準</t>
  </si>
  <si>
    <t>　→５桁の数値の場合は２桁目までを四捨五入</t>
  </si>
  <si>
    <t>　→４桁の数値の場合は１桁目を四捨五入</t>
  </si>
  <si>
    <t>　→３桁以下の数値の場合は四捨五入せず</t>
  </si>
  <si>
    <t>城山町</t>
  </si>
  <si>
    <t>津久井町</t>
  </si>
  <si>
    <t>藤野町</t>
  </si>
  <si>
    <t>―</t>
  </si>
  <si>
    <t xml:space="preserve">― </t>
  </si>
  <si>
    <t>相模湖町</t>
  </si>
  <si>
    <t>-</t>
  </si>
  <si>
    <t>注１）平塚市、茅ヶ崎市及び大磯町の境界は一部未定であり、2市1町の合計面積は12,072haである。</t>
  </si>
  <si>
    <t>注２)農用地面積については、合計した数値（「田」と「畑」の面積合計や市町村別面積の合計など）が4桁の場合は1の位を「０」表示し（例：5669→5670）</t>
  </si>
  <si>
    <t>　　　これら2市1町の面積は、昭和62年10月1日現在の数値を表示した。従って,中部地域の面積の合計は地域内の市町村別面積の合計と一致しない。</t>
  </si>
  <si>
    <t>　　合計した数値が5桁の場合は10の位を「０」表示している（例：21070→21000）。従って、個別の数値を合計した数値は上記表に記載している合計値とは一致しない場合がある。</t>
  </si>
  <si>
    <t>　　　これら2市1町の面積は、昭和62年10月1日現在の数値を表示した。従って,中部地域の面積の合計は地域内の市町村別面積の合計と一致しない。</t>
  </si>
  <si>
    <t>　　　合計した数値が5桁の場合は10の位を「０」表示している（例：21070→21000）。従って、個別の数値を合計した数値は上記表に記載している合計値とは一致しない場合がある。</t>
  </si>
  <si>
    <t>注３）一般道路については、平成18年4月の面積であるので、相模原市の面積は旧津久井町と旧相模湖町の面積が含まれる。</t>
  </si>
  <si>
    <t>注４）「その他」は県土面積から「農用地」等の各面積を差し引いたものであり、地域別面積の数値が地域内の市町村別面積に一致しない場合がある。</t>
  </si>
  <si>
    <t>注３）一般道路については、平成17年4月の面積であるので、相模原市の面積は旧津久井町と旧相模湖町の面積が含まれる。</t>
  </si>
  <si>
    <t>注３）一般道路については、平成16年4月の面積であるので、相模原市の面積は旧津久井町と旧相模湖町の面積が含まれる。</t>
  </si>
  <si>
    <t>注３）一般道路については、平成15年4月の面積であるので、相模原市の面積は旧津久井町と旧相模湖町の面積が含まれる。</t>
  </si>
  <si>
    <t>注３）一般道路については、平成14年4月の面積であるので、相模原市の面積は旧津久井町と旧相模湖町の面積が含まれる。</t>
  </si>
  <si>
    <t>注３）一般道路については、平成13年4月の面積であるので、相模原市の面積は旧津久井町と旧相模湖町の面積が含まれる。</t>
  </si>
  <si>
    <t>注３）一般道路については、平成12年4月の面積であるので、相模原市の面積は旧津久井町と旧相模湖町の面積が含まれる。</t>
  </si>
  <si>
    <t>注３）一般道路については、平成11年4月の面積であるので、相模原市の面積は旧津久井町と旧相模湖町の面積が含まれる。</t>
  </si>
  <si>
    <t>市町村名</t>
  </si>
  <si>
    <t>（単位：ha)</t>
  </si>
  <si>
    <t>その他</t>
  </si>
  <si>
    <t>その他</t>
  </si>
  <si>
    <t>その他</t>
  </si>
  <si>
    <t>森林</t>
  </si>
  <si>
    <t>森林</t>
  </si>
  <si>
    <t>森林</t>
  </si>
  <si>
    <t>行政区域</t>
  </si>
  <si>
    <t>行政区域</t>
  </si>
  <si>
    <t>行政区域</t>
  </si>
  <si>
    <t>注４）「その他」は県土面積から「農用地」等の各面積を差し引いたものであり、地域別面積の数値が地域内の市町村別面積に一致しない場合がある。</t>
  </si>
  <si>
    <t>―</t>
  </si>
  <si>
    <t xml:space="preserve">     従って,中部地域の面積の合計は地域内の市町村別面積の合計と一致しない。</t>
  </si>
  <si>
    <t>(単位：ha)</t>
  </si>
  <si>
    <t>市町村名</t>
  </si>
  <si>
    <t>行政区域</t>
  </si>
  <si>
    <t>森林</t>
  </si>
  <si>
    <t>原野</t>
  </si>
  <si>
    <t>その他</t>
  </si>
  <si>
    <t>—</t>
  </si>
  <si>
    <t>—</t>
  </si>
  <si>
    <t>-</t>
  </si>
  <si>
    <t>　　　これら2市1町の面積は、昭和62年10月1日現在の数値を表示した。従って,中部地域の面積の合計は地域内の市町村別面積の合計と一致しない。</t>
  </si>
  <si>
    <t>　　　合計した数値が5桁の場合は10の位を「０」表示している（例：21070→21000）。従って、個別の数値を合計した数値は上記表に記載している合計値とは一致しない場合がある。</t>
  </si>
  <si>
    <t>注４）「その他」は県土面積から「農用地」等の各面積を差し引いたものであり、地域別面積の数値が地域内の市町村別面積に一致しない場合がある。</t>
  </si>
  <si>
    <t>—</t>
  </si>
  <si>
    <t>—</t>
  </si>
  <si>
    <t>—</t>
  </si>
  <si>
    <t>従って,中部地域の面積の合計は地域内の市町村別面積の合計と一致しない。</t>
  </si>
  <si>
    <t>100.0%</t>
  </si>
  <si>
    <t>10.6%</t>
  </si>
  <si>
    <t>7.1%</t>
  </si>
  <si>
    <t>8.5%</t>
  </si>
  <si>
    <t>7.0%</t>
  </si>
  <si>
    <t>7.1%</t>
  </si>
  <si>
    <t>0.3%</t>
  </si>
  <si>
    <t>2.7%</t>
  </si>
  <si>
    <t>-</t>
  </si>
  <si>
    <t>1.7%</t>
  </si>
  <si>
    <t>6.7%</t>
  </si>
  <si>
    <t>7.8%</t>
  </si>
  <si>
    <t>5.4%</t>
  </si>
  <si>
    <t>6.8%</t>
  </si>
  <si>
    <t>14.4%</t>
  </si>
  <si>
    <t>39.7%</t>
  </si>
  <si>
    <t>68.6%</t>
  </si>
  <si>
    <t>39.1%</t>
  </si>
  <si>
    <t>0.0%</t>
  </si>
  <si>
    <t>2.3%</t>
  </si>
  <si>
    <t>5.1%</t>
  </si>
  <si>
    <t>3.5%</t>
  </si>
  <si>
    <t>3.8%</t>
  </si>
  <si>
    <t>1.1%</t>
  </si>
  <si>
    <t>1.4%</t>
  </si>
  <si>
    <t>0.9%</t>
  </si>
  <si>
    <t>2.2%</t>
  </si>
  <si>
    <t>3.7%</t>
  </si>
  <si>
    <t>2.0%</t>
  </si>
  <si>
    <t>2.8%</t>
  </si>
  <si>
    <t>0.2%</t>
  </si>
  <si>
    <t>0.1%</t>
  </si>
  <si>
    <t>（6,788）</t>
  </si>
  <si>
    <t>（3,576)</t>
  </si>
  <si>
    <t>—</t>
  </si>
  <si>
    <t>（6,788)</t>
  </si>
  <si>
    <t>—</t>
  </si>
  <si>
    <t>　　　従って,中部地域の面積の合計は地域内の市町村別面積の合計と一致しない。</t>
  </si>
  <si>
    <t>X</t>
  </si>
  <si>
    <t>注１）平塚市、茅ヶ崎市及び大磯町の境界は一部未定であることから、平成26年10月1日現在の数値を表示している。</t>
  </si>
  <si>
    <t>（田）</t>
  </si>
  <si>
    <t>（畑）</t>
  </si>
  <si>
    <t>その他宅地</t>
  </si>
  <si>
    <t>その他</t>
  </si>
  <si>
    <t>合計</t>
  </si>
  <si>
    <t>区　　分</t>
  </si>
  <si>
    <t>構成比</t>
  </si>
  <si>
    <t>面　積</t>
  </si>
  <si>
    <t>平成6年</t>
  </si>
  <si>
    <t>平成7年</t>
  </si>
  <si>
    <t>平成8年</t>
  </si>
  <si>
    <t>平成9年</t>
  </si>
  <si>
    <t>平成10年</t>
  </si>
  <si>
    <t>平成11年</t>
  </si>
  <si>
    <t>平成12年</t>
  </si>
  <si>
    <t>平成13年</t>
  </si>
  <si>
    <t>平成14年</t>
  </si>
  <si>
    <t>平成15年</t>
  </si>
  <si>
    <t>平成16年</t>
  </si>
  <si>
    <t>平成17年</t>
  </si>
  <si>
    <t>平成18年</t>
  </si>
  <si>
    <t>平成19年</t>
  </si>
  <si>
    <t>平成20年</t>
  </si>
  <si>
    <t>平成21年</t>
  </si>
  <si>
    <t>平成22年</t>
  </si>
  <si>
    <t>平成23年</t>
  </si>
  <si>
    <t>昭和47年</t>
  </si>
  <si>
    <t>昭和48年</t>
  </si>
  <si>
    <t>昭和49年</t>
  </si>
  <si>
    <t>昭和50年</t>
  </si>
  <si>
    <t>昭和51年</t>
  </si>
  <si>
    <t>昭和52年</t>
  </si>
  <si>
    <t>昭和53年</t>
  </si>
  <si>
    <t>昭和54年</t>
  </si>
  <si>
    <t>昭和55年</t>
  </si>
  <si>
    <t>昭和56年</t>
  </si>
  <si>
    <t>昭和57年</t>
  </si>
  <si>
    <t>昭和58年</t>
  </si>
  <si>
    <t>昭和59年</t>
  </si>
  <si>
    <t>昭和60年</t>
  </si>
  <si>
    <t>昭和61年</t>
  </si>
  <si>
    <t>昭和62年</t>
  </si>
  <si>
    <t>昭和63年</t>
  </si>
  <si>
    <t>平成2年</t>
  </si>
  <si>
    <t>平成3年</t>
  </si>
  <si>
    <t>平成4年</t>
  </si>
  <si>
    <t>平成5年</t>
  </si>
  <si>
    <t>平成元年</t>
  </si>
  <si>
    <t>平成24年</t>
  </si>
  <si>
    <t>平成25年</t>
  </si>
  <si>
    <t>平成26年</t>
  </si>
  <si>
    <t>平成27年</t>
  </si>
  <si>
    <t>―</t>
  </si>
  <si>
    <t>（単位：ha、%)</t>
  </si>
  <si>
    <t>※　国土利用計画法（昭和49年法律第９２号）に定める国土利用計画において、必要な国土の利用目的に応じた区分別面積をとりまとめたものである。</t>
  </si>
  <si>
    <t>国土利用計画における土地利用区分別面積　総括表</t>
  </si>
  <si>
    <t>国土利用計画における土地利用区分別面積（昭和47年10月）</t>
  </si>
  <si>
    <t>国土利用計画における土地利用区分別面積（昭和48年10月）</t>
  </si>
  <si>
    <t>国土利用計画における地利用区分別面積（昭和49年10月）</t>
  </si>
  <si>
    <t>国土利用計画における地利用区分別面積（昭和50年10月）</t>
  </si>
  <si>
    <t>国土利用計画における地利用区分別面積（昭和51年10月）</t>
  </si>
  <si>
    <t>国土利用計画における地利用区分別面積（昭和52年10月）</t>
  </si>
  <si>
    <t>国土利用計画における地利用区分別面積（昭和53年10月）</t>
  </si>
  <si>
    <t>国土利用計画における地利用区分別面積（昭和54年10月）</t>
  </si>
  <si>
    <t>国土利用計画における地利用区分別面積（昭和55年10月）</t>
  </si>
  <si>
    <t>国土利用計画における地利用区分別面積（昭和56年10月）</t>
  </si>
  <si>
    <t>国土利用計画における地利用区分別面積（昭和57年10月）</t>
  </si>
  <si>
    <t>国土利用計画における地利用区分別面積（昭和58年10月）</t>
  </si>
  <si>
    <t>国土利用計画における地利用区分別面積（昭和59年10月）</t>
  </si>
  <si>
    <t>国土利用計画における地利用区分別面積（昭和60年10月）</t>
  </si>
  <si>
    <t>国土利用計画における地利用区分別面積（昭和61年10月）</t>
  </si>
  <si>
    <t>国土利用計画における地利用区分別面積（昭和62年10月）</t>
  </si>
  <si>
    <t>国土利用計画における地利用区分別面積（昭和63年10月）</t>
  </si>
  <si>
    <t>国土利用計画における地利用区分別面積（平成元年10月）</t>
  </si>
  <si>
    <t>国土利用計画における地利用区分別面積（平成２年10月）</t>
  </si>
  <si>
    <t>国土利用計画における地利用区分別面積（平成３年10月）</t>
  </si>
  <si>
    <t>国土利用計画における地利用区分別面積（平成４年10月）</t>
  </si>
  <si>
    <t>国土利用計画における地利用区分別面積（平成５年10月）</t>
  </si>
  <si>
    <t>国土利用計画における地利用区分別面積（平成６年10月）</t>
  </si>
  <si>
    <t>国土利用計画における地利用区分別面積（平成７年10月）</t>
  </si>
  <si>
    <t>国土利用計画における地利用区分別面積（平成８年10月）</t>
  </si>
  <si>
    <t>国土利用計画における地利用区分別面積（平成９年10月）</t>
  </si>
  <si>
    <t>国土利用計画における地利用区分別面積（平成10年10月）</t>
  </si>
  <si>
    <t>国土利用計画における地利用区分別面積（平成11年10月）</t>
  </si>
  <si>
    <t>国土利用計画における地利用区分別面積（平成12年10月）</t>
  </si>
  <si>
    <t>国土利用計画における地利用区分別面積（平成13年10月）</t>
  </si>
  <si>
    <t>国土利用計画における地利用区分別面積（平成14年10月）</t>
  </si>
  <si>
    <t>国土利用計画における地利用区分別面積（平成15年10月）</t>
  </si>
  <si>
    <t>国土利用計画における地利用区分別面積（平成16年10月）</t>
  </si>
  <si>
    <t>国土利用計画における地利用区分別面積（平成17年10月）</t>
  </si>
  <si>
    <t>国土利用計画における地利用区分別面積（平成1８年10月）</t>
  </si>
  <si>
    <t>国土利用計画における地利用区分別面積（平成19年10月）</t>
  </si>
  <si>
    <t>国土利用計画における地利用区分別面積（平成20年10月）</t>
  </si>
  <si>
    <t>国土利用計画における地利用区分別面積（平成21年10月１日）</t>
  </si>
  <si>
    <t>国土利用計画における地利用区分別面積（平成22年10月１日）</t>
  </si>
  <si>
    <t>国土利用計画における地利用区分別面積（平成23年10月１日）</t>
  </si>
  <si>
    <t>国土利用計画における地利用区分別面積（平成24年10月１日）</t>
  </si>
  <si>
    <t>国土利用計画における地利用区分別面積（平成25年10月１日）</t>
  </si>
  <si>
    <t>国土利用計画における地利用区分別面積（平成26年10月１日）</t>
  </si>
  <si>
    <t>国土利用計画における地利用区分別面積（平成27年10月１日）</t>
  </si>
  <si>
    <t>平成28年</t>
  </si>
  <si>
    <t>国土利用計画における地利用区分別面積（平成28年10月１日）</t>
  </si>
  <si>
    <t>国土利用計画における地利用区分別面積（平成29年10月１日）</t>
  </si>
  <si>
    <t>例）</t>
  </si>
  <si>
    <t>田</t>
  </si>
  <si>
    <t>畑</t>
  </si>
  <si>
    <t>計</t>
  </si>
  <si>
    <t>ラウンド前数値</t>
  </si>
  <si>
    <t>ラウンド後数値</t>
  </si>
  <si>
    <t>平成29年</t>
  </si>
  <si>
    <t>注１）平塚市・茅ヶ崎市・大磯町は境界の一部が未定のため、参考値を示している。</t>
  </si>
  <si>
    <t>　　　従って、中部地域の面積の合計は地域内の市町村別面積の合計と一致しない。</t>
  </si>
  <si>
    <t>注２）「農用地」の各面積は、ラウンド基準により四捨五入を行っているため、計とその内訳が一致しない場合がある。</t>
  </si>
  <si>
    <r>
      <t>注３）「工業用地」は、一部市町村の数値は非公表であるため、その場合の「工業用地」及び「その他宅地」の面積は「</t>
    </r>
    <r>
      <rPr>
        <sz val="9"/>
        <rFont val="Century"/>
        <family val="1"/>
      </rPr>
      <t>X</t>
    </r>
    <r>
      <rPr>
        <sz val="9"/>
        <rFont val="ＭＳ 明朝"/>
        <family val="1"/>
      </rPr>
      <t>」と表記している。</t>
    </r>
  </si>
  <si>
    <t>注４）「その他」は概数を計上しているため、計とその内訳が一致しない。</t>
  </si>
  <si>
    <t>注５）上記各数値は、小数点以下を四捨五入しているため、計とその内訳が一致しない場合がある。</t>
  </si>
  <si>
    <t>平成30年</t>
  </si>
  <si>
    <t>国土利用計画における土地利用区分別面積（平成30年10月１日）</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</si>
</sst>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_);[Red]\(0.0\)"/>
    <numFmt numFmtId="178" formatCode="0.0_ "/>
    <numFmt numFmtId="179" formatCode="#,##0.0"/>
    <numFmt numFmtId="180" formatCode="#,##0_);\(#,##0\)"/>
    <numFmt numFmtId="181" formatCode="#,##0_ "/>
    <numFmt numFmtId="182" formatCode="#,##0.0_ "/>
    <numFmt numFmtId="183" formatCode="0.0%"/>
    <numFmt numFmtId="184" formatCode="0.000%"/>
    <numFmt numFmtId="185" formatCode="0.00000"/>
    <numFmt numFmtId="186" formatCode="0.0000"/>
    <numFmt numFmtId="187" formatCode="0.000"/>
    <numFmt numFmtId="188" formatCode="0.0000%"/>
    <numFmt numFmtId="189" formatCode="0_);\(0\)"/>
    <numFmt numFmtId="190" formatCode="0_ "/>
    <numFmt numFmtId="191" formatCode="0.0000_);[Red]\(0.0000\)"/>
    <numFmt numFmtId="192" formatCode="0.00000_);[Red]\(0.00000\)"/>
    <numFmt numFmtId="193" formatCode="#,##0_);[Red]\(#,##0\)"/>
    <numFmt numFmtId="194" formatCode="#,##0.0;[Red]\-#,##0.0"/>
    <numFmt numFmtId="195" formatCode="#,##0.0_);[Red]\(#,##0.0\)"/>
    <numFmt numFmtId="196" formatCode="0_);[Red]\(0\)"/>
    <numFmt numFmtId="197" formatCode="#%"/>
    <numFmt numFmtId="198" formatCode="&quot;¥&quot;#,##0_);[Red]\(&quot;¥&quot;#,##0\)"/>
    <numFmt numFmtId="199" formatCode="0.00_);[Red]\(0.00\)"/>
    <numFmt numFmtId="200" formatCode="&quot;Yes&quot;;&quot;Yes&quot;;&quot;No&quot;"/>
    <numFmt numFmtId="201" formatCode="&quot;True&quot;;&quot;True&quot;;&quot;False&quot;"/>
    <numFmt numFmtId="202" formatCode="&quot;On&quot;;&quot;On&quot;;&quot;Off&quot;"/>
    <numFmt numFmtId="203" formatCode="[$€-2]\ #,##0.00_);[Red]\([$€-2]\ #,##0.00\)"/>
    <numFmt numFmtId="204" formatCode="0.0"/>
    <numFmt numFmtId="205" formatCode="#,##0.000;[Red]\-#,##0.000"/>
  </numFmts>
  <fonts count="5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ゴシック"/>
      <family val="3"/>
    </font>
    <font>
      <sz val="10"/>
      <name val="ＭＳ Ｐ明朝"/>
      <family val="1"/>
    </font>
    <font>
      <sz val="11"/>
      <name val="ＭＳ 明朝"/>
      <family val="1"/>
    </font>
    <font>
      <sz val="6"/>
      <name val="ＭＳ 明朝"/>
      <family val="1"/>
    </font>
    <font>
      <sz val="10"/>
      <name val="ＭＳ 明朝"/>
      <family val="1"/>
    </font>
    <font>
      <b/>
      <sz val="14"/>
      <name val="ＭＳ Ｐ明朝"/>
      <family val="1"/>
    </font>
    <font>
      <sz val="12"/>
      <name val="ＭＳ ゴシック"/>
      <family val="3"/>
    </font>
    <font>
      <sz val="8"/>
      <name val="ＭＳ Ｐ明朝"/>
      <family val="1"/>
    </font>
    <font>
      <b/>
      <sz val="9"/>
      <name val="ＭＳ Ｐゴシック"/>
      <family val="3"/>
    </font>
    <font>
      <b/>
      <sz val="18"/>
      <name val="ＭＳ Ｐ明朝"/>
      <family val="1"/>
    </font>
    <font>
      <sz val="12"/>
      <name val="ＭＳ Ｐ明朝"/>
      <family val="1"/>
    </font>
    <font>
      <sz val="11"/>
      <name val="ＭＳ ゴシック"/>
      <family val="3"/>
    </font>
    <font>
      <sz val="9"/>
      <name val="ＭＳ 明朝"/>
      <family val="1"/>
    </font>
    <font>
      <sz val="9"/>
      <name val="Century"/>
      <family val="1"/>
    </font>
    <font>
      <sz val="9"/>
      <name val="ＭＳ Ｐ明朝"/>
      <family val="1"/>
    </font>
    <font>
      <sz val="12"/>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name val="Cambria"/>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right style="thin"/>
      <top style="thick"/>
      <bottom>
        <color indexed="63"/>
      </bottom>
    </border>
    <border>
      <left>
        <color indexed="63"/>
      </left>
      <right style="thin"/>
      <top style="thick"/>
      <bottom>
        <color indexed="63"/>
      </bottom>
    </border>
    <border>
      <left>
        <color indexed="63"/>
      </left>
      <right>
        <color indexed="63"/>
      </right>
      <top style="thick"/>
      <bottom>
        <color indexed="63"/>
      </bottom>
    </border>
    <border>
      <left>
        <color indexed="63"/>
      </left>
      <right>
        <color indexed="63"/>
      </right>
      <top style="thick"/>
      <bottom style="thin"/>
    </border>
    <border>
      <left style="thin"/>
      <right style="thin"/>
      <top style="thick"/>
      <bottom>
        <color indexed="63"/>
      </bottom>
    </border>
    <border>
      <left>
        <color indexed="63"/>
      </left>
      <right style="thin"/>
      <top style="thick"/>
      <bottom style="thin"/>
    </border>
    <border>
      <left style="thin"/>
      <right style="thick"/>
      <top style="thick"/>
      <bottom>
        <color indexed="63"/>
      </bottom>
    </border>
    <border>
      <left style="thick"/>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ck"/>
      <top>
        <color indexed="63"/>
      </top>
      <bottom>
        <color indexed="63"/>
      </bottom>
    </border>
    <border>
      <left style="thick"/>
      <right style="thin"/>
      <top>
        <color indexed="63"/>
      </top>
      <bottom style="thick"/>
    </border>
    <border>
      <left>
        <color indexed="63"/>
      </left>
      <right style="thin"/>
      <top>
        <color indexed="63"/>
      </top>
      <bottom style="thick"/>
    </border>
    <border>
      <left style="thin"/>
      <right>
        <color indexed="63"/>
      </right>
      <top style="thin"/>
      <bottom style="thick"/>
    </border>
    <border>
      <left>
        <color indexed="63"/>
      </left>
      <right style="thin"/>
      <top style="thin"/>
      <bottom style="thick"/>
    </border>
    <border>
      <left style="thin"/>
      <right style="thin"/>
      <top>
        <color indexed="63"/>
      </top>
      <bottom style="thick"/>
    </border>
    <border>
      <left>
        <color indexed="63"/>
      </left>
      <right>
        <color indexed="63"/>
      </right>
      <top>
        <color indexed="63"/>
      </top>
      <bottom style="thick"/>
    </border>
    <border>
      <left style="thin"/>
      <right>
        <color indexed="63"/>
      </right>
      <top>
        <color indexed="63"/>
      </top>
      <bottom style="thick"/>
    </border>
    <border>
      <left style="thin"/>
      <right style="thick"/>
      <top>
        <color indexed="63"/>
      </top>
      <bottom style="thick"/>
    </border>
    <border>
      <left style="thin"/>
      <right>
        <color indexed="63"/>
      </right>
      <top style="thick"/>
      <bottom>
        <color indexed="63"/>
      </bottom>
    </border>
    <border>
      <left>
        <color indexed="63"/>
      </left>
      <right style="thin"/>
      <top>
        <color indexed="63"/>
      </top>
      <bottom style="thin"/>
    </border>
    <border>
      <left style="thin"/>
      <right style="thick"/>
      <top>
        <color indexed="63"/>
      </top>
      <bottom style="thin"/>
    </border>
    <border>
      <left style="thick"/>
      <right style="thin"/>
      <top style="thin"/>
      <bottom>
        <color indexed="63"/>
      </bottom>
    </border>
    <border>
      <left style="thin"/>
      <right style="thin"/>
      <top style="thin"/>
      <bottom>
        <color indexed="63"/>
      </bottom>
    </border>
    <border>
      <left style="thick"/>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thin"/>
      <right style="thick"/>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thin"/>
      <top style="thin"/>
      <bottom style="thin"/>
    </border>
    <border>
      <left style="thin"/>
      <right>
        <color indexed="63"/>
      </right>
      <top>
        <color indexed="63"/>
      </top>
      <bottom style="thin"/>
    </border>
    <border>
      <left style="thick"/>
      <right style="thin"/>
      <top>
        <color indexed="63"/>
      </top>
      <bottom style="thin"/>
    </border>
    <border>
      <left style="thin"/>
      <right style="thick"/>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medium"/>
    </border>
    <border>
      <left style="thin"/>
      <right style="medium"/>
      <top>
        <color indexed="63"/>
      </top>
      <bottom style="medium"/>
    </border>
    <border>
      <left style="medium"/>
      <right style="thin"/>
      <top style="medium"/>
      <bottom>
        <color indexed="63"/>
      </bottom>
    </border>
    <border>
      <left>
        <color indexed="63"/>
      </left>
      <right style="thin"/>
      <top style="medium"/>
      <bottom>
        <color indexed="63"/>
      </bottom>
    </border>
    <border>
      <left style="medium"/>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style="medium"/>
      <top style="medium"/>
      <bottom>
        <color indexed="63"/>
      </bottom>
    </border>
    <border>
      <left style="thin"/>
      <right>
        <color indexed="63"/>
      </right>
      <top style="thin"/>
      <bottom style="medium"/>
    </border>
    <border>
      <left>
        <color indexed="63"/>
      </left>
      <right style="thin"/>
      <top style="thin"/>
      <bottom style="medium"/>
    </border>
    <border>
      <left>
        <color indexed="63"/>
      </left>
      <right style="medium"/>
      <top style="thin"/>
      <bottom>
        <color indexed="63"/>
      </bottom>
    </border>
    <border>
      <left>
        <color indexed="63"/>
      </left>
      <right>
        <color indexed="63"/>
      </right>
      <top style="thin"/>
      <bottom style="thin"/>
    </border>
    <border>
      <left style="thin"/>
      <right style="hair"/>
      <top style="thin"/>
      <bottom style="thin"/>
    </border>
    <border>
      <left style="thin"/>
      <right style="hair"/>
      <top>
        <color indexed="63"/>
      </top>
      <bottom>
        <color indexed="63"/>
      </bottom>
    </border>
    <border>
      <left style="thin"/>
      <right style="hair"/>
      <top>
        <color indexed="63"/>
      </top>
      <bottom style="thin"/>
    </border>
    <border>
      <left>
        <color indexed="63"/>
      </left>
      <right style="thin"/>
      <top style="thin"/>
      <bottom style="thin"/>
    </border>
    <border>
      <left style="thin"/>
      <right>
        <color indexed="63"/>
      </right>
      <top style="thin"/>
      <bottom style="thin"/>
    </border>
    <border>
      <left style="hair"/>
      <right style="thin"/>
      <top style="thin"/>
      <bottom style="thin"/>
    </border>
    <border>
      <left style="hair"/>
      <right style="thin"/>
      <top>
        <color indexed="63"/>
      </top>
      <bottom>
        <color indexed="63"/>
      </bottom>
    </border>
    <border>
      <left style="hair"/>
      <right style="thin"/>
      <top>
        <color indexed="63"/>
      </top>
      <bottom style="thin"/>
    </border>
    <border>
      <left style="hair"/>
      <right>
        <color indexed="63"/>
      </right>
      <top style="thin"/>
      <bottom style="thin"/>
    </border>
    <border>
      <left style="hair"/>
      <right>
        <color indexed="63"/>
      </right>
      <top>
        <color indexed="63"/>
      </top>
      <bottom>
        <color indexed="63"/>
      </bottom>
    </border>
    <border>
      <left style="hair"/>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0" fillId="0" borderId="0">
      <alignment vertical="center"/>
      <protection/>
    </xf>
    <xf numFmtId="0" fontId="0" fillId="0" borderId="0">
      <alignment/>
      <protection/>
    </xf>
    <xf numFmtId="0" fontId="3" fillId="0" borderId="0" applyNumberFormat="0" applyFill="0" applyBorder="0" applyAlignment="0" applyProtection="0"/>
    <xf numFmtId="0" fontId="54" fillId="32" borderId="0" applyNumberFormat="0" applyBorder="0" applyAlignment="0" applyProtection="0"/>
  </cellStyleXfs>
  <cellXfs count="520">
    <xf numFmtId="0" fontId="0" fillId="0" borderId="0" xfId="0" applyAlignment="1">
      <alignment/>
    </xf>
    <xf numFmtId="38" fontId="4" fillId="0" borderId="10" xfId="49" applyFont="1" applyFill="1" applyBorder="1" applyAlignment="1">
      <alignment/>
    </xf>
    <xf numFmtId="180" fontId="4" fillId="0" borderId="11" xfId="49" applyNumberFormat="1" applyFont="1" applyFill="1" applyBorder="1" applyAlignment="1">
      <alignment/>
    </xf>
    <xf numFmtId="38" fontId="4" fillId="0" borderId="11" xfId="49" applyFont="1" applyFill="1" applyBorder="1" applyAlignment="1">
      <alignment/>
    </xf>
    <xf numFmtId="38" fontId="4" fillId="0" borderId="12" xfId="49" applyFont="1" applyFill="1" applyBorder="1" applyAlignment="1">
      <alignment/>
    </xf>
    <xf numFmtId="38" fontId="4" fillId="0" borderId="12" xfId="49" applyFont="1" applyFill="1" applyBorder="1" applyAlignment="1">
      <alignment horizontal="right"/>
    </xf>
    <xf numFmtId="38" fontId="4" fillId="0" borderId="13" xfId="49" applyFont="1" applyFill="1" applyBorder="1" applyAlignment="1">
      <alignment horizontal="right"/>
    </xf>
    <xf numFmtId="193" fontId="0" fillId="0" borderId="0" xfId="0" applyNumberFormat="1" applyAlignment="1">
      <alignment/>
    </xf>
    <xf numFmtId="193" fontId="9" fillId="0" borderId="0" xfId="0" applyNumberFormat="1" applyFont="1" applyAlignment="1">
      <alignment/>
    </xf>
    <xf numFmtId="193" fontId="6" fillId="0" borderId="11" xfId="49" applyNumberFormat="1" applyFont="1" applyFill="1" applyBorder="1" applyAlignment="1">
      <alignment/>
    </xf>
    <xf numFmtId="193" fontId="6" fillId="0" borderId="10" xfId="63" applyNumberFormat="1" applyFont="1" applyBorder="1">
      <alignment/>
      <protection/>
    </xf>
    <xf numFmtId="193" fontId="6" fillId="0" borderId="12" xfId="63" applyNumberFormat="1" applyFont="1" applyBorder="1" applyAlignment="1">
      <alignment horizontal="right"/>
      <protection/>
    </xf>
    <xf numFmtId="193" fontId="6" fillId="0" borderId="0" xfId="63" applyNumberFormat="1" applyFont="1" applyBorder="1" applyAlignment="1">
      <alignment horizontal="right"/>
      <protection/>
    </xf>
    <xf numFmtId="193" fontId="6" fillId="0" borderId="10" xfId="63" applyNumberFormat="1" applyFont="1" applyBorder="1" applyAlignment="1">
      <alignment horizontal="right"/>
      <protection/>
    </xf>
    <xf numFmtId="193" fontId="6" fillId="0" borderId="12" xfId="63" applyNumberFormat="1" applyFont="1" applyBorder="1">
      <alignment/>
      <protection/>
    </xf>
    <xf numFmtId="193" fontId="6" fillId="0" borderId="11" xfId="63" applyNumberFormat="1" applyFont="1" applyBorder="1" applyAlignment="1">
      <alignment horizontal="right"/>
      <protection/>
    </xf>
    <xf numFmtId="0" fontId="10" fillId="0" borderId="0" xfId="63" applyFont="1">
      <alignment/>
      <protection/>
    </xf>
    <xf numFmtId="0" fontId="0" fillId="0" borderId="0" xfId="63">
      <alignment/>
      <protection/>
    </xf>
    <xf numFmtId="38" fontId="4" fillId="0" borderId="0" xfId="49" applyFont="1" applyFill="1" applyAlignment="1">
      <alignment/>
    </xf>
    <xf numFmtId="38" fontId="4" fillId="0" borderId="0" xfId="49" applyFont="1" applyAlignment="1">
      <alignment/>
    </xf>
    <xf numFmtId="0" fontId="4" fillId="0" borderId="14" xfId="63" applyFont="1" applyBorder="1" applyAlignment="1">
      <alignment/>
      <protection/>
    </xf>
    <xf numFmtId="38" fontId="4" fillId="0" borderId="15" xfId="49" applyFont="1" applyFill="1" applyBorder="1" applyAlignment="1">
      <alignment horizontal="center"/>
    </xf>
    <xf numFmtId="38" fontId="4" fillId="0" borderId="16" xfId="49" applyFont="1" applyFill="1" applyBorder="1" applyAlignment="1">
      <alignment horizontal="center"/>
    </xf>
    <xf numFmtId="38" fontId="4" fillId="0" borderId="17" xfId="49" applyFont="1" applyFill="1" applyBorder="1" applyAlignment="1">
      <alignment horizontal="center"/>
    </xf>
    <xf numFmtId="38" fontId="4" fillId="0" borderId="18" xfId="49" applyFont="1" applyBorder="1" applyAlignment="1">
      <alignment horizontal="center"/>
    </xf>
    <xf numFmtId="38" fontId="4" fillId="0" borderId="16" xfId="49" applyFont="1" applyBorder="1" applyAlignment="1">
      <alignment/>
    </xf>
    <xf numFmtId="38" fontId="4" fillId="0" borderId="19" xfId="49" applyFont="1" applyFill="1" applyBorder="1" applyAlignment="1">
      <alignment horizontal="center"/>
    </xf>
    <xf numFmtId="38" fontId="4" fillId="0" borderId="20" xfId="49" applyFont="1" applyFill="1" applyBorder="1" applyAlignment="1">
      <alignment horizontal="center"/>
    </xf>
    <xf numFmtId="0" fontId="4" fillId="0" borderId="21" xfId="63" applyFont="1" applyBorder="1" applyAlignment="1">
      <alignment/>
      <protection/>
    </xf>
    <xf numFmtId="38" fontId="4" fillId="0" borderId="11" xfId="49" applyFont="1" applyFill="1" applyBorder="1" applyAlignment="1">
      <alignment horizontal="center"/>
    </xf>
    <xf numFmtId="38" fontId="4" fillId="0" borderId="22" xfId="49" applyFont="1" applyFill="1" applyBorder="1" applyAlignment="1">
      <alignment horizontal="center"/>
    </xf>
    <xf numFmtId="38" fontId="4" fillId="0" borderId="23" xfId="49" applyFont="1" applyFill="1" applyBorder="1" applyAlignment="1">
      <alignment horizontal="center"/>
    </xf>
    <xf numFmtId="38" fontId="4" fillId="0" borderId="12" xfId="49" applyFont="1" applyBorder="1" applyAlignment="1">
      <alignment horizontal="center"/>
    </xf>
    <xf numFmtId="38" fontId="4" fillId="0" borderId="0" xfId="49" applyFont="1" applyBorder="1" applyAlignment="1">
      <alignment horizontal="center"/>
    </xf>
    <xf numFmtId="38" fontId="4" fillId="0" borderId="24" xfId="49" applyFont="1" applyFill="1" applyBorder="1" applyAlignment="1">
      <alignment horizontal="center"/>
    </xf>
    <xf numFmtId="38" fontId="4" fillId="0" borderId="25" xfId="49" applyFont="1" applyFill="1" applyBorder="1" applyAlignment="1">
      <alignment horizontal="center"/>
    </xf>
    <xf numFmtId="0" fontId="4" fillId="0" borderId="26" xfId="63" applyFont="1" applyBorder="1" applyAlignment="1">
      <alignment/>
      <protection/>
    </xf>
    <xf numFmtId="38" fontId="4" fillId="0" borderId="27" xfId="49" applyFont="1" applyFill="1" applyBorder="1" applyAlignment="1">
      <alignment horizontal="center"/>
    </xf>
    <xf numFmtId="38" fontId="4" fillId="0" borderId="28" xfId="49" applyFont="1" applyFill="1" applyBorder="1" applyAlignment="1">
      <alignment horizontal="center"/>
    </xf>
    <xf numFmtId="38" fontId="4" fillId="0" borderId="29" xfId="49" applyFont="1" applyFill="1" applyBorder="1" applyAlignment="1">
      <alignment horizontal="center"/>
    </xf>
    <xf numFmtId="38" fontId="4" fillId="0" borderId="30" xfId="49" applyFont="1" applyBorder="1" applyAlignment="1">
      <alignment horizontal="center"/>
    </xf>
    <xf numFmtId="38" fontId="4" fillId="0" borderId="31" xfId="49" applyFont="1" applyBorder="1" applyAlignment="1">
      <alignment horizontal="center"/>
    </xf>
    <xf numFmtId="38" fontId="4" fillId="0" borderId="32" xfId="49" applyFont="1" applyFill="1" applyBorder="1" applyAlignment="1">
      <alignment horizontal="center"/>
    </xf>
    <xf numFmtId="38" fontId="4" fillId="0" borderId="31" xfId="49" applyFont="1" applyFill="1" applyBorder="1" applyAlignment="1">
      <alignment horizontal="center"/>
    </xf>
    <xf numFmtId="38" fontId="4" fillId="0" borderId="33" xfId="49" applyFont="1" applyFill="1" applyBorder="1" applyAlignment="1">
      <alignment horizontal="center"/>
    </xf>
    <xf numFmtId="0" fontId="4" fillId="0" borderId="21" xfId="63" applyFont="1" applyBorder="1" applyAlignment="1">
      <alignment horizontal="distributed"/>
      <protection/>
    </xf>
    <xf numFmtId="38" fontId="4" fillId="0" borderId="18" xfId="49" applyFont="1" applyFill="1" applyBorder="1" applyAlignment="1">
      <alignment/>
    </xf>
    <xf numFmtId="38" fontId="4" fillId="0" borderId="34" xfId="49" applyFont="1" applyFill="1" applyBorder="1" applyAlignment="1">
      <alignment/>
    </xf>
    <xf numFmtId="38" fontId="4" fillId="0" borderId="0" xfId="49" applyFont="1" applyFill="1" applyBorder="1" applyAlignment="1">
      <alignment/>
    </xf>
    <xf numFmtId="38" fontId="4" fillId="0" borderId="15" xfId="49" applyFont="1" applyFill="1" applyBorder="1" applyAlignment="1">
      <alignment/>
    </xf>
    <xf numFmtId="38" fontId="4" fillId="0" borderId="25" xfId="49" applyFont="1" applyFill="1" applyBorder="1" applyAlignment="1">
      <alignment/>
    </xf>
    <xf numFmtId="38" fontId="4" fillId="0" borderId="0" xfId="49" applyFont="1" applyFill="1" applyBorder="1" applyAlignment="1">
      <alignment horizontal="right"/>
    </xf>
    <xf numFmtId="38" fontId="4" fillId="0" borderId="13" xfId="49" applyFont="1" applyFill="1" applyBorder="1" applyAlignment="1">
      <alignment/>
    </xf>
    <xf numFmtId="38" fontId="4" fillId="0" borderId="35" xfId="49" applyFont="1" applyFill="1" applyBorder="1" applyAlignment="1">
      <alignment/>
    </xf>
    <xf numFmtId="38" fontId="4" fillId="0" borderId="36" xfId="49" applyFont="1" applyFill="1" applyBorder="1" applyAlignment="1">
      <alignment/>
    </xf>
    <xf numFmtId="0" fontId="4" fillId="0" borderId="37" xfId="63" applyFont="1" applyBorder="1" applyAlignment="1">
      <alignment horizontal="center"/>
      <protection/>
    </xf>
    <xf numFmtId="38" fontId="4" fillId="0" borderId="23" xfId="49" applyFont="1" applyFill="1" applyBorder="1" applyAlignment="1">
      <alignment/>
    </xf>
    <xf numFmtId="38" fontId="4" fillId="0" borderId="38" xfId="49" applyFont="1" applyFill="1" applyBorder="1" applyAlignment="1">
      <alignment/>
    </xf>
    <xf numFmtId="38" fontId="4" fillId="0" borderId="22" xfId="49" applyFont="1" applyFill="1" applyBorder="1" applyAlignment="1">
      <alignment/>
    </xf>
    <xf numFmtId="38" fontId="4" fillId="0" borderId="24" xfId="49" applyFont="1" applyFill="1" applyBorder="1" applyAlignment="1">
      <alignment/>
    </xf>
    <xf numFmtId="177" fontId="4" fillId="0" borderId="39" xfId="63" applyNumberFormat="1" applyFont="1" applyBorder="1" applyAlignment="1">
      <alignment horizontal="center"/>
      <protection/>
    </xf>
    <xf numFmtId="177" fontId="4" fillId="0" borderId="40" xfId="49" applyNumberFormat="1" applyFont="1" applyFill="1" applyBorder="1" applyAlignment="1">
      <alignment/>
    </xf>
    <xf numFmtId="177" fontId="4" fillId="0" borderId="41" xfId="49" applyNumberFormat="1" applyFont="1" applyFill="1" applyBorder="1" applyAlignment="1">
      <alignment/>
    </xf>
    <xf numFmtId="177" fontId="4" fillId="0" borderId="42" xfId="49" applyNumberFormat="1" applyFont="1" applyFill="1" applyBorder="1" applyAlignment="1">
      <alignment/>
    </xf>
    <xf numFmtId="177" fontId="4" fillId="0" borderId="43" xfId="49" applyNumberFormat="1" applyFont="1" applyFill="1" applyBorder="1" applyAlignment="1">
      <alignment/>
    </xf>
    <xf numFmtId="177" fontId="4" fillId="0" borderId="44" xfId="49" applyNumberFormat="1" applyFont="1" applyFill="1" applyBorder="1" applyAlignment="1">
      <alignment/>
    </xf>
    <xf numFmtId="38" fontId="4" fillId="0" borderId="11" xfId="49" applyFont="1" applyFill="1" applyBorder="1" applyAlignment="1">
      <alignment/>
    </xf>
    <xf numFmtId="38" fontId="4" fillId="0" borderId="45" xfId="49" applyFont="1" applyFill="1" applyBorder="1" applyAlignment="1">
      <alignment/>
    </xf>
    <xf numFmtId="38" fontId="4" fillId="0" borderId="46" xfId="49" applyFont="1" applyFill="1" applyBorder="1" applyAlignment="1">
      <alignment/>
    </xf>
    <xf numFmtId="38" fontId="4" fillId="0" borderId="10" xfId="49" applyFont="1" applyFill="1" applyBorder="1" applyAlignment="1">
      <alignment horizontal="right"/>
    </xf>
    <xf numFmtId="177" fontId="4" fillId="0" borderId="42" xfId="49" applyNumberFormat="1" applyFont="1" applyFill="1" applyBorder="1" applyAlignment="1">
      <alignment horizontal="right"/>
    </xf>
    <xf numFmtId="177" fontId="4" fillId="0" borderId="41" xfId="49" applyNumberFormat="1" applyFont="1" applyFill="1" applyBorder="1" applyAlignment="1">
      <alignment horizontal="right"/>
    </xf>
    <xf numFmtId="177" fontId="4" fillId="0" borderId="43" xfId="49" applyNumberFormat="1" applyFont="1" applyFill="1" applyBorder="1" applyAlignment="1">
      <alignment horizontal="right"/>
    </xf>
    <xf numFmtId="0" fontId="4" fillId="0" borderId="21" xfId="63" applyFont="1" applyBorder="1" applyAlignment="1">
      <alignment horizontal="center"/>
      <protection/>
    </xf>
    <xf numFmtId="38" fontId="4" fillId="0" borderId="47" xfId="49" applyFont="1" applyFill="1" applyBorder="1" applyAlignment="1">
      <alignment/>
    </xf>
    <xf numFmtId="38" fontId="4" fillId="0" borderId="48" xfId="49" applyFont="1" applyFill="1" applyBorder="1" applyAlignment="1">
      <alignment/>
    </xf>
    <xf numFmtId="177" fontId="4" fillId="0" borderId="26" xfId="63" applyNumberFormat="1" applyFont="1" applyBorder="1" applyAlignment="1">
      <alignment horizontal="center"/>
      <protection/>
    </xf>
    <xf numFmtId="177" fontId="4" fillId="0" borderId="27" xfId="49" applyNumberFormat="1" applyFont="1" applyFill="1" applyBorder="1" applyAlignment="1">
      <alignment/>
    </xf>
    <xf numFmtId="177" fontId="4" fillId="0" borderId="30" xfId="49" applyNumberFormat="1" applyFont="1" applyFill="1" applyBorder="1" applyAlignment="1">
      <alignment/>
    </xf>
    <xf numFmtId="177" fontId="4" fillId="0" borderId="31" xfId="49" applyNumberFormat="1" applyFont="1" applyFill="1" applyBorder="1" applyAlignment="1">
      <alignment/>
    </xf>
    <xf numFmtId="177" fontId="4" fillId="0" borderId="32" xfId="49" applyNumberFormat="1" applyFont="1" applyFill="1" applyBorder="1" applyAlignment="1">
      <alignment/>
    </xf>
    <xf numFmtId="0" fontId="4" fillId="0" borderId="0" xfId="63" applyFont="1">
      <alignment/>
      <protection/>
    </xf>
    <xf numFmtId="194" fontId="4" fillId="0" borderId="0" xfId="49" applyNumberFormat="1" applyFont="1" applyAlignment="1">
      <alignment/>
    </xf>
    <xf numFmtId="38" fontId="12" fillId="0" borderId="0" xfId="49" applyFont="1" applyFill="1" applyAlignment="1">
      <alignment/>
    </xf>
    <xf numFmtId="38" fontId="12" fillId="0" borderId="49" xfId="49" applyFont="1" applyFill="1" applyBorder="1" applyAlignment="1">
      <alignment horizontal="center"/>
    </xf>
    <xf numFmtId="38" fontId="12" fillId="0" borderId="49" xfId="49" applyFont="1" applyFill="1" applyBorder="1" applyAlignment="1">
      <alignment/>
    </xf>
    <xf numFmtId="38" fontId="6" fillId="0" borderId="49" xfId="49" applyFont="1" applyFill="1" applyBorder="1" applyAlignment="1">
      <alignment/>
    </xf>
    <xf numFmtId="38" fontId="6" fillId="0" borderId="0" xfId="49" applyFont="1" applyAlignment="1">
      <alignment/>
    </xf>
    <xf numFmtId="190" fontId="4" fillId="0" borderId="11" xfId="0" applyNumberFormat="1" applyFont="1" applyFill="1" applyBorder="1" applyAlignment="1">
      <alignment/>
    </xf>
    <xf numFmtId="190" fontId="4" fillId="0" borderId="35" xfId="0" applyNumberFormat="1" applyFont="1" applyFill="1" applyBorder="1" applyAlignment="1">
      <alignment/>
    </xf>
    <xf numFmtId="177" fontId="4" fillId="0" borderId="33" xfId="49" applyNumberFormat="1" applyFont="1" applyFill="1" applyBorder="1" applyAlignment="1">
      <alignment/>
    </xf>
    <xf numFmtId="180" fontId="4" fillId="0" borderId="11" xfId="49" applyNumberFormat="1" applyFont="1" applyFill="1" applyBorder="1" applyAlignment="1">
      <alignment/>
    </xf>
    <xf numFmtId="193" fontId="5" fillId="0" borderId="18" xfId="63" applyNumberFormat="1" applyFont="1" applyBorder="1" applyAlignment="1">
      <alignment horizontal="right"/>
      <protection/>
    </xf>
    <xf numFmtId="38" fontId="4" fillId="0" borderId="0" xfId="49" applyFont="1" applyFill="1" applyBorder="1" applyAlignment="1">
      <alignment horizontal="center"/>
    </xf>
    <xf numFmtId="0" fontId="11" fillId="0" borderId="0" xfId="0" applyFont="1" applyBorder="1" applyAlignment="1">
      <alignment horizontal="distributed"/>
    </xf>
    <xf numFmtId="3" fontId="11" fillId="0" borderId="0" xfId="0" applyNumberFormat="1" applyFont="1" applyBorder="1" applyAlignment="1">
      <alignment/>
    </xf>
    <xf numFmtId="38" fontId="12" fillId="0" borderId="0" xfId="49" applyFont="1" applyFill="1" applyBorder="1" applyAlignment="1">
      <alignment horizontal="center"/>
    </xf>
    <xf numFmtId="38" fontId="6" fillId="0" borderId="0" xfId="49" applyFont="1" applyFill="1" applyBorder="1" applyAlignment="1">
      <alignment/>
    </xf>
    <xf numFmtId="38" fontId="4" fillId="0" borderId="0" xfId="49" applyFont="1" applyFill="1" applyBorder="1" applyAlignment="1">
      <alignment horizontal="left"/>
    </xf>
    <xf numFmtId="3" fontId="7" fillId="0" borderId="0" xfId="0" applyNumberFormat="1" applyFont="1" applyBorder="1" applyAlignment="1">
      <alignment/>
    </xf>
    <xf numFmtId="193" fontId="6" fillId="0" borderId="13" xfId="49" applyNumberFormat="1" applyFont="1" applyFill="1" applyBorder="1" applyAlignment="1">
      <alignment/>
    </xf>
    <xf numFmtId="193" fontId="6" fillId="0" borderId="50" xfId="63" applyNumberFormat="1" applyFont="1" applyBorder="1">
      <alignment/>
      <protection/>
    </xf>
    <xf numFmtId="193" fontId="6" fillId="0" borderId="13" xfId="63" applyNumberFormat="1" applyFont="1" applyBorder="1" applyAlignment="1">
      <alignment horizontal="right"/>
      <protection/>
    </xf>
    <xf numFmtId="193" fontId="6" fillId="0" borderId="45" xfId="63" applyNumberFormat="1" applyFont="1" applyBorder="1" applyAlignment="1">
      <alignment horizontal="right"/>
      <protection/>
    </xf>
    <xf numFmtId="193" fontId="6" fillId="0" borderId="50" xfId="63" applyNumberFormat="1" applyFont="1" applyBorder="1" applyAlignment="1">
      <alignment horizontal="right"/>
      <protection/>
    </xf>
    <xf numFmtId="38" fontId="4" fillId="0" borderId="50" xfId="49" applyFont="1" applyFill="1" applyBorder="1" applyAlignment="1">
      <alignment/>
    </xf>
    <xf numFmtId="38" fontId="4" fillId="0" borderId="45" xfId="49" applyFont="1" applyFill="1" applyBorder="1" applyAlignment="1">
      <alignment horizontal="right"/>
    </xf>
    <xf numFmtId="0" fontId="10" fillId="0" borderId="0" xfId="63" applyFont="1" applyFill="1">
      <alignment/>
      <protection/>
    </xf>
    <xf numFmtId="0" fontId="0" fillId="0" borderId="0" xfId="63" applyFill="1">
      <alignment/>
      <protection/>
    </xf>
    <xf numFmtId="0" fontId="0" fillId="0" borderId="0" xfId="0" applyFill="1" applyAlignment="1">
      <alignment/>
    </xf>
    <xf numFmtId="0" fontId="4" fillId="0" borderId="14" xfId="63" applyFont="1" applyFill="1" applyBorder="1" applyAlignment="1">
      <alignment/>
      <protection/>
    </xf>
    <xf numFmtId="38" fontId="4" fillId="0" borderId="18" xfId="49" applyFont="1" applyFill="1" applyBorder="1" applyAlignment="1">
      <alignment horizontal="center"/>
    </xf>
    <xf numFmtId="38" fontId="4" fillId="0" borderId="16" xfId="49" applyFont="1" applyFill="1" applyBorder="1" applyAlignment="1">
      <alignment/>
    </xf>
    <xf numFmtId="0" fontId="4" fillId="0" borderId="21" xfId="63" applyFont="1" applyFill="1" applyBorder="1" applyAlignment="1">
      <alignment/>
      <protection/>
    </xf>
    <xf numFmtId="38" fontId="4" fillId="0" borderId="12" xfId="49" applyFont="1" applyFill="1" applyBorder="1" applyAlignment="1">
      <alignment horizontal="center"/>
    </xf>
    <xf numFmtId="0" fontId="4" fillId="0" borderId="26" xfId="63" applyFont="1" applyFill="1" applyBorder="1" applyAlignment="1">
      <alignment/>
      <protection/>
    </xf>
    <xf numFmtId="38" fontId="4" fillId="0" borderId="30" xfId="49" applyFont="1" applyFill="1" applyBorder="1" applyAlignment="1">
      <alignment horizontal="center"/>
    </xf>
    <xf numFmtId="0" fontId="4" fillId="0" borderId="21" xfId="63" applyFont="1" applyFill="1" applyBorder="1" applyAlignment="1">
      <alignment horizontal="distributed"/>
      <protection/>
    </xf>
    <xf numFmtId="0" fontId="4" fillId="0" borderId="37" xfId="63" applyFont="1" applyFill="1" applyBorder="1" applyAlignment="1">
      <alignment horizontal="center"/>
      <protection/>
    </xf>
    <xf numFmtId="177" fontId="4" fillId="0" borderId="39" xfId="63" applyNumberFormat="1" applyFont="1" applyFill="1" applyBorder="1" applyAlignment="1">
      <alignment horizontal="center"/>
      <protection/>
    </xf>
    <xf numFmtId="0" fontId="4" fillId="0" borderId="51" xfId="63" applyFont="1" applyFill="1" applyBorder="1" applyAlignment="1">
      <alignment horizontal="distributed"/>
      <protection/>
    </xf>
    <xf numFmtId="0" fontId="4" fillId="0" borderId="21" xfId="63" applyFont="1" applyFill="1" applyBorder="1" applyAlignment="1">
      <alignment horizontal="center"/>
      <protection/>
    </xf>
    <xf numFmtId="177" fontId="4" fillId="0" borderId="26" xfId="63" applyNumberFormat="1" applyFont="1" applyFill="1" applyBorder="1" applyAlignment="1">
      <alignment horizontal="center"/>
      <protection/>
    </xf>
    <xf numFmtId="0" fontId="4" fillId="0" borderId="0" xfId="63" applyFont="1" applyFill="1">
      <alignment/>
      <protection/>
    </xf>
    <xf numFmtId="194" fontId="4" fillId="0" borderId="0" xfId="49" applyNumberFormat="1" applyFont="1" applyFill="1" applyAlignment="1">
      <alignment/>
    </xf>
    <xf numFmtId="38" fontId="6" fillId="0" borderId="0" xfId="49" applyFont="1" applyFill="1" applyAlignment="1">
      <alignment/>
    </xf>
    <xf numFmtId="0" fontId="11" fillId="0" borderId="0" xfId="0" applyFont="1" applyFill="1" applyBorder="1" applyAlignment="1">
      <alignment horizontal="distributed"/>
    </xf>
    <xf numFmtId="3" fontId="7" fillId="0" borderId="0" xfId="0" applyNumberFormat="1" applyFont="1" applyFill="1" applyBorder="1" applyAlignment="1">
      <alignment/>
    </xf>
    <xf numFmtId="3" fontId="11" fillId="0" borderId="0" xfId="0" applyNumberFormat="1" applyFont="1" applyFill="1" applyBorder="1" applyAlignment="1">
      <alignment/>
    </xf>
    <xf numFmtId="0" fontId="14" fillId="0" borderId="0" xfId="63" applyFont="1" applyFill="1">
      <alignment/>
      <protection/>
    </xf>
    <xf numFmtId="0" fontId="14" fillId="0" borderId="0" xfId="63" applyFont="1">
      <alignment/>
      <protection/>
    </xf>
    <xf numFmtId="193" fontId="9" fillId="0" borderId="0" xfId="0" applyNumberFormat="1" applyFont="1" applyFill="1" applyAlignment="1">
      <alignment/>
    </xf>
    <xf numFmtId="193" fontId="4" fillId="0" borderId="0" xfId="0" applyNumberFormat="1" applyFont="1" applyFill="1" applyAlignment="1">
      <alignment/>
    </xf>
    <xf numFmtId="193" fontId="4" fillId="0" borderId="13" xfId="0" applyNumberFormat="1" applyFont="1" applyFill="1" applyBorder="1" applyAlignment="1">
      <alignment/>
    </xf>
    <xf numFmtId="177" fontId="4" fillId="0" borderId="42" xfId="0" applyNumberFormat="1" applyFont="1" applyFill="1" applyBorder="1" applyAlignment="1">
      <alignment/>
    </xf>
    <xf numFmtId="180" fontId="4" fillId="0" borderId="0" xfId="0" applyNumberFormat="1" applyFont="1" applyFill="1" applyAlignment="1">
      <alignment/>
    </xf>
    <xf numFmtId="177" fontId="4" fillId="0" borderId="30" xfId="0" applyNumberFormat="1" applyFont="1" applyFill="1" applyBorder="1" applyAlignment="1">
      <alignment/>
    </xf>
    <xf numFmtId="193" fontId="4" fillId="0" borderId="0" xfId="0" applyNumberFormat="1" applyFont="1" applyAlignment="1">
      <alignment/>
    </xf>
    <xf numFmtId="193" fontId="6" fillId="0" borderId="24" xfId="63" applyNumberFormat="1" applyFont="1" applyBorder="1" applyAlignment="1">
      <alignment horizontal="right"/>
      <protection/>
    </xf>
    <xf numFmtId="193" fontId="6" fillId="0" borderId="52" xfId="63" applyNumberFormat="1" applyFont="1" applyBorder="1">
      <alignment/>
      <protection/>
    </xf>
    <xf numFmtId="193" fontId="6" fillId="0" borderId="25" xfId="63" applyNumberFormat="1" applyFont="1" applyBorder="1">
      <alignment/>
      <protection/>
    </xf>
    <xf numFmtId="193" fontId="6" fillId="0" borderId="36" xfId="63" applyNumberFormat="1" applyFont="1" applyBorder="1">
      <alignment/>
      <protection/>
    </xf>
    <xf numFmtId="195" fontId="6" fillId="0" borderId="43" xfId="63" applyNumberFormat="1" applyFont="1" applyBorder="1">
      <alignment/>
      <protection/>
    </xf>
    <xf numFmtId="195" fontId="6" fillId="0" borderId="42" xfId="63" applyNumberFormat="1" applyFont="1" applyBorder="1" applyAlignment="1">
      <alignment horizontal="right"/>
      <protection/>
    </xf>
    <xf numFmtId="195" fontId="6" fillId="0" borderId="42" xfId="63" applyNumberFormat="1" applyFont="1" applyBorder="1">
      <alignment/>
      <protection/>
    </xf>
    <xf numFmtId="195" fontId="6" fillId="0" borderId="41" xfId="63" applyNumberFormat="1" applyFont="1" applyBorder="1" applyAlignment="1">
      <alignment horizontal="right"/>
      <protection/>
    </xf>
    <xf numFmtId="195" fontId="6" fillId="0" borderId="41" xfId="63" applyNumberFormat="1" applyFont="1" applyBorder="1">
      <alignment/>
      <protection/>
    </xf>
    <xf numFmtId="195" fontId="6" fillId="0" borderId="43" xfId="63" applyNumberFormat="1" applyFont="1" applyBorder="1" applyAlignment="1">
      <alignment horizontal="right"/>
      <protection/>
    </xf>
    <xf numFmtId="195" fontId="6" fillId="0" borderId="44" xfId="63" applyNumberFormat="1" applyFont="1" applyBorder="1">
      <alignment/>
      <protection/>
    </xf>
    <xf numFmtId="193" fontId="6" fillId="0" borderId="12" xfId="0" applyNumberFormat="1" applyFont="1" applyBorder="1" applyAlignment="1">
      <alignment horizontal="right" vertical="center"/>
    </xf>
    <xf numFmtId="193" fontId="6" fillId="0" borderId="24" xfId="63" applyNumberFormat="1" applyFont="1" applyBorder="1">
      <alignment/>
      <protection/>
    </xf>
    <xf numFmtId="193" fontId="6" fillId="0" borderId="38" xfId="63" applyNumberFormat="1" applyFont="1" applyBorder="1" applyAlignment="1">
      <alignment horizontal="right"/>
      <protection/>
    </xf>
    <xf numFmtId="193" fontId="6" fillId="0" borderId="38" xfId="63" applyNumberFormat="1" applyFont="1" applyBorder="1">
      <alignment/>
      <protection/>
    </xf>
    <xf numFmtId="193" fontId="6" fillId="0" borderId="22" xfId="63" applyNumberFormat="1" applyFont="1" applyBorder="1" applyAlignment="1">
      <alignment horizontal="right"/>
      <protection/>
    </xf>
    <xf numFmtId="193" fontId="6" fillId="0" borderId="38" xfId="49" applyNumberFormat="1" applyFont="1" applyFill="1" applyBorder="1" applyAlignment="1">
      <alignment/>
    </xf>
    <xf numFmtId="195" fontId="6" fillId="0" borderId="43" xfId="49" applyNumberFormat="1" applyFont="1" applyFill="1" applyBorder="1" applyAlignment="1">
      <alignment/>
    </xf>
    <xf numFmtId="195" fontId="6" fillId="0" borderId="30" xfId="63" applyNumberFormat="1" applyFont="1" applyBorder="1">
      <alignment/>
      <protection/>
    </xf>
    <xf numFmtId="195" fontId="6" fillId="0" borderId="30" xfId="63" applyNumberFormat="1" applyFont="1" applyBorder="1" applyAlignment="1">
      <alignment horizontal="right"/>
      <protection/>
    </xf>
    <xf numFmtId="195" fontId="6" fillId="0" borderId="33" xfId="63" applyNumberFormat="1" applyFont="1" applyBorder="1">
      <alignment/>
      <protection/>
    </xf>
    <xf numFmtId="38" fontId="4" fillId="0" borderId="22" xfId="49" applyFont="1" applyFill="1" applyBorder="1" applyAlignment="1">
      <alignment horizontal="center" shrinkToFit="1"/>
    </xf>
    <xf numFmtId="0" fontId="4" fillId="0" borderId="53" xfId="63" applyFont="1" applyBorder="1" applyAlignment="1">
      <alignment horizontal="distributed"/>
      <protection/>
    </xf>
    <xf numFmtId="193" fontId="4" fillId="0" borderId="11" xfId="49" applyNumberFormat="1" applyFont="1" applyFill="1" applyBorder="1" applyAlignment="1">
      <alignment/>
    </xf>
    <xf numFmtId="181" fontId="4" fillId="0" borderId="12" xfId="49" applyNumberFormat="1" applyFont="1" applyFill="1" applyBorder="1" applyAlignment="1">
      <alignment/>
    </xf>
    <xf numFmtId="181" fontId="4" fillId="0" borderId="10" xfId="49" applyNumberFormat="1" applyFont="1" applyFill="1" applyBorder="1" applyAlignment="1">
      <alignment/>
    </xf>
    <xf numFmtId="181" fontId="4" fillId="0" borderId="0" xfId="49" applyNumberFormat="1" applyFont="1" applyFill="1" applyBorder="1" applyAlignment="1">
      <alignment/>
    </xf>
    <xf numFmtId="0" fontId="16" fillId="0" borderId="12" xfId="49" applyNumberFormat="1" applyFont="1" applyBorder="1" applyAlignment="1">
      <alignment horizontal="right"/>
    </xf>
    <xf numFmtId="181" fontId="4" fillId="0" borderId="12" xfId="49" applyNumberFormat="1" applyFont="1" applyBorder="1" applyAlignment="1">
      <alignment/>
    </xf>
    <xf numFmtId="190" fontId="4" fillId="0" borderId="11" xfId="49" applyNumberFormat="1" applyFont="1" applyFill="1" applyBorder="1" applyAlignment="1">
      <alignment/>
    </xf>
    <xf numFmtId="190" fontId="4" fillId="0" borderId="0" xfId="49" applyNumberFormat="1" applyFont="1" applyFill="1" applyBorder="1" applyAlignment="1">
      <alignment/>
    </xf>
    <xf numFmtId="193" fontId="4" fillId="0" borderId="10" xfId="49" applyNumberFormat="1" applyFont="1" applyFill="1" applyBorder="1" applyAlignment="1">
      <alignment/>
    </xf>
    <xf numFmtId="193" fontId="4" fillId="0" borderId="0" xfId="49" applyNumberFormat="1" applyFont="1" applyFill="1" applyBorder="1" applyAlignment="1">
      <alignment/>
    </xf>
    <xf numFmtId="193" fontId="4" fillId="0" borderId="54" xfId="49" applyNumberFormat="1" applyFont="1" applyFill="1" applyBorder="1" applyAlignment="1">
      <alignment/>
    </xf>
    <xf numFmtId="181" fontId="4" fillId="0" borderId="0" xfId="49" applyNumberFormat="1" applyFont="1" applyFill="1" applyBorder="1" applyAlignment="1">
      <alignment horizontal="right"/>
    </xf>
    <xf numFmtId="0" fontId="16" fillId="0" borderId="13" xfId="49" applyNumberFormat="1" applyFont="1" applyBorder="1" applyAlignment="1">
      <alignment horizontal="right"/>
    </xf>
    <xf numFmtId="181" fontId="4" fillId="0" borderId="13" xfId="49" applyNumberFormat="1" applyFont="1" applyFill="1" applyBorder="1" applyAlignment="1">
      <alignment/>
    </xf>
    <xf numFmtId="193" fontId="4" fillId="0" borderId="35" xfId="49" applyNumberFormat="1" applyFont="1" applyFill="1" applyBorder="1" applyAlignment="1">
      <alignment/>
    </xf>
    <xf numFmtId="193" fontId="4" fillId="0" borderId="55" xfId="49" applyNumberFormat="1" applyFont="1" applyFill="1" applyBorder="1" applyAlignment="1">
      <alignment/>
    </xf>
    <xf numFmtId="0" fontId="4" fillId="0" borderId="56" xfId="63" applyFont="1" applyBorder="1" applyAlignment="1">
      <alignment horizontal="center"/>
      <protection/>
    </xf>
    <xf numFmtId="193" fontId="4" fillId="0" borderId="23" xfId="49" applyNumberFormat="1" applyFont="1" applyFill="1" applyBorder="1" applyAlignment="1">
      <alignment/>
    </xf>
    <xf numFmtId="181" fontId="4" fillId="0" borderId="38" xfId="49" applyNumberFormat="1" applyFont="1" applyFill="1" applyBorder="1" applyAlignment="1">
      <alignment/>
    </xf>
    <xf numFmtId="181" fontId="4" fillId="0" borderId="22" xfId="49" applyNumberFormat="1" applyFont="1" applyFill="1" applyBorder="1" applyAlignment="1">
      <alignment/>
    </xf>
    <xf numFmtId="181" fontId="4" fillId="0" borderId="24" xfId="49" applyNumberFormat="1" applyFont="1" applyFill="1" applyBorder="1" applyAlignment="1">
      <alignment/>
    </xf>
    <xf numFmtId="0" fontId="4" fillId="0" borderId="12" xfId="49" applyNumberFormat="1" applyFont="1" applyBorder="1" applyAlignment="1">
      <alignment horizontal="right"/>
    </xf>
    <xf numFmtId="181" fontId="4" fillId="0" borderId="38" xfId="49" applyNumberFormat="1" applyFont="1" applyBorder="1" applyAlignment="1">
      <alignment/>
    </xf>
    <xf numFmtId="190" fontId="4" fillId="0" borderId="23" xfId="49" applyNumberFormat="1" applyFont="1" applyFill="1" applyBorder="1" applyAlignment="1">
      <alignment/>
    </xf>
    <xf numFmtId="190" fontId="4" fillId="0" borderId="22" xfId="49" applyNumberFormat="1" applyFont="1" applyFill="1" applyBorder="1" applyAlignment="1">
      <alignment/>
    </xf>
    <xf numFmtId="193" fontId="4" fillId="0" borderId="24" xfId="49" applyNumberFormat="1" applyFont="1" applyFill="1" applyBorder="1" applyAlignment="1">
      <alignment/>
    </xf>
    <xf numFmtId="193" fontId="4" fillId="0" borderId="22" xfId="49" applyNumberFormat="1" applyFont="1" applyFill="1" applyBorder="1" applyAlignment="1">
      <alignment/>
    </xf>
    <xf numFmtId="177" fontId="4" fillId="0" borderId="57" xfId="63" applyNumberFormat="1" applyFont="1" applyBorder="1" applyAlignment="1">
      <alignment horizontal="center"/>
      <protection/>
    </xf>
    <xf numFmtId="183" fontId="4" fillId="0" borderId="40" xfId="49" applyNumberFormat="1" applyFont="1" applyFill="1" applyBorder="1" applyAlignment="1">
      <alignment/>
    </xf>
    <xf numFmtId="183" fontId="4" fillId="0" borderId="41" xfId="49" applyNumberFormat="1" applyFont="1" applyFill="1" applyBorder="1" applyAlignment="1">
      <alignment/>
    </xf>
    <xf numFmtId="183" fontId="4" fillId="0" borderId="42" xfId="49" applyNumberFormat="1" applyFont="1" applyFill="1" applyBorder="1" applyAlignment="1">
      <alignment/>
    </xf>
    <xf numFmtId="183" fontId="4" fillId="0" borderId="43" xfId="49" applyNumberFormat="1" applyFont="1" applyFill="1" applyBorder="1" applyAlignment="1">
      <alignment/>
    </xf>
    <xf numFmtId="183" fontId="4" fillId="0" borderId="42" xfId="49" applyNumberFormat="1" applyFont="1" applyBorder="1" applyAlignment="1">
      <alignment horizontal="right"/>
    </xf>
    <xf numFmtId="183" fontId="4" fillId="0" borderId="58" xfId="49" applyNumberFormat="1" applyFont="1" applyFill="1" applyBorder="1" applyAlignment="1">
      <alignment/>
    </xf>
    <xf numFmtId="0" fontId="4" fillId="0" borderId="59" xfId="63" applyFont="1" applyBorder="1" applyAlignment="1">
      <alignment horizontal="distributed"/>
      <protection/>
    </xf>
    <xf numFmtId="193" fontId="4" fillId="0" borderId="60" xfId="49" applyNumberFormat="1" applyFont="1" applyFill="1" applyBorder="1" applyAlignment="1">
      <alignment/>
    </xf>
    <xf numFmtId="181" fontId="4" fillId="0" borderId="47" xfId="49" applyNumberFormat="1" applyFont="1" applyFill="1" applyBorder="1" applyAlignment="1">
      <alignment/>
    </xf>
    <xf numFmtId="181" fontId="4" fillId="0" borderId="46" xfId="49" applyNumberFormat="1" applyFont="1" applyFill="1" applyBorder="1" applyAlignment="1">
      <alignment/>
    </xf>
    <xf numFmtId="0" fontId="4" fillId="0" borderId="47" xfId="49" applyNumberFormat="1" applyFont="1" applyFill="1" applyBorder="1" applyAlignment="1">
      <alignment horizontal="right"/>
    </xf>
    <xf numFmtId="181" fontId="4" fillId="0" borderId="46" xfId="49" applyNumberFormat="1" applyFont="1" applyFill="1" applyBorder="1" applyAlignment="1">
      <alignment horizontal="right"/>
    </xf>
    <xf numFmtId="190" fontId="4" fillId="0" borderId="60" xfId="49" applyNumberFormat="1" applyFont="1" applyFill="1" applyBorder="1" applyAlignment="1">
      <alignment/>
    </xf>
    <xf numFmtId="181" fontId="4" fillId="0" borderId="48" xfId="49" applyNumberFormat="1" applyFont="1" applyFill="1" applyBorder="1" applyAlignment="1">
      <alignment/>
    </xf>
    <xf numFmtId="190" fontId="4" fillId="0" borderId="46" xfId="49" applyNumberFormat="1" applyFont="1" applyFill="1" applyBorder="1" applyAlignment="1">
      <alignment/>
    </xf>
    <xf numFmtId="193" fontId="4" fillId="0" borderId="48" xfId="49" applyNumberFormat="1" applyFont="1" applyFill="1" applyBorder="1" applyAlignment="1">
      <alignment/>
    </xf>
    <xf numFmtId="193" fontId="4" fillId="0" borderId="46" xfId="49" applyNumberFormat="1" applyFont="1" applyFill="1" applyBorder="1" applyAlignment="1">
      <alignment/>
    </xf>
    <xf numFmtId="193" fontId="4" fillId="0" borderId="11" xfId="49" applyNumberFormat="1" applyFont="1" applyFill="1" applyBorder="1" applyAlignment="1">
      <alignment/>
    </xf>
    <xf numFmtId="0" fontId="4" fillId="0" borderId="12" xfId="49" applyNumberFormat="1" applyFont="1" applyFill="1" applyBorder="1" applyAlignment="1">
      <alignment horizontal="right"/>
    </xf>
    <xf numFmtId="0" fontId="4" fillId="0" borderId="13" xfId="49" applyNumberFormat="1" applyFont="1" applyFill="1" applyBorder="1" applyAlignment="1">
      <alignment horizontal="right"/>
    </xf>
    <xf numFmtId="190" fontId="4" fillId="0" borderId="45" xfId="49" applyNumberFormat="1" applyFont="1" applyFill="1" applyBorder="1" applyAlignment="1">
      <alignment/>
    </xf>
    <xf numFmtId="183" fontId="4" fillId="0" borderId="42" xfId="49" applyNumberFormat="1" applyFont="1" applyFill="1" applyBorder="1" applyAlignment="1">
      <alignment horizontal="right"/>
    </xf>
    <xf numFmtId="190" fontId="4" fillId="0" borderId="60" xfId="0" applyNumberFormat="1" applyFont="1" applyFill="1" applyBorder="1" applyAlignment="1">
      <alignment/>
    </xf>
    <xf numFmtId="181" fontId="4" fillId="0" borderId="10" xfId="49" applyNumberFormat="1" applyFont="1" applyFill="1" applyBorder="1" applyAlignment="1">
      <alignment horizontal="right"/>
    </xf>
    <xf numFmtId="181" fontId="4" fillId="0" borderId="45" xfId="49" applyNumberFormat="1" applyFont="1" applyFill="1" applyBorder="1" applyAlignment="1">
      <alignment/>
    </xf>
    <xf numFmtId="181" fontId="4" fillId="0" borderId="35" xfId="49" applyNumberFormat="1" applyFont="1" applyFill="1" applyBorder="1" applyAlignment="1">
      <alignment/>
    </xf>
    <xf numFmtId="193" fontId="4" fillId="0" borderId="38" xfId="49" applyNumberFormat="1" applyFont="1" applyFill="1" applyBorder="1" applyAlignment="1">
      <alignment/>
    </xf>
    <xf numFmtId="0" fontId="4" fillId="0" borderId="38" xfId="49" applyNumberFormat="1" applyFont="1" applyFill="1" applyBorder="1" applyAlignment="1">
      <alignment horizontal="right"/>
    </xf>
    <xf numFmtId="177" fontId="4" fillId="0" borderId="61" xfId="63" applyNumberFormat="1" applyFont="1" applyBorder="1" applyAlignment="1">
      <alignment horizontal="center"/>
      <protection/>
    </xf>
    <xf numFmtId="183" fontId="4" fillId="0" borderId="35" xfId="49" applyNumberFormat="1" applyFont="1" applyFill="1" applyBorder="1" applyAlignment="1">
      <alignment/>
    </xf>
    <xf numFmtId="183" fontId="4" fillId="0" borderId="13" xfId="49" applyNumberFormat="1" applyFont="1" applyFill="1" applyBorder="1" applyAlignment="1">
      <alignment horizontal="right"/>
    </xf>
    <xf numFmtId="183" fontId="4" fillId="0" borderId="45" xfId="49" applyNumberFormat="1" applyFont="1" applyFill="1" applyBorder="1" applyAlignment="1">
      <alignment horizontal="right"/>
    </xf>
    <xf numFmtId="183" fontId="4" fillId="0" borderId="50" xfId="49" applyNumberFormat="1" applyFont="1" applyFill="1" applyBorder="1" applyAlignment="1">
      <alignment horizontal="right"/>
    </xf>
    <xf numFmtId="183" fontId="4" fillId="0" borderId="45" xfId="49" applyNumberFormat="1" applyFont="1" applyFill="1" applyBorder="1" applyAlignment="1">
      <alignment/>
    </xf>
    <xf numFmtId="183" fontId="4" fillId="0" borderId="13" xfId="49" applyNumberFormat="1" applyFont="1" applyFill="1" applyBorder="1" applyAlignment="1">
      <alignment/>
    </xf>
    <xf numFmtId="183" fontId="4" fillId="0" borderId="50" xfId="49" applyNumberFormat="1" applyFont="1" applyFill="1" applyBorder="1" applyAlignment="1">
      <alignment/>
    </xf>
    <xf numFmtId="183" fontId="4" fillId="0" borderId="55" xfId="49" applyNumberFormat="1" applyFont="1" applyFill="1" applyBorder="1" applyAlignment="1">
      <alignment/>
    </xf>
    <xf numFmtId="0" fontId="4" fillId="0" borderId="53" xfId="63" applyFont="1" applyBorder="1" applyAlignment="1">
      <alignment horizontal="center"/>
      <protection/>
    </xf>
    <xf numFmtId="196" fontId="4" fillId="0" borderId="0" xfId="49" applyNumberFormat="1" applyFont="1" applyFill="1" applyBorder="1" applyAlignment="1">
      <alignment/>
    </xf>
    <xf numFmtId="0" fontId="15" fillId="0" borderId="0" xfId="0" applyFont="1" applyFill="1" applyBorder="1" applyAlignment="1">
      <alignment horizontal="distributed"/>
    </xf>
    <xf numFmtId="3" fontId="15" fillId="0" borderId="0" xfId="0" applyNumberFormat="1" applyFont="1" applyFill="1" applyBorder="1" applyAlignment="1">
      <alignment/>
    </xf>
    <xf numFmtId="0" fontId="4" fillId="0" borderId="59" xfId="63" applyFont="1" applyBorder="1" applyAlignment="1">
      <alignment shrinkToFit="1"/>
      <protection/>
    </xf>
    <xf numFmtId="38" fontId="4" fillId="0" borderId="60" xfId="49" applyFont="1" applyFill="1" applyBorder="1" applyAlignment="1">
      <alignment horizontal="center" shrinkToFit="1"/>
    </xf>
    <xf numFmtId="38" fontId="4" fillId="0" borderId="46" xfId="49" applyFont="1" applyFill="1" applyBorder="1" applyAlignment="1">
      <alignment horizontal="center" shrinkToFit="1"/>
    </xf>
    <xf numFmtId="38" fontId="4" fillId="0" borderId="62" xfId="49" applyFont="1" applyFill="1" applyBorder="1" applyAlignment="1">
      <alignment horizontal="center" shrinkToFit="1"/>
    </xf>
    <xf numFmtId="38" fontId="4" fillId="0" borderId="47" xfId="49" applyFont="1" applyBorder="1" applyAlignment="1">
      <alignment horizontal="center" shrinkToFit="1"/>
    </xf>
    <xf numFmtId="38" fontId="4" fillId="0" borderId="63" xfId="49" applyFont="1" applyFill="1" applyBorder="1" applyAlignment="1">
      <alignment horizontal="center" shrinkToFit="1"/>
    </xf>
    <xf numFmtId="38" fontId="4" fillId="0" borderId="64" xfId="49" applyFont="1" applyFill="1" applyBorder="1" applyAlignment="1">
      <alignment horizontal="center" shrinkToFit="1"/>
    </xf>
    <xf numFmtId="0" fontId="0" fillId="0" borderId="0" xfId="63" applyAlignment="1">
      <alignment shrinkToFit="1"/>
      <protection/>
    </xf>
    <xf numFmtId="0" fontId="0" fillId="0" borderId="0" xfId="0" applyAlignment="1">
      <alignment shrinkToFit="1"/>
    </xf>
    <xf numFmtId="0" fontId="4" fillId="0" borderId="53" xfId="63" applyFont="1" applyBorder="1" applyAlignment="1">
      <alignment shrinkToFit="1"/>
      <protection/>
    </xf>
    <xf numFmtId="38" fontId="4" fillId="0" borderId="11" xfId="49" applyFont="1" applyFill="1" applyBorder="1" applyAlignment="1">
      <alignment horizontal="center" shrinkToFit="1"/>
    </xf>
    <xf numFmtId="38" fontId="4" fillId="0" borderId="23" xfId="49" applyFont="1" applyFill="1" applyBorder="1" applyAlignment="1">
      <alignment horizontal="center" shrinkToFit="1"/>
    </xf>
    <xf numFmtId="38" fontId="4" fillId="0" borderId="12" xfId="49" applyFont="1" applyBorder="1" applyAlignment="1">
      <alignment horizontal="center" shrinkToFit="1"/>
    </xf>
    <xf numFmtId="38" fontId="4" fillId="0" borderId="0" xfId="49" applyFont="1" applyBorder="1" applyAlignment="1">
      <alignment horizontal="center" shrinkToFit="1"/>
    </xf>
    <xf numFmtId="38" fontId="4" fillId="0" borderId="24" xfId="49" applyFont="1" applyFill="1" applyBorder="1" applyAlignment="1">
      <alignment horizontal="center" shrinkToFit="1"/>
    </xf>
    <xf numFmtId="38" fontId="4" fillId="0" borderId="54" xfId="49" applyFont="1" applyFill="1" applyBorder="1" applyAlignment="1">
      <alignment horizontal="center" shrinkToFit="1"/>
    </xf>
    <xf numFmtId="0" fontId="4" fillId="0" borderId="57" xfId="63" applyFont="1" applyBorder="1" applyAlignment="1">
      <alignment shrinkToFit="1"/>
      <protection/>
    </xf>
    <xf numFmtId="38" fontId="4" fillId="0" borderId="40" xfId="49" applyFont="1" applyFill="1" applyBorder="1" applyAlignment="1">
      <alignment horizontal="center" shrinkToFit="1"/>
    </xf>
    <xf numFmtId="38" fontId="4" fillId="0" borderId="65" xfId="49" applyFont="1" applyFill="1" applyBorder="1" applyAlignment="1">
      <alignment horizontal="center" shrinkToFit="1"/>
    </xf>
    <xf numFmtId="38" fontId="4" fillId="0" borderId="66" xfId="49" applyFont="1" applyFill="1" applyBorder="1" applyAlignment="1">
      <alignment horizontal="center" shrinkToFit="1"/>
    </xf>
    <xf numFmtId="38" fontId="4" fillId="0" borderId="42" xfId="49" applyFont="1" applyBorder="1" applyAlignment="1">
      <alignment horizontal="center" shrinkToFit="1"/>
    </xf>
    <xf numFmtId="38" fontId="4" fillId="0" borderId="41" xfId="49" applyFont="1" applyBorder="1" applyAlignment="1">
      <alignment horizontal="center" shrinkToFit="1"/>
    </xf>
    <xf numFmtId="38" fontId="4" fillId="0" borderId="43" xfId="49" applyFont="1" applyFill="1" applyBorder="1" applyAlignment="1">
      <alignment horizontal="center" shrinkToFit="1"/>
    </xf>
    <xf numFmtId="38" fontId="4" fillId="0" borderId="41" xfId="49" applyFont="1" applyFill="1" applyBorder="1" applyAlignment="1">
      <alignment horizontal="center" shrinkToFit="1"/>
    </xf>
    <xf numFmtId="38" fontId="4" fillId="0" borderId="58" xfId="49" applyFont="1" applyFill="1" applyBorder="1" applyAlignment="1">
      <alignment horizontal="center" shrinkToFit="1"/>
    </xf>
    <xf numFmtId="0" fontId="0" fillId="0" borderId="0" xfId="63" applyFont="1">
      <alignment/>
      <protection/>
    </xf>
    <xf numFmtId="0" fontId="0" fillId="0" borderId="0" xfId="0" applyFont="1" applyAlignment="1">
      <alignment/>
    </xf>
    <xf numFmtId="180" fontId="4" fillId="0" borderId="60" xfId="49" applyNumberFormat="1" applyFont="1" applyFill="1" applyBorder="1" applyAlignment="1">
      <alignment/>
    </xf>
    <xf numFmtId="180" fontId="6" fillId="0" borderId="11" xfId="49" applyNumberFormat="1" applyFont="1" applyFill="1" applyBorder="1" applyAlignment="1">
      <alignment/>
    </xf>
    <xf numFmtId="0" fontId="4" fillId="0" borderId="59" xfId="63" applyFont="1" applyBorder="1" applyAlignment="1">
      <alignment/>
      <protection/>
    </xf>
    <xf numFmtId="38" fontId="4" fillId="0" borderId="60" xfId="49" applyFont="1" applyFill="1" applyBorder="1" applyAlignment="1">
      <alignment horizontal="center"/>
    </xf>
    <xf numFmtId="38" fontId="4" fillId="0" borderId="46" xfId="49" applyFont="1" applyFill="1" applyBorder="1" applyAlignment="1">
      <alignment horizontal="center"/>
    </xf>
    <xf numFmtId="38" fontId="4" fillId="0" borderId="62" xfId="49" applyFont="1" applyFill="1" applyBorder="1" applyAlignment="1">
      <alignment horizontal="center"/>
    </xf>
    <xf numFmtId="38" fontId="4" fillId="0" borderId="47" xfId="49" applyFont="1" applyBorder="1" applyAlignment="1">
      <alignment horizontal="center"/>
    </xf>
    <xf numFmtId="38" fontId="4" fillId="0" borderId="46" xfId="49" applyFont="1" applyBorder="1" applyAlignment="1">
      <alignment/>
    </xf>
    <xf numFmtId="38" fontId="4" fillId="0" borderId="63" xfId="49" applyFont="1" applyFill="1" applyBorder="1" applyAlignment="1">
      <alignment horizontal="center"/>
    </xf>
    <xf numFmtId="38" fontId="4" fillId="0" borderId="64" xfId="49" applyFont="1" applyFill="1" applyBorder="1" applyAlignment="1">
      <alignment horizontal="center"/>
    </xf>
    <xf numFmtId="0" fontId="4" fillId="0" borderId="53" xfId="63" applyFont="1" applyBorder="1" applyAlignment="1">
      <alignment/>
      <protection/>
    </xf>
    <xf numFmtId="38" fontId="4" fillId="0" borderId="54" xfId="49" applyFont="1" applyFill="1" applyBorder="1" applyAlignment="1">
      <alignment horizontal="center"/>
    </xf>
    <xf numFmtId="0" fontId="4" fillId="0" borderId="57" xfId="63" applyFont="1" applyBorder="1" applyAlignment="1">
      <alignment/>
      <protection/>
    </xf>
    <xf numFmtId="183" fontId="4" fillId="0" borderId="41" xfId="49" applyNumberFormat="1" applyFont="1" applyFill="1" applyBorder="1" applyAlignment="1">
      <alignment horizontal="right"/>
    </xf>
    <xf numFmtId="183" fontId="4" fillId="0" borderId="43" xfId="49" applyNumberFormat="1" applyFont="1" applyFill="1" applyBorder="1" applyAlignment="1">
      <alignment horizontal="right"/>
    </xf>
    <xf numFmtId="183" fontId="4" fillId="0" borderId="0" xfId="49" applyNumberFormat="1" applyFont="1" applyFill="1" applyAlignment="1">
      <alignment/>
    </xf>
    <xf numFmtId="38" fontId="4" fillId="0" borderId="40" xfId="49" applyFont="1" applyFill="1" applyBorder="1" applyAlignment="1">
      <alignment horizontal="center"/>
    </xf>
    <xf numFmtId="38" fontId="4" fillId="0" borderId="65" xfId="49" applyFont="1" applyFill="1" applyBorder="1" applyAlignment="1">
      <alignment horizontal="center"/>
    </xf>
    <xf numFmtId="38" fontId="4" fillId="0" borderId="66" xfId="49" applyFont="1" applyFill="1" applyBorder="1" applyAlignment="1">
      <alignment horizontal="center"/>
    </xf>
    <xf numFmtId="38" fontId="4" fillId="0" borderId="42" xfId="49" applyFont="1" applyBorder="1" applyAlignment="1">
      <alignment horizontal="center"/>
    </xf>
    <xf numFmtId="38" fontId="4" fillId="0" borderId="41" xfId="49" applyFont="1" applyBorder="1" applyAlignment="1">
      <alignment horizontal="center"/>
    </xf>
    <xf numFmtId="38" fontId="4" fillId="0" borderId="43" xfId="49" applyFont="1" applyFill="1" applyBorder="1" applyAlignment="1">
      <alignment horizontal="center"/>
    </xf>
    <xf numFmtId="38" fontId="4" fillId="0" borderId="41" xfId="49" applyFont="1" applyFill="1" applyBorder="1" applyAlignment="1">
      <alignment horizontal="center"/>
    </xf>
    <xf numFmtId="38" fontId="4" fillId="0" borderId="58" xfId="49" applyFont="1" applyFill="1" applyBorder="1" applyAlignment="1">
      <alignment horizontal="center"/>
    </xf>
    <xf numFmtId="49" fontId="4" fillId="0" borderId="12" xfId="49" applyNumberFormat="1" applyFont="1" applyFill="1" applyBorder="1" applyAlignment="1">
      <alignment horizontal="right"/>
    </xf>
    <xf numFmtId="181" fontId="4" fillId="0" borderId="11" xfId="49" applyNumberFormat="1" applyFont="1" applyFill="1" applyBorder="1" applyAlignment="1">
      <alignment/>
    </xf>
    <xf numFmtId="181" fontId="16" fillId="0" borderId="12" xfId="49" applyNumberFormat="1" applyFont="1" applyBorder="1" applyAlignment="1">
      <alignment horizontal="right"/>
    </xf>
    <xf numFmtId="181" fontId="16" fillId="0" borderId="13" xfId="49" applyNumberFormat="1" applyFont="1" applyBorder="1" applyAlignment="1">
      <alignment horizontal="right"/>
    </xf>
    <xf numFmtId="181" fontId="4" fillId="0" borderId="12" xfId="49" applyNumberFormat="1" applyFont="1" applyBorder="1" applyAlignment="1">
      <alignment horizontal="right"/>
    </xf>
    <xf numFmtId="181" fontId="4" fillId="0" borderId="47" xfId="49" applyNumberFormat="1" applyFont="1" applyFill="1" applyBorder="1" applyAlignment="1">
      <alignment horizontal="right"/>
    </xf>
    <xf numFmtId="181" fontId="4" fillId="0" borderId="12" xfId="49" applyNumberFormat="1" applyFont="1" applyFill="1" applyBorder="1" applyAlignment="1">
      <alignment horizontal="right"/>
    </xf>
    <xf numFmtId="181" fontId="4" fillId="0" borderId="13" xfId="49" applyNumberFormat="1" applyFont="1" applyFill="1" applyBorder="1" applyAlignment="1">
      <alignment horizontal="right"/>
    </xf>
    <xf numFmtId="181" fontId="4" fillId="0" borderId="38" xfId="49" applyNumberFormat="1" applyFont="1" applyFill="1" applyBorder="1" applyAlignment="1">
      <alignment horizontal="right"/>
    </xf>
    <xf numFmtId="38" fontId="4" fillId="0" borderId="11" xfId="49" applyFont="1" applyFill="1" applyBorder="1" applyAlignment="1">
      <alignment horizontal="right"/>
    </xf>
    <xf numFmtId="49" fontId="4" fillId="0" borderId="60" xfId="49" applyNumberFormat="1" applyFont="1" applyFill="1" applyBorder="1" applyAlignment="1">
      <alignment horizontal="right"/>
    </xf>
    <xf numFmtId="49" fontId="4" fillId="0" borderId="11" xfId="49" applyNumberFormat="1" applyFont="1" applyFill="1" applyBorder="1" applyAlignment="1">
      <alignment horizontal="right"/>
    </xf>
    <xf numFmtId="38" fontId="4" fillId="0" borderId="60" xfId="49" applyFont="1" applyFill="1" applyBorder="1" applyAlignment="1">
      <alignment horizontal="right"/>
    </xf>
    <xf numFmtId="38" fontId="4" fillId="0" borderId="23" xfId="49" applyFont="1" applyFill="1" applyBorder="1" applyAlignment="1">
      <alignment horizontal="right"/>
    </xf>
    <xf numFmtId="38" fontId="4" fillId="0" borderId="23" xfId="49" applyFont="1" applyFill="1" applyBorder="1" applyAlignment="1">
      <alignment/>
    </xf>
    <xf numFmtId="38" fontId="4" fillId="0" borderId="38" xfId="49" applyFont="1" applyFill="1" applyBorder="1" applyAlignment="1">
      <alignment horizontal="right"/>
    </xf>
    <xf numFmtId="38" fontId="4" fillId="0" borderId="47" xfId="49" applyFont="1" applyFill="1" applyBorder="1" applyAlignment="1">
      <alignment horizontal="right"/>
    </xf>
    <xf numFmtId="38" fontId="4" fillId="0" borderId="22" xfId="49" applyFont="1" applyFill="1" applyBorder="1" applyAlignment="1">
      <alignment horizontal="right"/>
    </xf>
    <xf numFmtId="38" fontId="4" fillId="0" borderId="50" xfId="49" applyFont="1" applyFill="1" applyBorder="1" applyAlignment="1">
      <alignment horizontal="right"/>
    </xf>
    <xf numFmtId="38" fontId="4" fillId="0" borderId="24" xfId="49" applyFont="1" applyFill="1" applyBorder="1" applyAlignment="1">
      <alignment horizontal="right"/>
    </xf>
    <xf numFmtId="38" fontId="4" fillId="0" borderId="46" xfId="49" applyFont="1" applyFill="1" applyBorder="1" applyAlignment="1">
      <alignment horizontal="right"/>
    </xf>
    <xf numFmtId="38" fontId="4" fillId="0" borderId="48" xfId="49" applyFont="1" applyFill="1" applyBorder="1" applyAlignment="1">
      <alignment horizontal="right"/>
    </xf>
    <xf numFmtId="38" fontId="4" fillId="0" borderId="12" xfId="49" applyFont="1" applyBorder="1" applyAlignment="1">
      <alignment/>
    </xf>
    <xf numFmtId="38" fontId="16" fillId="0" borderId="12" xfId="49" applyFont="1" applyBorder="1" applyAlignment="1">
      <alignment horizontal="right"/>
    </xf>
    <xf numFmtId="38" fontId="4" fillId="0" borderId="54" xfId="49" applyFont="1" applyFill="1" applyBorder="1" applyAlignment="1">
      <alignment/>
    </xf>
    <xf numFmtId="38" fontId="16" fillId="0" borderId="13" xfId="49" applyFont="1" applyBorder="1" applyAlignment="1">
      <alignment horizontal="right"/>
    </xf>
    <xf numFmtId="38" fontId="4" fillId="0" borderId="55" xfId="49" applyFont="1" applyFill="1" applyBorder="1" applyAlignment="1">
      <alignment/>
    </xf>
    <xf numFmtId="38" fontId="4" fillId="0" borderId="38" xfId="49" applyFont="1" applyBorder="1" applyAlignment="1">
      <alignment/>
    </xf>
    <xf numFmtId="38" fontId="4" fillId="0" borderId="12" xfId="49" applyFont="1" applyBorder="1" applyAlignment="1">
      <alignment horizontal="right"/>
    </xf>
    <xf numFmtId="38" fontId="4" fillId="0" borderId="60" xfId="49" applyFont="1" applyFill="1" applyBorder="1" applyAlignment="1">
      <alignment/>
    </xf>
    <xf numFmtId="38" fontId="4" fillId="0" borderId="64" xfId="49" applyFont="1" applyFill="1" applyBorder="1" applyAlignment="1">
      <alignment/>
    </xf>
    <xf numFmtId="3" fontId="4" fillId="0" borderId="23" xfId="49" applyNumberFormat="1" applyFont="1" applyFill="1" applyBorder="1" applyAlignment="1">
      <alignment horizontal="right"/>
    </xf>
    <xf numFmtId="183" fontId="4" fillId="0" borderId="40" xfId="49" applyNumberFormat="1" applyFont="1" applyFill="1" applyBorder="1" applyAlignment="1">
      <alignment horizontal="right"/>
    </xf>
    <xf numFmtId="183" fontId="4" fillId="0" borderId="58" xfId="49" applyNumberFormat="1" applyFont="1" applyFill="1" applyBorder="1" applyAlignment="1">
      <alignment horizontal="right"/>
    </xf>
    <xf numFmtId="3" fontId="4" fillId="0" borderId="24" xfId="49" applyNumberFormat="1" applyFont="1" applyFill="1" applyBorder="1" applyAlignment="1">
      <alignment horizontal="right"/>
    </xf>
    <xf numFmtId="3" fontId="4" fillId="0" borderId="22" xfId="49" applyNumberFormat="1" applyFont="1" applyFill="1" applyBorder="1" applyAlignment="1">
      <alignment horizontal="right"/>
    </xf>
    <xf numFmtId="181" fontId="16" fillId="0" borderId="47" xfId="49" applyNumberFormat="1" applyFont="1" applyBorder="1" applyAlignment="1">
      <alignment horizontal="right"/>
    </xf>
    <xf numFmtId="38" fontId="4" fillId="0" borderId="47" xfId="49" applyFont="1" applyBorder="1" applyAlignment="1">
      <alignment/>
    </xf>
    <xf numFmtId="38" fontId="16" fillId="0" borderId="47" xfId="49" applyFont="1" applyBorder="1" applyAlignment="1">
      <alignment horizontal="right"/>
    </xf>
    <xf numFmtId="3" fontId="4" fillId="0" borderId="67" xfId="49" applyNumberFormat="1" applyFont="1" applyFill="1" applyBorder="1" applyAlignment="1">
      <alignment horizontal="right"/>
    </xf>
    <xf numFmtId="0" fontId="0" fillId="0" borderId="0" xfId="0" applyAlignment="1">
      <alignment vertical="center"/>
    </xf>
    <xf numFmtId="38" fontId="4" fillId="0" borderId="0" xfId="49" applyFont="1" applyFill="1" applyAlignment="1">
      <alignment/>
    </xf>
    <xf numFmtId="38" fontId="4" fillId="0" borderId="0" xfId="49" applyFont="1" applyAlignment="1">
      <alignment/>
    </xf>
    <xf numFmtId="193" fontId="4" fillId="0" borderId="12" xfId="49" applyNumberFormat="1" applyFont="1" applyFill="1" applyBorder="1" applyAlignment="1">
      <alignment/>
    </xf>
    <xf numFmtId="193" fontId="4" fillId="0" borderId="10" xfId="49" applyNumberFormat="1" applyFont="1" applyFill="1" applyBorder="1" applyAlignment="1">
      <alignment/>
    </xf>
    <xf numFmtId="193" fontId="4" fillId="0" borderId="0" xfId="49" applyNumberFormat="1" applyFont="1" applyFill="1" applyBorder="1" applyAlignment="1">
      <alignment/>
    </xf>
    <xf numFmtId="193" fontId="16" fillId="0" borderId="12" xfId="49" applyNumberFormat="1" applyFont="1" applyBorder="1" applyAlignment="1">
      <alignment horizontal="right"/>
    </xf>
    <xf numFmtId="193" fontId="4" fillId="0" borderId="12" xfId="49" applyNumberFormat="1" applyFont="1" applyBorder="1" applyAlignment="1">
      <alignment/>
    </xf>
    <xf numFmtId="193" fontId="4" fillId="0" borderId="54" xfId="49" applyNumberFormat="1" applyFont="1" applyFill="1" applyBorder="1" applyAlignment="1">
      <alignment/>
    </xf>
    <xf numFmtId="193" fontId="4" fillId="0" borderId="0" xfId="49" applyNumberFormat="1" applyFont="1" applyFill="1" applyBorder="1" applyAlignment="1">
      <alignment horizontal="right"/>
    </xf>
    <xf numFmtId="193" fontId="4" fillId="0" borderId="50" xfId="49" applyNumberFormat="1" applyFont="1" applyFill="1" applyBorder="1" applyAlignment="1">
      <alignment/>
    </xf>
    <xf numFmtId="193" fontId="16" fillId="0" borderId="13" xfId="49" applyNumberFormat="1" applyFont="1" applyBorder="1" applyAlignment="1">
      <alignment horizontal="right"/>
    </xf>
    <xf numFmtId="193" fontId="4" fillId="0" borderId="13" xfId="49" applyNumberFormat="1" applyFont="1" applyFill="1" applyBorder="1" applyAlignment="1">
      <alignment/>
    </xf>
    <xf numFmtId="193" fontId="4" fillId="0" borderId="35" xfId="49" applyNumberFormat="1" applyFont="1" applyFill="1" applyBorder="1" applyAlignment="1">
      <alignment/>
    </xf>
    <xf numFmtId="193" fontId="4" fillId="0" borderId="55" xfId="49" applyNumberFormat="1" applyFont="1" applyFill="1" applyBorder="1" applyAlignment="1">
      <alignment/>
    </xf>
    <xf numFmtId="193" fontId="4" fillId="0" borderId="23" xfId="49" applyNumberFormat="1" applyFont="1" applyFill="1" applyBorder="1" applyAlignment="1">
      <alignment/>
    </xf>
    <xf numFmtId="193" fontId="4" fillId="0" borderId="38" xfId="49" applyNumberFormat="1" applyFont="1" applyFill="1" applyBorder="1" applyAlignment="1">
      <alignment/>
    </xf>
    <xf numFmtId="193" fontId="4" fillId="0" borderId="22" xfId="49" applyNumberFormat="1" applyFont="1" applyFill="1" applyBorder="1" applyAlignment="1">
      <alignment/>
    </xf>
    <xf numFmtId="193" fontId="4" fillId="0" borderId="24" xfId="49" applyNumberFormat="1" applyFont="1" applyFill="1" applyBorder="1" applyAlignment="1">
      <alignment/>
    </xf>
    <xf numFmtId="193" fontId="4" fillId="0" borderId="12" xfId="49" applyNumberFormat="1" applyFont="1" applyBorder="1" applyAlignment="1">
      <alignment horizontal="right"/>
    </xf>
    <xf numFmtId="193" fontId="4" fillId="0" borderId="38" xfId="49" applyNumberFormat="1" applyFont="1" applyBorder="1" applyAlignment="1">
      <alignment/>
    </xf>
    <xf numFmtId="183" fontId="4" fillId="0" borderId="40" xfId="49" applyNumberFormat="1" applyFont="1" applyFill="1" applyBorder="1" applyAlignment="1">
      <alignment/>
    </xf>
    <xf numFmtId="183" fontId="4" fillId="0" borderId="41" xfId="49" applyNumberFormat="1" applyFont="1" applyFill="1" applyBorder="1" applyAlignment="1">
      <alignment/>
    </xf>
    <xf numFmtId="183" fontId="4" fillId="0" borderId="42" xfId="49" applyNumberFormat="1" applyFont="1" applyFill="1" applyBorder="1" applyAlignment="1">
      <alignment/>
    </xf>
    <xf numFmtId="183" fontId="4" fillId="0" borderId="43" xfId="49" applyNumberFormat="1" applyFont="1" applyFill="1" applyBorder="1" applyAlignment="1">
      <alignment/>
    </xf>
    <xf numFmtId="183" fontId="4" fillId="0" borderId="58" xfId="49" applyNumberFormat="1" applyFont="1" applyFill="1" applyBorder="1" applyAlignment="1">
      <alignment/>
    </xf>
    <xf numFmtId="193" fontId="4" fillId="0" borderId="60" xfId="49" applyNumberFormat="1" applyFont="1" applyFill="1" applyBorder="1" applyAlignment="1">
      <alignment/>
    </xf>
    <xf numFmtId="193" fontId="4" fillId="0" borderId="47" xfId="49" applyNumberFormat="1" applyFont="1" applyFill="1" applyBorder="1" applyAlignment="1">
      <alignment/>
    </xf>
    <xf numFmtId="193" fontId="4" fillId="0" borderId="46" xfId="49" applyNumberFormat="1" applyFont="1" applyFill="1" applyBorder="1" applyAlignment="1">
      <alignment/>
    </xf>
    <xf numFmtId="193" fontId="4" fillId="0" borderId="47" xfId="49" applyNumberFormat="1" applyFont="1" applyFill="1" applyBorder="1" applyAlignment="1">
      <alignment horizontal="right"/>
    </xf>
    <xf numFmtId="193" fontId="4" fillId="0" borderId="46" xfId="49" applyNumberFormat="1" applyFont="1" applyFill="1" applyBorder="1" applyAlignment="1">
      <alignment horizontal="right"/>
    </xf>
    <xf numFmtId="193" fontId="4" fillId="0" borderId="48" xfId="49" applyNumberFormat="1" applyFont="1" applyFill="1" applyBorder="1" applyAlignment="1">
      <alignment/>
    </xf>
    <xf numFmtId="193" fontId="4" fillId="0" borderId="12" xfId="49" applyNumberFormat="1" applyFont="1" applyFill="1" applyBorder="1" applyAlignment="1">
      <alignment horizontal="right"/>
    </xf>
    <xf numFmtId="193" fontId="4" fillId="0" borderId="13" xfId="49" applyNumberFormat="1" applyFont="1" applyFill="1" applyBorder="1" applyAlignment="1">
      <alignment horizontal="right"/>
    </xf>
    <xf numFmtId="193" fontId="4" fillId="0" borderId="45" xfId="49" applyNumberFormat="1" applyFont="1" applyFill="1" applyBorder="1" applyAlignment="1">
      <alignment/>
    </xf>
    <xf numFmtId="193" fontId="4" fillId="0" borderId="60" xfId="0" applyNumberFormat="1" applyFont="1" applyFill="1" applyBorder="1" applyAlignment="1">
      <alignment vertical="center"/>
    </xf>
    <xf numFmtId="193" fontId="4" fillId="0" borderId="11" xfId="0" applyNumberFormat="1" applyFont="1" applyFill="1" applyBorder="1" applyAlignment="1">
      <alignment vertical="center"/>
    </xf>
    <xf numFmtId="193" fontId="4" fillId="0" borderId="10" xfId="49" applyNumberFormat="1" applyFont="1" applyFill="1" applyBorder="1" applyAlignment="1">
      <alignment horizontal="right"/>
    </xf>
    <xf numFmtId="193" fontId="4" fillId="0" borderId="38" xfId="49" applyNumberFormat="1" applyFont="1" applyFill="1" applyBorder="1" applyAlignment="1">
      <alignment horizontal="right"/>
    </xf>
    <xf numFmtId="194" fontId="4" fillId="0" borderId="0" xfId="49" applyNumberFormat="1" applyFont="1" applyFill="1" applyAlignment="1">
      <alignment/>
    </xf>
    <xf numFmtId="183" fontId="4" fillId="0" borderId="0" xfId="49" applyNumberFormat="1" applyFont="1" applyFill="1" applyAlignment="1">
      <alignment/>
    </xf>
    <xf numFmtId="193" fontId="9" fillId="0" borderId="0" xfId="0" applyNumberFormat="1" applyFont="1" applyAlignment="1">
      <alignment vertical="center"/>
    </xf>
    <xf numFmtId="38" fontId="12" fillId="0" borderId="0" xfId="49" applyFont="1" applyFill="1" applyAlignment="1">
      <alignment/>
    </xf>
    <xf numFmtId="38" fontId="12" fillId="0" borderId="49" xfId="49" applyFont="1" applyFill="1" applyBorder="1" applyAlignment="1">
      <alignment/>
    </xf>
    <xf numFmtId="38" fontId="6" fillId="0" borderId="49" xfId="49" applyFont="1" applyFill="1" applyBorder="1" applyAlignment="1">
      <alignment/>
    </xf>
    <xf numFmtId="193" fontId="4" fillId="0" borderId="35" xfId="49" applyNumberFormat="1" applyFont="1" applyFill="1" applyBorder="1" applyAlignment="1">
      <alignment horizontal="right"/>
    </xf>
    <xf numFmtId="193" fontId="4" fillId="0" borderId="22" xfId="49" applyNumberFormat="1" applyFont="1" applyFill="1" applyBorder="1" applyAlignment="1">
      <alignment horizontal="right"/>
    </xf>
    <xf numFmtId="193" fontId="4" fillId="0" borderId="54" xfId="49" applyNumberFormat="1" applyFont="1" applyFill="1" applyBorder="1" applyAlignment="1">
      <alignment horizontal="right"/>
    </xf>
    <xf numFmtId="193" fontId="4" fillId="0" borderId="55" xfId="49" applyNumberFormat="1" applyFont="1" applyFill="1" applyBorder="1" applyAlignment="1">
      <alignment horizontal="right"/>
    </xf>
    <xf numFmtId="193" fontId="4" fillId="0" borderId="24" xfId="49" applyNumberFormat="1" applyFont="1" applyFill="1" applyBorder="1" applyAlignment="1">
      <alignment horizontal="right"/>
    </xf>
    <xf numFmtId="193" fontId="4" fillId="0" borderId="48" xfId="49" applyNumberFormat="1" applyFont="1" applyFill="1" applyBorder="1" applyAlignment="1">
      <alignment horizontal="right"/>
    </xf>
    <xf numFmtId="193" fontId="4" fillId="0" borderId="11" xfId="49" applyNumberFormat="1" applyFont="1" applyFill="1" applyBorder="1" applyAlignment="1">
      <alignment horizontal="right"/>
    </xf>
    <xf numFmtId="193" fontId="4" fillId="0" borderId="50" xfId="49" applyNumberFormat="1" applyFont="1" applyFill="1" applyBorder="1" applyAlignment="1">
      <alignment horizontal="right"/>
    </xf>
    <xf numFmtId="193" fontId="4" fillId="0" borderId="23" xfId="49" applyNumberFormat="1" applyFont="1" applyFill="1" applyBorder="1" applyAlignment="1">
      <alignment horizontal="right"/>
    </xf>
    <xf numFmtId="193" fontId="4" fillId="0" borderId="38" xfId="49" applyNumberFormat="1" applyFont="1" applyBorder="1" applyAlignment="1">
      <alignment horizontal="right"/>
    </xf>
    <xf numFmtId="193" fontId="4" fillId="0" borderId="60" xfId="49" applyNumberFormat="1" applyFont="1" applyFill="1" applyBorder="1" applyAlignment="1">
      <alignment horizontal="right"/>
    </xf>
    <xf numFmtId="193" fontId="4" fillId="0" borderId="45" xfId="49" applyNumberFormat="1" applyFont="1" applyFill="1" applyBorder="1" applyAlignment="1">
      <alignment horizontal="right"/>
    </xf>
    <xf numFmtId="193" fontId="4" fillId="0" borderId="60" xfId="0" applyNumberFormat="1" applyFont="1" applyFill="1" applyBorder="1" applyAlignment="1">
      <alignment horizontal="right" vertical="center"/>
    </xf>
    <xf numFmtId="193" fontId="4" fillId="0" borderId="11" xfId="0" applyNumberFormat="1" applyFont="1" applyFill="1" applyBorder="1" applyAlignment="1">
      <alignment horizontal="right" vertical="center"/>
    </xf>
    <xf numFmtId="0" fontId="0" fillId="0" borderId="0" xfId="63" applyFont="1" applyAlignment="1">
      <alignment/>
      <protection/>
    </xf>
    <xf numFmtId="38" fontId="4" fillId="0" borderId="60" xfId="49" applyFont="1" applyFill="1" applyBorder="1" applyAlignment="1">
      <alignment/>
    </xf>
    <xf numFmtId="38" fontId="4" fillId="0" borderId="46" xfId="49" applyFont="1" applyFill="1" applyBorder="1" applyAlignment="1">
      <alignment/>
    </xf>
    <xf numFmtId="38" fontId="4" fillId="0" borderId="62" xfId="49" applyFont="1" applyFill="1" applyBorder="1" applyAlignment="1">
      <alignment/>
    </xf>
    <xf numFmtId="38" fontId="4" fillId="0" borderId="47" xfId="49" applyFont="1" applyBorder="1" applyAlignment="1">
      <alignment/>
    </xf>
    <xf numFmtId="38" fontId="4" fillId="0" borderId="63" xfId="49" applyFont="1" applyFill="1" applyBorder="1" applyAlignment="1">
      <alignment/>
    </xf>
    <xf numFmtId="38" fontId="4" fillId="0" borderId="64" xfId="49" applyFont="1" applyFill="1" applyBorder="1" applyAlignment="1">
      <alignment/>
    </xf>
    <xf numFmtId="38" fontId="4" fillId="0" borderId="22" xfId="49" applyFont="1" applyFill="1" applyBorder="1" applyAlignment="1">
      <alignment/>
    </xf>
    <xf numFmtId="38" fontId="4" fillId="0" borderId="12" xfId="49" applyFont="1" applyBorder="1" applyAlignment="1">
      <alignment/>
    </xf>
    <xf numFmtId="38" fontId="4" fillId="0" borderId="0" xfId="49" applyFont="1" applyBorder="1" applyAlignment="1">
      <alignment/>
    </xf>
    <xf numFmtId="38" fontId="4" fillId="0" borderId="24" xfId="49" applyFont="1" applyFill="1" applyBorder="1" applyAlignment="1">
      <alignment/>
    </xf>
    <xf numFmtId="38" fontId="4" fillId="0" borderId="54" xfId="49" applyFont="1" applyFill="1" applyBorder="1" applyAlignment="1">
      <alignment/>
    </xf>
    <xf numFmtId="38" fontId="4" fillId="0" borderId="40" xfId="49" applyFont="1" applyFill="1" applyBorder="1" applyAlignment="1">
      <alignment/>
    </xf>
    <xf numFmtId="38" fontId="4" fillId="0" borderId="65" xfId="49" applyFont="1" applyFill="1" applyBorder="1" applyAlignment="1">
      <alignment/>
    </xf>
    <xf numFmtId="38" fontId="4" fillId="0" borderId="66" xfId="49" applyFont="1" applyFill="1" applyBorder="1" applyAlignment="1">
      <alignment/>
    </xf>
    <xf numFmtId="38" fontId="4" fillId="0" borderId="42" xfId="49" applyFont="1" applyBorder="1" applyAlignment="1">
      <alignment/>
    </xf>
    <xf numFmtId="38" fontId="4" fillId="0" borderId="41" xfId="49" applyFont="1" applyBorder="1" applyAlignment="1">
      <alignment/>
    </xf>
    <xf numFmtId="38" fontId="4" fillId="0" borderId="43" xfId="49" applyFont="1" applyFill="1" applyBorder="1" applyAlignment="1">
      <alignment/>
    </xf>
    <xf numFmtId="38" fontId="4" fillId="0" borderId="41" xfId="49" applyFont="1" applyFill="1" applyBorder="1" applyAlignment="1">
      <alignment/>
    </xf>
    <xf numFmtId="38" fontId="4" fillId="0" borderId="58" xfId="49" applyFont="1" applyFill="1" applyBorder="1" applyAlignment="1">
      <alignment/>
    </xf>
    <xf numFmtId="38" fontId="4" fillId="0" borderId="0" xfId="49" applyFont="1" applyFill="1" applyBorder="1" applyAlignment="1">
      <alignment/>
    </xf>
    <xf numFmtId="0" fontId="0" fillId="0" borderId="0" xfId="0" applyFont="1" applyAlignment="1">
      <alignment vertical="center"/>
    </xf>
    <xf numFmtId="194" fontId="4" fillId="0" borderId="0" xfId="49" applyNumberFormat="1" applyFont="1" applyFill="1" applyBorder="1" applyAlignment="1">
      <alignment/>
    </xf>
    <xf numFmtId="193" fontId="0" fillId="0" borderId="18" xfId="63" applyNumberFormat="1" applyFont="1" applyBorder="1" applyAlignment="1">
      <alignment horizontal="right"/>
      <protection/>
    </xf>
    <xf numFmtId="193" fontId="4" fillId="0" borderId="12" xfId="63" applyNumberFormat="1" applyFont="1" applyBorder="1" applyAlignment="1">
      <alignment horizontal="right"/>
      <protection/>
    </xf>
    <xf numFmtId="3" fontId="4" fillId="0" borderId="11" xfId="0" applyNumberFormat="1" applyFont="1" applyFill="1" applyBorder="1" applyAlignment="1">
      <alignment/>
    </xf>
    <xf numFmtId="3" fontId="4" fillId="0" borderId="35" xfId="0" applyNumberFormat="1" applyFont="1" applyFill="1" applyBorder="1" applyAlignment="1">
      <alignment/>
    </xf>
    <xf numFmtId="38" fontId="0" fillId="0" borderId="18" xfId="49" applyFont="1" applyBorder="1" applyAlignment="1">
      <alignment horizontal="right"/>
    </xf>
    <xf numFmtId="38" fontId="4" fillId="0" borderId="10" xfId="49" applyFont="1" applyBorder="1" applyAlignment="1">
      <alignment horizontal="right"/>
    </xf>
    <xf numFmtId="177" fontId="0" fillId="0" borderId="0" xfId="0" applyNumberFormat="1" applyAlignment="1">
      <alignment/>
    </xf>
    <xf numFmtId="177" fontId="0" fillId="0" borderId="0" xfId="0" applyNumberFormat="1" applyFill="1" applyAlignment="1">
      <alignment/>
    </xf>
    <xf numFmtId="0" fontId="55" fillId="0" borderId="0" xfId="0" applyFont="1" applyBorder="1" applyAlignment="1">
      <alignment/>
    </xf>
    <xf numFmtId="38" fontId="55" fillId="0" borderId="0" xfId="49" applyFont="1" applyFill="1" applyBorder="1" applyAlignment="1">
      <alignment horizontal="center"/>
    </xf>
    <xf numFmtId="38" fontId="55" fillId="0" borderId="0" xfId="49" applyFont="1" applyFill="1" applyBorder="1" applyAlignment="1">
      <alignment/>
    </xf>
    <xf numFmtId="38" fontId="55" fillId="0" borderId="0" xfId="49" applyFont="1" applyFill="1" applyBorder="1" applyAlignment="1">
      <alignment vertical="top"/>
    </xf>
    <xf numFmtId="0" fontId="55" fillId="0" borderId="0" xfId="0" applyFont="1" applyFill="1" applyAlignment="1">
      <alignment/>
    </xf>
    <xf numFmtId="0" fontId="55" fillId="0" borderId="0" xfId="0" applyFont="1" applyBorder="1" applyAlignment="1">
      <alignment/>
    </xf>
    <xf numFmtId="194" fontId="4" fillId="0" borderId="11" xfId="49" applyNumberFormat="1" applyFont="1" applyFill="1" applyBorder="1" applyAlignment="1">
      <alignment/>
    </xf>
    <xf numFmtId="194" fontId="4" fillId="0" borderId="45" xfId="49" applyNumberFormat="1" applyFont="1" applyFill="1" applyBorder="1" applyAlignment="1">
      <alignment/>
    </xf>
    <xf numFmtId="194" fontId="4" fillId="0" borderId="35" xfId="49" applyNumberFormat="1" applyFont="1" applyFill="1" applyBorder="1" applyAlignment="1">
      <alignment/>
    </xf>
    <xf numFmtId="0" fontId="55" fillId="0" borderId="10" xfId="63" applyFont="1" applyFill="1" applyBorder="1" applyAlignment="1">
      <alignment horizontal="distributed"/>
      <protection/>
    </xf>
    <xf numFmtId="0" fontId="55" fillId="0" borderId="11" xfId="63" applyFont="1" applyFill="1" applyBorder="1" applyAlignment="1">
      <alignment horizontal="distributed"/>
      <protection/>
    </xf>
    <xf numFmtId="194" fontId="4" fillId="0" borderId="11" xfId="49" applyNumberFormat="1" applyFont="1" applyFill="1" applyBorder="1" applyAlignment="1">
      <alignment horizontal="right"/>
    </xf>
    <xf numFmtId="194" fontId="4" fillId="0" borderId="35" xfId="49" applyNumberFormat="1" applyFont="1" applyFill="1" applyBorder="1" applyAlignment="1">
      <alignment horizontal="right"/>
    </xf>
    <xf numFmtId="0" fontId="55" fillId="0" borderId="68" xfId="63" applyFont="1" applyFill="1" applyBorder="1" applyAlignment="1">
      <alignment horizontal="center" vertical="top"/>
      <protection/>
    </xf>
    <xf numFmtId="38" fontId="55" fillId="0" borderId="69" xfId="49" applyFont="1" applyFill="1" applyBorder="1" applyAlignment="1">
      <alignment horizontal="center"/>
    </xf>
    <xf numFmtId="38" fontId="4" fillId="0" borderId="70" xfId="49" applyFont="1" applyFill="1" applyBorder="1" applyAlignment="1">
      <alignment/>
    </xf>
    <xf numFmtId="38" fontId="4" fillId="0" borderId="70" xfId="49" applyFont="1" applyFill="1" applyBorder="1" applyAlignment="1">
      <alignment horizontal="right"/>
    </xf>
    <xf numFmtId="38" fontId="4" fillId="0" borderId="71" xfId="49" applyFont="1" applyFill="1" applyBorder="1" applyAlignment="1">
      <alignment/>
    </xf>
    <xf numFmtId="0" fontId="55" fillId="0" borderId="72" xfId="63" applyFont="1" applyFill="1" applyBorder="1" applyAlignment="1">
      <alignment horizontal="center" vertical="top"/>
      <protection/>
    </xf>
    <xf numFmtId="38" fontId="55" fillId="0" borderId="73" xfId="49" applyFont="1" applyFill="1" applyBorder="1" applyAlignment="1">
      <alignment horizontal="center"/>
    </xf>
    <xf numFmtId="0" fontId="55" fillId="0" borderId="74" xfId="63" applyFont="1" applyFill="1" applyBorder="1" applyAlignment="1">
      <alignment horizontal="center" vertical="top"/>
      <protection/>
    </xf>
    <xf numFmtId="194" fontId="4" fillId="0" borderId="75" xfId="49" applyNumberFormat="1" applyFont="1" applyFill="1" applyBorder="1" applyAlignment="1">
      <alignment/>
    </xf>
    <xf numFmtId="38" fontId="4" fillId="0" borderId="75" xfId="49" applyFont="1" applyFill="1" applyBorder="1" applyAlignment="1">
      <alignment horizontal="right"/>
    </xf>
    <xf numFmtId="194" fontId="4" fillId="0" borderId="76" xfId="49" applyNumberFormat="1" applyFont="1" applyFill="1" applyBorder="1" applyAlignment="1">
      <alignment/>
    </xf>
    <xf numFmtId="38" fontId="55" fillId="0" borderId="68" xfId="49" applyFont="1" applyFill="1" applyBorder="1" applyAlignment="1">
      <alignment horizontal="center"/>
    </xf>
    <xf numFmtId="0" fontId="55" fillId="0" borderId="77" xfId="63" applyFont="1" applyFill="1" applyBorder="1" applyAlignment="1">
      <alignment horizontal="center" vertical="top"/>
      <protection/>
    </xf>
    <xf numFmtId="194" fontId="4" fillId="0" borderId="78" xfId="49" applyNumberFormat="1" applyFont="1" applyFill="1" applyBorder="1" applyAlignment="1">
      <alignment/>
    </xf>
    <xf numFmtId="38" fontId="4" fillId="0" borderId="78" xfId="49" applyFont="1" applyFill="1" applyBorder="1" applyAlignment="1">
      <alignment horizontal="right"/>
    </xf>
    <xf numFmtId="194" fontId="4" fillId="0" borderId="79" xfId="49" applyNumberFormat="1" applyFont="1" applyFill="1" applyBorder="1" applyAlignment="1">
      <alignment/>
    </xf>
    <xf numFmtId="194" fontId="4" fillId="0" borderId="78" xfId="49" applyNumberFormat="1" applyFont="1" applyFill="1" applyBorder="1" applyAlignment="1">
      <alignment horizontal="right"/>
    </xf>
    <xf numFmtId="194" fontId="4" fillId="0" borderId="79" xfId="49" applyNumberFormat="1" applyFont="1" applyFill="1" applyBorder="1" applyAlignment="1">
      <alignment horizontal="right"/>
    </xf>
    <xf numFmtId="0" fontId="0" fillId="0" borderId="0" xfId="0" applyAlignment="1">
      <alignment horizontal="left" vertical="center"/>
    </xf>
    <xf numFmtId="0" fontId="17" fillId="0" borderId="0" xfId="0" applyFont="1" applyAlignment="1">
      <alignment horizontal="left" vertical="center"/>
    </xf>
    <xf numFmtId="0" fontId="19" fillId="0" borderId="0" xfId="0" applyFont="1" applyAlignment="1">
      <alignment horizontal="left" vertical="center"/>
    </xf>
    <xf numFmtId="0" fontId="0" fillId="0" borderId="0" xfId="0" applyAlignment="1">
      <alignment/>
    </xf>
    <xf numFmtId="0" fontId="0" fillId="0" borderId="0" xfId="0" applyAlignment="1">
      <alignment horizontal="left"/>
    </xf>
    <xf numFmtId="38" fontId="4" fillId="0" borderId="0" xfId="49" applyFont="1" applyFill="1" applyAlignment="1">
      <alignment horizontal="left"/>
    </xf>
    <xf numFmtId="38" fontId="4" fillId="0" borderId="0" xfId="49" applyFont="1" applyAlignment="1">
      <alignment horizontal="left"/>
    </xf>
    <xf numFmtId="0" fontId="0" fillId="0" borderId="0" xfId="63" applyFont="1" applyAlignment="1">
      <alignment horizontal="left"/>
      <protection/>
    </xf>
    <xf numFmtId="0" fontId="19" fillId="0" borderId="49" xfId="0" applyFont="1" applyBorder="1" applyAlignment="1">
      <alignment horizontal="center" vertical="center"/>
    </xf>
    <xf numFmtId="0" fontId="19" fillId="0" borderId="49" xfId="0" applyFont="1" applyBorder="1" applyAlignment="1">
      <alignment horizontal="right" vertical="center"/>
    </xf>
    <xf numFmtId="3" fontId="19" fillId="0" borderId="49" xfId="0" applyNumberFormat="1" applyFont="1" applyBorder="1" applyAlignment="1">
      <alignment horizontal="right" vertical="center"/>
    </xf>
    <xf numFmtId="0" fontId="19" fillId="0" borderId="49" xfId="0" applyFont="1" applyBorder="1" applyAlignment="1">
      <alignment horizontal="left" vertical="center" shrinkToFit="1"/>
    </xf>
    <xf numFmtId="204" fontId="0" fillId="0" borderId="0" xfId="0" applyNumberFormat="1" applyFill="1" applyAlignment="1">
      <alignment/>
    </xf>
    <xf numFmtId="0" fontId="0" fillId="0" borderId="0" xfId="0" applyFill="1" applyBorder="1" applyAlignment="1">
      <alignment/>
    </xf>
    <xf numFmtId="205" fontId="4" fillId="0" borderId="0" xfId="49" applyNumberFormat="1" applyFont="1" applyFill="1" applyBorder="1" applyAlignment="1">
      <alignment/>
    </xf>
    <xf numFmtId="194" fontId="0" fillId="0" borderId="0" xfId="0" applyNumberFormat="1" applyFill="1" applyBorder="1" applyAlignment="1">
      <alignment/>
    </xf>
    <xf numFmtId="205" fontId="4" fillId="0" borderId="0" xfId="49" applyNumberFormat="1" applyFont="1" applyFill="1" applyBorder="1" applyAlignment="1">
      <alignment horizontal="right"/>
    </xf>
    <xf numFmtId="38" fontId="55" fillId="0" borderId="49" xfId="49" applyFont="1" applyFill="1" applyBorder="1" applyAlignment="1">
      <alignment horizontal="center"/>
    </xf>
    <xf numFmtId="0" fontId="55" fillId="0" borderId="50" xfId="63" applyFont="1" applyFill="1" applyBorder="1" applyAlignment="1">
      <alignment horizontal="distributed"/>
      <protection/>
    </xf>
    <xf numFmtId="0" fontId="55" fillId="0" borderId="35" xfId="63" applyFont="1" applyFill="1" applyBorder="1" applyAlignment="1">
      <alignment horizontal="distributed"/>
      <protection/>
    </xf>
    <xf numFmtId="0" fontId="55" fillId="0" borderId="10" xfId="63" applyFont="1" applyFill="1" applyBorder="1" applyAlignment="1">
      <alignment horizontal="distributed"/>
      <protection/>
    </xf>
    <xf numFmtId="0" fontId="55" fillId="0" borderId="11" xfId="63" applyFont="1" applyFill="1" applyBorder="1" applyAlignment="1">
      <alignment horizontal="distributed"/>
      <protection/>
    </xf>
    <xf numFmtId="0" fontId="55" fillId="0" borderId="49" xfId="63" applyFont="1" applyFill="1" applyBorder="1" applyAlignment="1">
      <alignment horizontal="center" vertical="center"/>
      <protection/>
    </xf>
    <xf numFmtId="0" fontId="55" fillId="0" borderId="49" xfId="0" applyFont="1" applyBorder="1" applyAlignment="1">
      <alignment horizontal="center"/>
    </xf>
    <xf numFmtId="0" fontId="55" fillId="0" borderId="72" xfId="0" applyFont="1" applyBorder="1" applyAlignment="1">
      <alignment horizontal="center"/>
    </xf>
    <xf numFmtId="0" fontId="55" fillId="0" borderId="73" xfId="0" applyFont="1" applyBorder="1" applyAlignment="1">
      <alignment horizontal="center"/>
    </xf>
    <xf numFmtId="38" fontId="55" fillId="0" borderId="72" xfId="49" applyFont="1" applyFill="1" applyBorder="1" applyAlignment="1">
      <alignment horizontal="center"/>
    </xf>
    <xf numFmtId="38" fontId="55" fillId="0" borderId="73" xfId="49" applyFont="1" applyFill="1" applyBorder="1" applyAlignment="1">
      <alignment horizontal="center"/>
    </xf>
    <xf numFmtId="38" fontId="4" fillId="0" borderId="23" xfId="49" applyFont="1" applyFill="1" applyBorder="1" applyAlignment="1">
      <alignment horizontal="center" vertical="center"/>
    </xf>
    <xf numFmtId="0" fontId="0" fillId="0" borderId="27" xfId="63" applyFont="1" applyFill="1" applyBorder="1" applyAlignment="1">
      <alignment horizontal="center" vertical="center"/>
      <protection/>
    </xf>
    <xf numFmtId="38" fontId="4" fillId="0" borderId="24" xfId="49" applyFont="1" applyFill="1" applyBorder="1" applyAlignment="1">
      <alignment horizontal="center" vertical="center"/>
    </xf>
    <xf numFmtId="0" fontId="0" fillId="0" borderId="32" xfId="63" applyFont="1" applyFill="1" applyBorder="1" applyAlignment="1">
      <alignment horizontal="center" vertical="center"/>
      <protection/>
    </xf>
    <xf numFmtId="38" fontId="4" fillId="0" borderId="22" xfId="49" applyFont="1" applyFill="1" applyBorder="1" applyAlignment="1">
      <alignment horizontal="center" vertical="center"/>
    </xf>
    <xf numFmtId="0" fontId="0" fillId="0" borderId="31" xfId="63" applyFont="1" applyFill="1" applyBorder="1" applyAlignment="1">
      <alignment horizontal="center" vertical="center"/>
      <protection/>
    </xf>
    <xf numFmtId="38" fontId="4" fillId="0" borderId="34" xfId="49" applyFont="1" applyFill="1" applyBorder="1" applyAlignment="1">
      <alignment horizontal="center" vertical="top"/>
    </xf>
    <xf numFmtId="0" fontId="0" fillId="0" borderId="10" xfId="63" applyFont="1" applyFill="1" applyBorder="1" applyAlignment="1">
      <alignment horizontal="center" vertical="top"/>
      <protection/>
    </xf>
    <xf numFmtId="0" fontId="0" fillId="0" borderId="32" xfId="63" applyFont="1" applyFill="1" applyBorder="1" applyAlignment="1">
      <alignment horizontal="center" vertical="top"/>
      <protection/>
    </xf>
    <xf numFmtId="38" fontId="4" fillId="0" borderId="38" xfId="49" applyFont="1" applyFill="1" applyBorder="1" applyAlignment="1">
      <alignment horizontal="center" vertical="center"/>
    </xf>
    <xf numFmtId="0" fontId="0" fillId="0" borderId="30" xfId="63" applyFont="1" applyFill="1" applyBorder="1" applyAlignment="1">
      <alignment horizontal="center" vertical="center"/>
      <protection/>
    </xf>
    <xf numFmtId="0" fontId="0" fillId="0" borderId="27" xfId="63" applyFont="1" applyBorder="1" applyAlignment="1">
      <alignment horizontal="center" vertical="center"/>
      <protection/>
    </xf>
    <xf numFmtId="0" fontId="0" fillId="0" borderId="32" xfId="63" applyFont="1" applyBorder="1" applyAlignment="1">
      <alignment horizontal="center" vertical="center"/>
      <protection/>
    </xf>
    <xf numFmtId="0" fontId="0" fillId="0" borderId="31" xfId="63" applyFont="1" applyBorder="1" applyAlignment="1">
      <alignment horizontal="center" vertical="center"/>
      <protection/>
    </xf>
    <xf numFmtId="0" fontId="0" fillId="0" borderId="10" xfId="63" applyFont="1" applyBorder="1" applyAlignment="1">
      <alignment horizontal="center" vertical="top"/>
      <protection/>
    </xf>
    <xf numFmtId="0" fontId="0" fillId="0" borderId="32" xfId="63" applyFont="1" applyBorder="1" applyAlignment="1">
      <alignment horizontal="center" vertical="top"/>
      <protection/>
    </xf>
    <xf numFmtId="0" fontId="0" fillId="0" borderId="30" xfId="63" applyFont="1" applyBorder="1" applyAlignment="1">
      <alignment horizontal="center" vertical="center"/>
      <protection/>
    </xf>
    <xf numFmtId="38" fontId="4" fillId="0" borderId="48" xfId="49" applyFont="1" applyFill="1" applyBorder="1" applyAlignment="1">
      <alignment horizontal="center" vertical="center" shrinkToFit="1"/>
    </xf>
    <xf numFmtId="0" fontId="0" fillId="0" borderId="10" xfId="63" applyFont="1" applyBorder="1" applyAlignment="1">
      <alignment horizontal="center" vertical="center" shrinkToFit="1"/>
      <protection/>
    </xf>
    <xf numFmtId="0" fontId="0" fillId="0" borderId="43" xfId="63" applyFont="1" applyBorder="1" applyAlignment="1">
      <alignment horizontal="center" vertical="center" shrinkToFit="1"/>
      <protection/>
    </xf>
    <xf numFmtId="38" fontId="4" fillId="0" borderId="24" xfId="49" applyFont="1" applyFill="1" applyBorder="1" applyAlignment="1">
      <alignment horizontal="center" vertical="center" shrinkToFit="1"/>
    </xf>
    <xf numFmtId="38" fontId="4" fillId="0" borderId="38" xfId="49" applyFont="1" applyFill="1" applyBorder="1" applyAlignment="1">
      <alignment horizontal="center" vertical="center" shrinkToFit="1"/>
    </xf>
    <xf numFmtId="0" fontId="0" fillId="0" borderId="42" xfId="63" applyFont="1" applyBorder="1" applyAlignment="1">
      <alignment horizontal="center" vertical="center" shrinkToFit="1"/>
      <protection/>
    </xf>
    <xf numFmtId="38" fontId="4" fillId="0" borderId="22" xfId="49" applyFont="1" applyFill="1" applyBorder="1" applyAlignment="1">
      <alignment horizontal="center" vertical="center" shrinkToFit="1"/>
    </xf>
    <xf numFmtId="0" fontId="0" fillId="0" borderId="41" xfId="63" applyFont="1" applyBorder="1" applyAlignment="1">
      <alignment horizontal="center" vertical="center" shrinkToFit="1"/>
      <protection/>
    </xf>
    <xf numFmtId="38" fontId="4" fillId="0" borderId="23" xfId="49" applyFont="1" applyFill="1" applyBorder="1" applyAlignment="1">
      <alignment horizontal="center" vertical="center" shrinkToFit="1"/>
    </xf>
    <xf numFmtId="0" fontId="0" fillId="0" borderId="40" xfId="63" applyFont="1" applyBorder="1" applyAlignment="1">
      <alignment horizontal="center" vertical="center" shrinkToFit="1"/>
      <protection/>
    </xf>
    <xf numFmtId="38" fontId="4" fillId="0" borderId="48" xfId="49" applyFont="1" applyBorder="1" applyAlignment="1">
      <alignment horizontal="left" shrinkToFit="1"/>
    </xf>
    <xf numFmtId="38" fontId="4" fillId="0" borderId="46" xfId="49" applyFont="1" applyBorder="1" applyAlignment="1">
      <alignment horizontal="left" shrinkToFit="1"/>
    </xf>
    <xf numFmtId="38" fontId="4" fillId="0" borderId="48" xfId="49" applyFont="1" applyFill="1" applyBorder="1" applyAlignment="1">
      <alignment horizontal="center" vertical="center"/>
    </xf>
    <xf numFmtId="0" fontId="0" fillId="0" borderId="10"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41" xfId="63" applyFont="1" applyBorder="1" applyAlignment="1">
      <alignment horizontal="center" vertical="center"/>
      <protection/>
    </xf>
    <xf numFmtId="0" fontId="0" fillId="0" borderId="40" xfId="63" applyFont="1" applyBorder="1" applyAlignment="1">
      <alignment horizontal="center" vertical="center"/>
      <protection/>
    </xf>
    <xf numFmtId="0" fontId="0" fillId="0" borderId="40" xfId="63" applyFont="1" applyBorder="1" applyAlignment="1">
      <alignment horizontal="center" vertical="center"/>
      <protection/>
    </xf>
    <xf numFmtId="0" fontId="0" fillId="0" borderId="10" xfId="63" applyFont="1" applyBorder="1" applyAlignment="1">
      <alignment horizontal="center" vertical="center"/>
      <protection/>
    </xf>
    <xf numFmtId="0" fontId="0" fillId="0" borderId="43"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41" xfId="63" applyFont="1" applyBorder="1" applyAlignment="1">
      <alignment horizontal="center" vertical="center"/>
      <protection/>
    </xf>
    <xf numFmtId="38" fontId="4" fillId="0" borderId="48" xfId="49" applyFont="1" applyFill="1" applyBorder="1" applyAlignment="1">
      <alignment vertical="center"/>
    </xf>
    <xf numFmtId="0" fontId="0" fillId="0" borderId="10" xfId="63" applyFont="1" applyBorder="1" applyAlignment="1">
      <alignment vertical="center"/>
      <protection/>
    </xf>
    <xf numFmtId="0" fontId="0" fillId="0" borderId="43" xfId="63" applyFont="1" applyBorder="1" applyAlignment="1">
      <alignment vertical="center"/>
      <protection/>
    </xf>
    <xf numFmtId="38" fontId="4" fillId="0" borderId="24" xfId="49" applyFont="1" applyFill="1" applyBorder="1" applyAlignment="1">
      <alignment vertical="center"/>
    </xf>
    <xf numFmtId="38" fontId="4" fillId="0" borderId="38" xfId="49" applyFont="1" applyFill="1" applyBorder="1" applyAlignment="1">
      <alignment vertical="center"/>
    </xf>
    <xf numFmtId="0" fontId="0" fillId="0" borderId="42" xfId="63" applyFont="1" applyBorder="1" applyAlignment="1">
      <alignment vertical="center"/>
      <protection/>
    </xf>
    <xf numFmtId="38" fontId="4" fillId="0" borderId="22" xfId="49" applyFont="1" applyFill="1" applyBorder="1" applyAlignment="1">
      <alignment vertical="center"/>
    </xf>
    <xf numFmtId="0" fontId="0" fillId="0" borderId="41" xfId="63" applyFont="1" applyBorder="1" applyAlignment="1">
      <alignment vertical="center"/>
      <protection/>
    </xf>
    <xf numFmtId="38" fontId="4" fillId="0" borderId="23" xfId="49" applyFont="1" applyFill="1" applyBorder="1" applyAlignment="1">
      <alignment vertical="center"/>
    </xf>
    <xf numFmtId="0" fontId="0" fillId="0" borderId="40" xfId="63" applyFont="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1.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2.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4.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5.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6.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7.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8.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9.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10.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11.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12.vml" /><Relationship Id="rId3"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V34"/>
  <sheetViews>
    <sheetView tabSelected="1" zoomScaleSheetLayoutView="85" zoomScalePageLayoutView="0" workbookViewId="0" topLeftCell="A1">
      <pane xSplit="2" ySplit="6" topLeftCell="BY7" activePane="bottomRight" state="frozen"/>
      <selection pane="topLeft" activeCell="A1" sqref="A1"/>
      <selection pane="topRight" activeCell="C1" sqref="C1"/>
      <selection pane="bottomLeft" activeCell="A7" sqref="A7"/>
      <selection pane="bottomRight" activeCell="A1" sqref="A1"/>
    </sheetView>
  </sheetViews>
  <sheetFormatPr defaultColWidth="9.00390625" defaultRowHeight="13.5"/>
  <cols>
    <col min="1" max="1" width="3.25390625" style="109" customWidth="1"/>
    <col min="2" max="2" width="11.00390625" style="109" customWidth="1"/>
    <col min="3" max="3" width="8.50390625" style="109" customWidth="1"/>
    <col min="4" max="4" width="6.875" style="109" customWidth="1"/>
    <col min="5" max="5" width="8.50390625" style="109" customWidth="1"/>
    <col min="6" max="6" width="6.875" style="109" customWidth="1"/>
    <col min="7" max="7" width="8.50390625" style="109" customWidth="1"/>
    <col min="8" max="8" width="6.875" style="109" customWidth="1"/>
    <col min="9" max="9" width="8.50390625" style="109" customWidth="1"/>
    <col min="10" max="10" width="6.875" style="109" customWidth="1"/>
    <col min="11" max="11" width="8.50390625" style="109" customWidth="1"/>
    <col min="12" max="12" width="6.875" style="109" customWidth="1"/>
    <col min="13" max="13" width="8.50390625" style="109" customWidth="1"/>
    <col min="14" max="14" width="6.875" style="109" customWidth="1"/>
    <col min="15" max="15" width="8.50390625" style="109" customWidth="1"/>
    <col min="16" max="16" width="6.875" style="109" customWidth="1"/>
    <col min="17" max="17" width="8.50390625" style="109" customWidth="1"/>
    <col min="18" max="18" width="6.875" style="109" customWidth="1"/>
    <col min="19" max="19" width="8.50390625" style="109" customWidth="1"/>
    <col min="20" max="20" width="6.875" style="109" customWidth="1"/>
    <col min="21" max="21" width="8.50390625" style="109" customWidth="1"/>
    <col min="22" max="22" width="6.875" style="109" customWidth="1"/>
    <col min="23" max="23" width="8.50390625" style="109" customWidth="1"/>
    <col min="24" max="24" width="6.875" style="109" customWidth="1"/>
    <col min="25" max="25" width="8.50390625" style="109" customWidth="1"/>
    <col min="26" max="26" width="6.875" style="109" customWidth="1"/>
    <col min="27" max="27" width="8.50390625" style="109" customWidth="1"/>
    <col min="28" max="28" width="6.875" style="109" customWidth="1"/>
    <col min="29" max="29" width="8.50390625" style="109" customWidth="1"/>
    <col min="30" max="30" width="6.875" style="109" customWidth="1"/>
    <col min="31" max="31" width="8.50390625" style="109" customWidth="1"/>
    <col min="32" max="32" width="6.875" style="109" customWidth="1"/>
    <col min="33" max="33" width="8.50390625" style="109" customWidth="1"/>
    <col min="34" max="34" width="6.875" style="109" customWidth="1"/>
    <col min="35" max="35" width="8.50390625" style="109" customWidth="1"/>
    <col min="36" max="36" width="6.875" style="109" customWidth="1"/>
    <col min="37" max="37" width="8.50390625" style="109" customWidth="1"/>
    <col min="38" max="38" width="6.875" style="109" customWidth="1"/>
    <col min="39" max="39" width="8.50390625" style="109" customWidth="1"/>
    <col min="40" max="40" width="6.875" style="109" customWidth="1"/>
    <col min="41" max="41" width="8.50390625" style="109" customWidth="1"/>
    <col min="42" max="42" width="6.875" style="109" customWidth="1"/>
    <col min="43" max="43" width="8.50390625" style="109" customWidth="1"/>
    <col min="44" max="44" width="6.875" style="109" customWidth="1"/>
    <col min="45" max="45" width="8.50390625" style="109" customWidth="1"/>
    <col min="46" max="46" width="6.875" style="109" customWidth="1"/>
    <col min="47" max="47" width="8.50390625" style="109" customWidth="1"/>
    <col min="48" max="48" width="6.875" style="109" customWidth="1"/>
    <col min="49" max="49" width="8.50390625" style="109" customWidth="1"/>
    <col min="50" max="50" width="6.875" style="109" customWidth="1"/>
    <col min="51" max="51" width="8.50390625" style="109" customWidth="1"/>
    <col min="52" max="52" width="6.875" style="109" customWidth="1"/>
    <col min="53" max="53" width="8.50390625" style="109" customWidth="1"/>
    <col min="54" max="54" width="6.875" style="109" customWidth="1"/>
    <col min="55" max="55" width="8.50390625" style="109" customWidth="1"/>
    <col min="56" max="56" width="6.875" style="109" customWidth="1"/>
    <col min="57" max="57" width="8.50390625" style="109" customWidth="1"/>
    <col min="58" max="58" width="6.875" style="109" customWidth="1"/>
    <col min="59" max="59" width="8.50390625" style="109" customWidth="1"/>
    <col min="60" max="60" width="6.875" style="109" customWidth="1"/>
    <col min="61" max="61" width="8.50390625" style="109" customWidth="1"/>
    <col min="62" max="62" width="6.875" style="109" customWidth="1"/>
    <col min="63" max="63" width="8.50390625" style="109" customWidth="1"/>
    <col min="64" max="64" width="6.875" style="109" customWidth="1"/>
    <col min="65" max="65" width="8.50390625" style="109" customWidth="1"/>
    <col min="66" max="66" width="6.875" style="109" customWidth="1"/>
    <col min="67" max="67" width="8.50390625" style="109" customWidth="1"/>
    <col min="68" max="68" width="6.875" style="109" customWidth="1"/>
    <col min="69" max="69" width="8.50390625" style="109" customWidth="1"/>
    <col min="70" max="70" width="6.875" style="109" customWidth="1"/>
    <col min="71" max="71" width="8.50390625" style="109" customWidth="1"/>
    <col min="72" max="72" width="6.875" style="109" customWidth="1"/>
    <col min="73" max="73" width="8.50390625" style="109" customWidth="1"/>
    <col min="74" max="74" width="6.875" style="109" customWidth="1"/>
    <col min="75" max="75" width="8.50390625" style="109" customWidth="1"/>
    <col min="76" max="76" width="6.875" style="109" customWidth="1"/>
    <col min="77" max="77" width="8.50390625" style="109" customWidth="1"/>
    <col min="78" max="78" width="6.875" style="109" customWidth="1"/>
    <col min="79" max="79" width="8.50390625" style="109" customWidth="1"/>
    <col min="80" max="80" width="6.875" style="109" customWidth="1"/>
    <col min="81" max="81" width="8.50390625" style="109" customWidth="1"/>
    <col min="82" max="82" width="6.875" style="109" customWidth="1"/>
    <col min="83" max="83" width="8.50390625" style="109" customWidth="1"/>
    <col min="84" max="84" width="6.875" style="109" customWidth="1"/>
    <col min="85" max="85" width="8.50390625" style="109" customWidth="1"/>
    <col min="86" max="86" width="6.875" style="109" customWidth="1"/>
    <col min="87" max="87" width="8.50390625" style="109" customWidth="1"/>
    <col min="88" max="88" width="6.875" style="109" customWidth="1"/>
    <col min="89" max="89" width="8.50390625" style="109" customWidth="1"/>
    <col min="90" max="90" width="6.875" style="109" customWidth="1"/>
    <col min="91" max="91" width="8.50390625" style="109" customWidth="1"/>
    <col min="92" max="92" width="6.875" style="109" customWidth="1"/>
    <col min="93" max="93" width="8.50390625" style="109" customWidth="1"/>
    <col min="94" max="94" width="6.875" style="109" customWidth="1"/>
    <col min="95" max="95" width="8.50390625" style="109" customWidth="1"/>
    <col min="96" max="96" width="6.875" style="109" customWidth="1"/>
    <col min="97" max="16384" width="9.00390625" style="109" customWidth="1"/>
  </cols>
  <sheetData>
    <row r="1" spans="1:65" ht="15.7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8"/>
      <c r="AV1" s="108"/>
      <c r="AW1" s="108"/>
      <c r="AX1" s="108"/>
      <c r="AY1" s="108"/>
      <c r="AZ1" s="108"/>
      <c r="BA1" s="108"/>
      <c r="BB1" s="108"/>
      <c r="BC1" s="108"/>
      <c r="BD1" s="108"/>
      <c r="BE1" s="108"/>
      <c r="BF1" s="108"/>
      <c r="BG1" s="108"/>
      <c r="BH1" s="108"/>
      <c r="BI1" s="108"/>
      <c r="BJ1" s="108"/>
      <c r="BK1" s="108"/>
      <c r="BL1" s="108"/>
      <c r="BM1" s="108"/>
    </row>
    <row r="2" spans="1:65" ht="21">
      <c r="A2" s="129" t="s">
        <v>231</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8"/>
      <c r="AV2" s="18"/>
      <c r="AW2" s="18"/>
      <c r="AX2" s="18"/>
      <c r="AY2" s="18"/>
      <c r="AZ2" s="18"/>
      <c r="BA2" s="18"/>
      <c r="BB2" s="18"/>
      <c r="BC2" s="18"/>
      <c r="BD2" s="18"/>
      <c r="BE2" s="18"/>
      <c r="BF2" s="18"/>
      <c r="BG2" s="18"/>
      <c r="BH2" s="18"/>
      <c r="BI2" s="18"/>
      <c r="BJ2" s="18"/>
      <c r="BK2" s="18"/>
      <c r="BM2" s="18"/>
    </row>
    <row r="3" spans="50:95" ht="12.75">
      <c r="AX3" s="18"/>
      <c r="AY3" s="18"/>
      <c r="AZ3" s="18"/>
      <c r="BA3" s="18"/>
      <c r="BB3" s="18"/>
      <c r="BC3" s="18"/>
      <c r="BD3" s="18"/>
      <c r="BE3" s="18"/>
      <c r="BF3" s="18"/>
      <c r="BG3" s="18"/>
      <c r="BH3" s="18"/>
      <c r="BI3" s="18"/>
      <c r="BJ3" s="18"/>
      <c r="BK3" s="18"/>
      <c r="BL3" s="18"/>
      <c r="BM3" s="18"/>
      <c r="CK3" s="18"/>
      <c r="CM3" s="18"/>
      <c r="CO3" s="18"/>
      <c r="CQ3" s="18" t="s">
        <v>229</v>
      </c>
    </row>
    <row r="4" spans="2:96" ht="13.5" customHeight="1">
      <c r="B4" s="416"/>
      <c r="C4" s="411"/>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411"/>
      <c r="AR4" s="411"/>
      <c r="AS4" s="411"/>
      <c r="AT4" s="411"/>
      <c r="AU4" s="412"/>
      <c r="AV4" s="412"/>
      <c r="AW4" s="412"/>
      <c r="AX4" s="412"/>
      <c r="AY4" s="412"/>
      <c r="AZ4" s="412"/>
      <c r="BA4" s="413"/>
      <c r="BB4" s="412"/>
      <c r="BC4" s="412"/>
      <c r="BD4" s="412"/>
      <c r="BE4" s="414"/>
      <c r="BF4" s="412"/>
      <c r="BG4" s="412"/>
      <c r="BH4" s="412"/>
      <c r="BI4" s="414"/>
      <c r="BJ4" s="412"/>
      <c r="BK4" s="412"/>
      <c r="BL4" s="412"/>
      <c r="BM4" s="412"/>
      <c r="BN4" s="415"/>
      <c r="BO4" s="415"/>
      <c r="BP4" s="415"/>
      <c r="BQ4" s="415"/>
      <c r="BR4" s="415"/>
      <c r="BS4" s="415"/>
      <c r="BT4" s="415"/>
      <c r="BU4" s="415"/>
      <c r="BV4" s="415"/>
      <c r="BW4" s="415"/>
      <c r="BX4" s="415"/>
      <c r="BY4" s="415"/>
      <c r="BZ4" s="415"/>
      <c r="CA4" s="415"/>
      <c r="CB4" s="415"/>
      <c r="CC4" s="415"/>
      <c r="CD4" s="415"/>
      <c r="CE4" s="415"/>
      <c r="CF4" s="415"/>
      <c r="CG4" s="415"/>
      <c r="CH4" s="415"/>
      <c r="CI4" s="415"/>
      <c r="CJ4" s="415"/>
      <c r="CK4" s="415"/>
      <c r="CL4" s="415"/>
      <c r="CM4" s="415"/>
      <c r="CN4" s="415"/>
      <c r="CO4" s="415"/>
      <c r="CP4" s="415"/>
      <c r="CQ4" s="415"/>
      <c r="CR4" s="415"/>
    </row>
    <row r="5" spans="1:96" ht="13.5" customHeight="1">
      <c r="A5" s="464" t="s">
        <v>181</v>
      </c>
      <c r="B5" s="464"/>
      <c r="C5" s="466" t="s">
        <v>202</v>
      </c>
      <c r="D5" s="467"/>
      <c r="E5" s="465" t="s">
        <v>203</v>
      </c>
      <c r="F5" s="465"/>
      <c r="G5" s="466" t="s">
        <v>204</v>
      </c>
      <c r="H5" s="465"/>
      <c r="I5" s="465" t="s">
        <v>205</v>
      </c>
      <c r="J5" s="465"/>
      <c r="K5" s="465" t="s">
        <v>206</v>
      </c>
      <c r="L5" s="467"/>
      <c r="M5" s="465" t="s">
        <v>207</v>
      </c>
      <c r="N5" s="465"/>
      <c r="O5" s="466" t="s">
        <v>208</v>
      </c>
      <c r="P5" s="467"/>
      <c r="Q5" s="465" t="s">
        <v>209</v>
      </c>
      <c r="R5" s="465"/>
      <c r="S5" s="466" t="s">
        <v>210</v>
      </c>
      <c r="T5" s="467"/>
      <c r="U5" s="465" t="s">
        <v>211</v>
      </c>
      <c r="V5" s="465"/>
      <c r="W5" s="466" t="s">
        <v>212</v>
      </c>
      <c r="X5" s="467"/>
      <c r="Y5" s="465" t="s">
        <v>213</v>
      </c>
      <c r="Z5" s="465"/>
      <c r="AA5" s="466" t="s">
        <v>214</v>
      </c>
      <c r="AB5" s="467"/>
      <c r="AC5" s="465" t="s">
        <v>215</v>
      </c>
      <c r="AD5" s="465"/>
      <c r="AE5" s="466" t="s">
        <v>216</v>
      </c>
      <c r="AF5" s="467"/>
      <c r="AG5" s="465" t="s">
        <v>217</v>
      </c>
      <c r="AH5" s="465"/>
      <c r="AI5" s="466" t="s">
        <v>218</v>
      </c>
      <c r="AJ5" s="467"/>
      <c r="AK5" s="465" t="s">
        <v>223</v>
      </c>
      <c r="AL5" s="465"/>
      <c r="AM5" s="466" t="s">
        <v>219</v>
      </c>
      <c r="AN5" s="467"/>
      <c r="AO5" s="465" t="s">
        <v>220</v>
      </c>
      <c r="AP5" s="465"/>
      <c r="AQ5" s="466" t="s">
        <v>221</v>
      </c>
      <c r="AR5" s="467"/>
      <c r="AS5" s="465" t="s">
        <v>222</v>
      </c>
      <c r="AT5" s="465"/>
      <c r="AU5" s="468" t="s">
        <v>184</v>
      </c>
      <c r="AV5" s="469"/>
      <c r="AW5" s="459" t="s">
        <v>185</v>
      </c>
      <c r="AX5" s="459"/>
      <c r="AY5" s="468" t="s">
        <v>186</v>
      </c>
      <c r="AZ5" s="469"/>
      <c r="BA5" s="459" t="s">
        <v>187</v>
      </c>
      <c r="BB5" s="459"/>
      <c r="BC5" s="468" t="s">
        <v>188</v>
      </c>
      <c r="BD5" s="469"/>
      <c r="BE5" s="459" t="s">
        <v>189</v>
      </c>
      <c r="BF5" s="459"/>
      <c r="BG5" s="468" t="s">
        <v>190</v>
      </c>
      <c r="BH5" s="469"/>
      <c r="BI5" s="459" t="s">
        <v>191</v>
      </c>
      <c r="BJ5" s="459"/>
      <c r="BK5" s="468" t="s">
        <v>192</v>
      </c>
      <c r="BL5" s="469"/>
      <c r="BM5" s="459" t="s">
        <v>193</v>
      </c>
      <c r="BN5" s="459"/>
      <c r="BO5" s="468" t="s">
        <v>194</v>
      </c>
      <c r="BP5" s="469"/>
      <c r="BQ5" s="459" t="s">
        <v>195</v>
      </c>
      <c r="BR5" s="459"/>
      <c r="BS5" s="468" t="s">
        <v>196</v>
      </c>
      <c r="BT5" s="469"/>
      <c r="BU5" s="459" t="s">
        <v>197</v>
      </c>
      <c r="BV5" s="459"/>
      <c r="BW5" s="468" t="s">
        <v>198</v>
      </c>
      <c r="BX5" s="469"/>
      <c r="BY5" s="459" t="s">
        <v>199</v>
      </c>
      <c r="BZ5" s="459"/>
      <c r="CA5" s="468" t="s">
        <v>200</v>
      </c>
      <c r="CB5" s="469"/>
      <c r="CC5" s="459" t="s">
        <v>201</v>
      </c>
      <c r="CD5" s="459"/>
      <c r="CE5" s="468" t="s">
        <v>224</v>
      </c>
      <c r="CF5" s="469"/>
      <c r="CG5" s="459" t="s">
        <v>225</v>
      </c>
      <c r="CH5" s="459"/>
      <c r="CI5" s="468" t="s">
        <v>226</v>
      </c>
      <c r="CJ5" s="469"/>
      <c r="CK5" s="459" t="s">
        <v>227</v>
      </c>
      <c r="CL5" s="459"/>
      <c r="CM5" s="459" t="s">
        <v>276</v>
      </c>
      <c r="CN5" s="459"/>
      <c r="CO5" s="459" t="s">
        <v>285</v>
      </c>
      <c r="CP5" s="459"/>
      <c r="CQ5" s="459" t="s">
        <v>292</v>
      </c>
      <c r="CR5" s="459"/>
    </row>
    <row r="6" spans="1:100" ht="12.75">
      <c r="A6" s="464"/>
      <c r="B6" s="464"/>
      <c r="C6" s="425" t="s">
        <v>183</v>
      </c>
      <c r="D6" s="424" t="s">
        <v>182</v>
      </c>
      <c r="E6" s="425" t="s">
        <v>183</v>
      </c>
      <c r="F6" s="429" t="s">
        <v>182</v>
      </c>
      <c r="G6" s="425" t="s">
        <v>183</v>
      </c>
      <c r="H6" s="424" t="s">
        <v>182</v>
      </c>
      <c r="I6" s="430" t="s">
        <v>183</v>
      </c>
      <c r="J6" s="431" t="s">
        <v>182</v>
      </c>
      <c r="K6" s="435" t="s">
        <v>183</v>
      </c>
      <c r="L6" s="436" t="s">
        <v>182</v>
      </c>
      <c r="M6" s="425" t="s">
        <v>183</v>
      </c>
      <c r="N6" s="429" t="s">
        <v>182</v>
      </c>
      <c r="O6" s="435" t="s">
        <v>183</v>
      </c>
      <c r="P6" s="436" t="s">
        <v>182</v>
      </c>
      <c r="Q6" s="425" t="s">
        <v>183</v>
      </c>
      <c r="R6" s="429" t="s">
        <v>182</v>
      </c>
      <c r="S6" s="435" t="s">
        <v>183</v>
      </c>
      <c r="T6" s="436" t="s">
        <v>182</v>
      </c>
      <c r="U6" s="425" t="s">
        <v>183</v>
      </c>
      <c r="V6" s="429" t="s">
        <v>182</v>
      </c>
      <c r="W6" s="435" t="s">
        <v>183</v>
      </c>
      <c r="X6" s="436" t="s">
        <v>182</v>
      </c>
      <c r="Y6" s="425" t="s">
        <v>183</v>
      </c>
      <c r="Z6" s="429" t="s">
        <v>182</v>
      </c>
      <c r="AA6" s="435" t="s">
        <v>183</v>
      </c>
      <c r="AB6" s="436" t="s">
        <v>182</v>
      </c>
      <c r="AC6" s="425" t="s">
        <v>183</v>
      </c>
      <c r="AD6" s="429" t="s">
        <v>182</v>
      </c>
      <c r="AE6" s="435" t="s">
        <v>183</v>
      </c>
      <c r="AF6" s="436" t="s">
        <v>182</v>
      </c>
      <c r="AG6" s="425" t="s">
        <v>183</v>
      </c>
      <c r="AH6" s="429" t="s">
        <v>182</v>
      </c>
      <c r="AI6" s="435" t="s">
        <v>183</v>
      </c>
      <c r="AJ6" s="436" t="s">
        <v>182</v>
      </c>
      <c r="AK6" s="425" t="s">
        <v>183</v>
      </c>
      <c r="AL6" s="429" t="s">
        <v>182</v>
      </c>
      <c r="AM6" s="435" t="s">
        <v>183</v>
      </c>
      <c r="AN6" s="436" t="s">
        <v>182</v>
      </c>
      <c r="AO6" s="425" t="s">
        <v>183</v>
      </c>
      <c r="AP6" s="429" t="s">
        <v>182</v>
      </c>
      <c r="AQ6" s="435" t="s">
        <v>183</v>
      </c>
      <c r="AR6" s="436" t="s">
        <v>182</v>
      </c>
      <c r="AS6" s="425" t="s">
        <v>183</v>
      </c>
      <c r="AT6" s="429" t="s">
        <v>182</v>
      </c>
      <c r="AU6" s="435" t="s">
        <v>183</v>
      </c>
      <c r="AV6" s="436" t="s">
        <v>182</v>
      </c>
      <c r="AW6" s="425" t="s">
        <v>183</v>
      </c>
      <c r="AX6" s="429" t="s">
        <v>182</v>
      </c>
      <c r="AY6" s="435" t="s">
        <v>183</v>
      </c>
      <c r="AZ6" s="436" t="s">
        <v>182</v>
      </c>
      <c r="BA6" s="425" t="s">
        <v>183</v>
      </c>
      <c r="BB6" s="429" t="s">
        <v>182</v>
      </c>
      <c r="BC6" s="435" t="s">
        <v>183</v>
      </c>
      <c r="BD6" s="436" t="s">
        <v>182</v>
      </c>
      <c r="BE6" s="425" t="s">
        <v>183</v>
      </c>
      <c r="BF6" s="429" t="s">
        <v>182</v>
      </c>
      <c r="BG6" s="435" t="s">
        <v>183</v>
      </c>
      <c r="BH6" s="436" t="s">
        <v>182</v>
      </c>
      <c r="BI6" s="425" t="s">
        <v>183</v>
      </c>
      <c r="BJ6" s="429" t="s">
        <v>182</v>
      </c>
      <c r="BK6" s="435" t="s">
        <v>183</v>
      </c>
      <c r="BL6" s="436" t="s">
        <v>182</v>
      </c>
      <c r="BM6" s="425" t="s">
        <v>183</v>
      </c>
      <c r="BN6" s="429" t="s">
        <v>182</v>
      </c>
      <c r="BO6" s="435" t="s">
        <v>183</v>
      </c>
      <c r="BP6" s="436" t="s">
        <v>182</v>
      </c>
      <c r="BQ6" s="425" t="s">
        <v>183</v>
      </c>
      <c r="BR6" s="429" t="s">
        <v>182</v>
      </c>
      <c r="BS6" s="435" t="s">
        <v>183</v>
      </c>
      <c r="BT6" s="436" t="s">
        <v>182</v>
      </c>
      <c r="BU6" s="425" t="s">
        <v>183</v>
      </c>
      <c r="BV6" s="429" t="s">
        <v>182</v>
      </c>
      <c r="BW6" s="435" t="s">
        <v>183</v>
      </c>
      <c r="BX6" s="436" t="s">
        <v>182</v>
      </c>
      <c r="BY6" s="425" t="s">
        <v>183</v>
      </c>
      <c r="BZ6" s="429" t="s">
        <v>182</v>
      </c>
      <c r="CA6" s="435" t="s">
        <v>183</v>
      </c>
      <c r="CB6" s="436" t="s">
        <v>182</v>
      </c>
      <c r="CC6" s="425" t="s">
        <v>183</v>
      </c>
      <c r="CD6" s="429" t="s">
        <v>182</v>
      </c>
      <c r="CE6" s="435" t="s">
        <v>183</v>
      </c>
      <c r="CF6" s="436" t="s">
        <v>182</v>
      </c>
      <c r="CG6" s="425" t="s">
        <v>183</v>
      </c>
      <c r="CH6" s="429" t="s">
        <v>182</v>
      </c>
      <c r="CI6" s="435" t="s">
        <v>183</v>
      </c>
      <c r="CJ6" s="436" t="s">
        <v>182</v>
      </c>
      <c r="CK6" s="425" t="s">
        <v>183</v>
      </c>
      <c r="CL6" s="429" t="s">
        <v>182</v>
      </c>
      <c r="CM6" s="425" t="s">
        <v>183</v>
      </c>
      <c r="CN6" s="429" t="s">
        <v>182</v>
      </c>
      <c r="CO6" s="425" t="s">
        <v>183</v>
      </c>
      <c r="CP6" s="429" t="s">
        <v>182</v>
      </c>
      <c r="CQ6" s="425" t="s">
        <v>183</v>
      </c>
      <c r="CR6" s="429" t="s">
        <v>182</v>
      </c>
      <c r="CT6" s="455"/>
      <c r="CU6" s="455"/>
      <c r="CV6" s="454"/>
    </row>
    <row r="7" spans="1:100" ht="12.75">
      <c r="A7" s="462" t="s">
        <v>40</v>
      </c>
      <c r="B7" s="463"/>
      <c r="C7" s="426">
        <v>31400</v>
      </c>
      <c r="D7" s="402">
        <v>13.2</v>
      </c>
      <c r="E7" s="426">
        <v>30100</v>
      </c>
      <c r="F7" s="417">
        <v>12.6</v>
      </c>
      <c r="G7" s="426">
        <v>29000</v>
      </c>
      <c r="H7" s="402">
        <v>12.2</v>
      </c>
      <c r="I7" s="1">
        <v>28100</v>
      </c>
      <c r="J7" s="432">
        <v>11.8</v>
      </c>
      <c r="K7" s="48">
        <v>28200</v>
      </c>
      <c r="L7" s="437">
        <v>11.8</v>
      </c>
      <c r="M7" s="426">
        <v>28800</v>
      </c>
      <c r="N7" s="417">
        <v>12</v>
      </c>
      <c r="O7" s="48">
        <v>29200</v>
      </c>
      <c r="P7" s="437">
        <v>12.2</v>
      </c>
      <c r="Q7" s="426">
        <v>29300</v>
      </c>
      <c r="R7" s="417">
        <v>12.2</v>
      </c>
      <c r="S7" s="48">
        <v>28900</v>
      </c>
      <c r="T7" s="437">
        <v>12.1</v>
      </c>
      <c r="U7" s="426">
        <v>28500</v>
      </c>
      <c r="V7" s="417">
        <v>11.9</v>
      </c>
      <c r="W7" s="48">
        <v>28400</v>
      </c>
      <c r="X7" s="437">
        <v>11.8</v>
      </c>
      <c r="Y7" s="426">
        <v>28300</v>
      </c>
      <c r="Z7" s="417">
        <v>11.8</v>
      </c>
      <c r="AA7" s="48">
        <v>28200</v>
      </c>
      <c r="AB7" s="437">
        <v>11.8</v>
      </c>
      <c r="AC7" s="426">
        <v>28200</v>
      </c>
      <c r="AD7" s="417">
        <v>11.7</v>
      </c>
      <c r="AE7" s="48">
        <v>28100</v>
      </c>
      <c r="AF7" s="437">
        <v>11.7</v>
      </c>
      <c r="AG7" s="426">
        <v>27900</v>
      </c>
      <c r="AH7" s="417">
        <v>11.6</v>
      </c>
      <c r="AI7" s="48">
        <v>27700</v>
      </c>
      <c r="AJ7" s="437">
        <v>11.5</v>
      </c>
      <c r="AK7" s="426">
        <v>27300</v>
      </c>
      <c r="AL7" s="417">
        <v>11.4</v>
      </c>
      <c r="AM7" s="48">
        <v>27000</v>
      </c>
      <c r="AN7" s="437">
        <v>11.2</v>
      </c>
      <c r="AO7" s="426">
        <v>26500</v>
      </c>
      <c r="AP7" s="417">
        <v>11</v>
      </c>
      <c r="AQ7" s="48">
        <v>26000</v>
      </c>
      <c r="AR7" s="437">
        <v>10.8</v>
      </c>
      <c r="AS7" s="426">
        <v>25500</v>
      </c>
      <c r="AT7" s="417">
        <v>10.6</v>
      </c>
      <c r="AU7" s="48">
        <v>24900</v>
      </c>
      <c r="AV7" s="437">
        <v>10.3</v>
      </c>
      <c r="AW7" s="426">
        <v>24100</v>
      </c>
      <c r="AX7" s="422">
        <v>10</v>
      </c>
      <c r="AY7" s="48">
        <v>23400</v>
      </c>
      <c r="AZ7" s="440">
        <v>9.7</v>
      </c>
      <c r="BA7" s="426">
        <v>22800</v>
      </c>
      <c r="BB7" s="417">
        <v>9.4</v>
      </c>
      <c r="BC7" s="48">
        <v>22200</v>
      </c>
      <c r="BD7" s="437">
        <v>9.2</v>
      </c>
      <c r="BE7" s="426">
        <v>21900</v>
      </c>
      <c r="BF7" s="417">
        <v>9.1</v>
      </c>
      <c r="BG7" s="48">
        <v>21700</v>
      </c>
      <c r="BH7" s="437">
        <v>9</v>
      </c>
      <c r="BI7" s="426">
        <v>21500</v>
      </c>
      <c r="BJ7" s="417">
        <v>8.9</v>
      </c>
      <c r="BK7" s="48">
        <v>21400</v>
      </c>
      <c r="BL7" s="437">
        <v>8.9</v>
      </c>
      <c r="BM7" s="426">
        <v>21300</v>
      </c>
      <c r="BN7" s="417">
        <v>8.8</v>
      </c>
      <c r="BO7" s="48">
        <v>21200</v>
      </c>
      <c r="BP7" s="437">
        <v>8.8</v>
      </c>
      <c r="BQ7" s="426">
        <v>21100</v>
      </c>
      <c r="BR7" s="417">
        <v>8.7</v>
      </c>
      <c r="BS7" s="48">
        <v>21000</v>
      </c>
      <c r="BT7" s="437">
        <v>8.7</v>
      </c>
      <c r="BU7" s="426">
        <v>20900</v>
      </c>
      <c r="BV7" s="417">
        <v>8.7</v>
      </c>
      <c r="BW7" s="48">
        <v>20700</v>
      </c>
      <c r="BX7" s="437">
        <v>8.6</v>
      </c>
      <c r="BY7" s="426">
        <v>20500</v>
      </c>
      <c r="BZ7" s="417">
        <v>8.5</v>
      </c>
      <c r="CA7" s="48">
        <v>20400</v>
      </c>
      <c r="CB7" s="437">
        <v>8.4</v>
      </c>
      <c r="CC7" s="426">
        <v>20300</v>
      </c>
      <c r="CD7" s="417">
        <v>8.4</v>
      </c>
      <c r="CE7" s="48">
        <v>20100</v>
      </c>
      <c r="CF7" s="437">
        <v>8.3</v>
      </c>
      <c r="CG7" s="426">
        <v>20000</v>
      </c>
      <c r="CH7" s="417">
        <v>8.3</v>
      </c>
      <c r="CI7" s="48">
        <v>19700</v>
      </c>
      <c r="CJ7" s="437">
        <v>8.2</v>
      </c>
      <c r="CK7" s="426">
        <v>19600</v>
      </c>
      <c r="CL7" s="417">
        <v>8.1</v>
      </c>
      <c r="CM7" s="426">
        <v>19500</v>
      </c>
      <c r="CN7" s="417">
        <v>8.1</v>
      </c>
      <c r="CO7" s="426">
        <v>19200</v>
      </c>
      <c r="CP7" s="417">
        <v>7.9</v>
      </c>
      <c r="CQ7" s="426">
        <v>19100</v>
      </c>
      <c r="CR7" s="417">
        <v>7.9</v>
      </c>
      <c r="CT7" s="456"/>
      <c r="CU7" s="457"/>
      <c r="CV7" s="454"/>
    </row>
    <row r="8" spans="1:100" ht="12.75">
      <c r="A8" s="420"/>
      <c r="B8" s="421" t="s">
        <v>44</v>
      </c>
      <c r="C8" s="426">
        <v>31400</v>
      </c>
      <c r="D8" s="402">
        <v>13.2</v>
      </c>
      <c r="E8" s="426">
        <v>30100</v>
      </c>
      <c r="F8" s="417">
        <v>12.6</v>
      </c>
      <c r="G8" s="426">
        <v>29000</v>
      </c>
      <c r="H8" s="402">
        <v>12.2</v>
      </c>
      <c r="I8" s="1">
        <v>28100</v>
      </c>
      <c r="J8" s="432">
        <v>11.8</v>
      </c>
      <c r="K8" s="48">
        <v>28200</v>
      </c>
      <c r="L8" s="437">
        <v>11.8</v>
      </c>
      <c r="M8" s="426">
        <v>28800</v>
      </c>
      <c r="N8" s="417">
        <v>12</v>
      </c>
      <c r="O8" s="48">
        <v>29200</v>
      </c>
      <c r="P8" s="437">
        <v>12.2</v>
      </c>
      <c r="Q8" s="426">
        <v>29300</v>
      </c>
      <c r="R8" s="417">
        <v>12.2</v>
      </c>
      <c r="S8" s="48">
        <v>28900</v>
      </c>
      <c r="T8" s="437">
        <v>12.1</v>
      </c>
      <c r="U8" s="426">
        <v>28500</v>
      </c>
      <c r="V8" s="417">
        <v>11.9</v>
      </c>
      <c r="W8" s="48">
        <v>28400</v>
      </c>
      <c r="X8" s="437">
        <v>11.8</v>
      </c>
      <c r="Y8" s="426">
        <v>28300</v>
      </c>
      <c r="Z8" s="417">
        <v>11.8</v>
      </c>
      <c r="AA8" s="48">
        <v>28200</v>
      </c>
      <c r="AB8" s="437">
        <v>11.8</v>
      </c>
      <c r="AC8" s="426">
        <v>28200</v>
      </c>
      <c r="AD8" s="417">
        <v>11.7</v>
      </c>
      <c r="AE8" s="48">
        <v>28100</v>
      </c>
      <c r="AF8" s="437">
        <v>11.7</v>
      </c>
      <c r="AG8" s="426">
        <v>27900</v>
      </c>
      <c r="AH8" s="417">
        <v>11.6</v>
      </c>
      <c r="AI8" s="48">
        <v>27700</v>
      </c>
      <c r="AJ8" s="437">
        <v>11.5</v>
      </c>
      <c r="AK8" s="426">
        <v>27300</v>
      </c>
      <c r="AL8" s="417">
        <v>11.4</v>
      </c>
      <c r="AM8" s="48">
        <v>27000</v>
      </c>
      <c r="AN8" s="437">
        <v>11.2</v>
      </c>
      <c r="AO8" s="426">
        <v>26500</v>
      </c>
      <c r="AP8" s="417">
        <v>11</v>
      </c>
      <c r="AQ8" s="48">
        <v>26000</v>
      </c>
      <c r="AR8" s="437">
        <v>10.8</v>
      </c>
      <c r="AS8" s="426">
        <v>25500</v>
      </c>
      <c r="AT8" s="417">
        <v>10.6</v>
      </c>
      <c r="AU8" s="48">
        <v>24900</v>
      </c>
      <c r="AV8" s="437">
        <v>10.3</v>
      </c>
      <c r="AW8" s="426">
        <v>24100</v>
      </c>
      <c r="AX8" s="422">
        <v>10</v>
      </c>
      <c r="AY8" s="48">
        <v>23400</v>
      </c>
      <c r="AZ8" s="440">
        <v>9.7</v>
      </c>
      <c r="BA8" s="426">
        <v>22800</v>
      </c>
      <c r="BB8" s="422">
        <v>9.4</v>
      </c>
      <c r="BC8" s="48">
        <v>22200</v>
      </c>
      <c r="BD8" s="437">
        <v>9.2</v>
      </c>
      <c r="BE8" s="426">
        <v>21900</v>
      </c>
      <c r="BF8" s="417">
        <v>9.1</v>
      </c>
      <c r="BG8" s="48">
        <v>21700</v>
      </c>
      <c r="BH8" s="437">
        <v>9</v>
      </c>
      <c r="BI8" s="426">
        <v>21500</v>
      </c>
      <c r="BJ8" s="417">
        <v>8.9</v>
      </c>
      <c r="BK8" s="48">
        <v>21400</v>
      </c>
      <c r="BL8" s="437">
        <v>8.9</v>
      </c>
      <c r="BM8" s="426">
        <v>21300</v>
      </c>
      <c r="BN8" s="417">
        <v>8.8</v>
      </c>
      <c r="BO8" s="48">
        <v>21200</v>
      </c>
      <c r="BP8" s="437">
        <v>8.8</v>
      </c>
      <c r="BQ8" s="426">
        <v>21100</v>
      </c>
      <c r="BR8" s="417">
        <v>8.7</v>
      </c>
      <c r="BS8" s="48">
        <v>21000</v>
      </c>
      <c r="BT8" s="437">
        <v>8.7</v>
      </c>
      <c r="BU8" s="426">
        <v>20900</v>
      </c>
      <c r="BV8" s="417">
        <v>8.7</v>
      </c>
      <c r="BW8" s="48">
        <v>20700</v>
      </c>
      <c r="BX8" s="437">
        <v>8.6</v>
      </c>
      <c r="BY8" s="426">
        <v>20500</v>
      </c>
      <c r="BZ8" s="417">
        <v>8.5</v>
      </c>
      <c r="CA8" s="48">
        <v>20400</v>
      </c>
      <c r="CB8" s="437">
        <v>8.4</v>
      </c>
      <c r="CC8" s="426">
        <v>20300</v>
      </c>
      <c r="CD8" s="417">
        <v>8.4</v>
      </c>
      <c r="CE8" s="48">
        <v>20100</v>
      </c>
      <c r="CF8" s="437">
        <v>8.3</v>
      </c>
      <c r="CG8" s="426">
        <v>20000</v>
      </c>
      <c r="CH8" s="417">
        <v>8.3</v>
      </c>
      <c r="CI8" s="48">
        <v>19700</v>
      </c>
      <c r="CJ8" s="437">
        <v>8.2</v>
      </c>
      <c r="CK8" s="426">
        <v>19600</v>
      </c>
      <c r="CL8" s="417">
        <v>8.1</v>
      </c>
      <c r="CM8" s="426">
        <v>19500</v>
      </c>
      <c r="CN8" s="417">
        <v>8.1</v>
      </c>
      <c r="CO8" s="426">
        <v>19200</v>
      </c>
      <c r="CP8" s="417">
        <v>7.9</v>
      </c>
      <c r="CQ8" s="426">
        <v>19100</v>
      </c>
      <c r="CR8" s="417">
        <v>7.9</v>
      </c>
      <c r="CT8" s="456"/>
      <c r="CU8" s="457"/>
      <c r="CV8" s="454"/>
    </row>
    <row r="9" spans="1:100" ht="12.75">
      <c r="A9" s="420"/>
      <c r="B9" s="421" t="s">
        <v>176</v>
      </c>
      <c r="C9" s="426">
        <v>9800</v>
      </c>
      <c r="D9" s="402">
        <v>4.1</v>
      </c>
      <c r="E9" s="426">
        <v>9290</v>
      </c>
      <c r="F9" s="417">
        <v>3.9</v>
      </c>
      <c r="G9" s="426">
        <v>8810</v>
      </c>
      <c r="H9" s="402">
        <v>3.7</v>
      </c>
      <c r="I9" s="1">
        <v>8340</v>
      </c>
      <c r="J9" s="432">
        <v>3.5</v>
      </c>
      <c r="K9" s="48">
        <v>8000</v>
      </c>
      <c r="L9" s="437">
        <v>3.3</v>
      </c>
      <c r="M9" s="426">
        <v>8010</v>
      </c>
      <c r="N9" s="417">
        <v>3.3</v>
      </c>
      <c r="O9" s="48">
        <v>7770</v>
      </c>
      <c r="P9" s="437">
        <v>3.3</v>
      </c>
      <c r="Q9" s="426">
        <v>7550</v>
      </c>
      <c r="R9" s="417">
        <v>3.1</v>
      </c>
      <c r="S9" s="48">
        <v>7320</v>
      </c>
      <c r="T9" s="437">
        <v>3.1</v>
      </c>
      <c r="U9" s="426">
        <v>7130</v>
      </c>
      <c r="V9" s="417">
        <v>3</v>
      </c>
      <c r="W9" s="48">
        <v>6960</v>
      </c>
      <c r="X9" s="437">
        <v>2.9</v>
      </c>
      <c r="Y9" s="426">
        <v>6860</v>
      </c>
      <c r="Z9" s="417">
        <v>2.9</v>
      </c>
      <c r="AA9" s="48">
        <v>6780</v>
      </c>
      <c r="AB9" s="437">
        <v>2.9</v>
      </c>
      <c r="AC9" s="426">
        <v>6630</v>
      </c>
      <c r="AD9" s="417">
        <v>2.7</v>
      </c>
      <c r="AE9" s="48">
        <v>6470</v>
      </c>
      <c r="AF9" s="437">
        <v>2.7</v>
      </c>
      <c r="AG9" s="426">
        <v>6340</v>
      </c>
      <c r="AH9" s="417">
        <v>2.6</v>
      </c>
      <c r="AI9" s="48">
        <v>6200</v>
      </c>
      <c r="AJ9" s="437">
        <v>2.6</v>
      </c>
      <c r="AK9" s="426">
        <v>6000</v>
      </c>
      <c r="AL9" s="417">
        <v>2.5</v>
      </c>
      <c r="AM9" s="48">
        <v>5780</v>
      </c>
      <c r="AN9" s="437">
        <v>2.4</v>
      </c>
      <c r="AO9" s="426">
        <v>5650</v>
      </c>
      <c r="AP9" s="417">
        <v>2.3</v>
      </c>
      <c r="AQ9" s="48">
        <v>5510</v>
      </c>
      <c r="AR9" s="437">
        <v>2.3</v>
      </c>
      <c r="AS9" s="426">
        <v>5390</v>
      </c>
      <c r="AT9" s="417">
        <v>2.2</v>
      </c>
      <c r="AU9" s="48">
        <v>5290</v>
      </c>
      <c r="AV9" s="437">
        <v>2.2</v>
      </c>
      <c r="AW9" s="426">
        <v>5170</v>
      </c>
      <c r="AX9" s="422">
        <v>2.1</v>
      </c>
      <c r="AY9" s="48">
        <v>5030</v>
      </c>
      <c r="AZ9" s="440">
        <v>2.1</v>
      </c>
      <c r="BA9" s="426">
        <v>4920</v>
      </c>
      <c r="BB9" s="417">
        <v>2</v>
      </c>
      <c r="BC9" s="48">
        <v>4780</v>
      </c>
      <c r="BD9" s="437">
        <v>2</v>
      </c>
      <c r="BE9" s="426">
        <v>4660</v>
      </c>
      <c r="BF9" s="417">
        <v>1.9</v>
      </c>
      <c r="BG9" s="48">
        <v>4550</v>
      </c>
      <c r="BH9" s="437">
        <v>1.9</v>
      </c>
      <c r="BI9" s="426">
        <v>4460</v>
      </c>
      <c r="BJ9" s="417">
        <v>1.8</v>
      </c>
      <c r="BK9" s="48">
        <v>4390</v>
      </c>
      <c r="BL9" s="437">
        <v>1.8</v>
      </c>
      <c r="BM9" s="426">
        <v>4350</v>
      </c>
      <c r="BN9" s="417">
        <v>1.8</v>
      </c>
      <c r="BO9" s="48">
        <v>4300</v>
      </c>
      <c r="BP9" s="437">
        <v>1.8</v>
      </c>
      <c r="BQ9" s="426">
        <v>4280</v>
      </c>
      <c r="BR9" s="417">
        <v>1.8</v>
      </c>
      <c r="BS9" s="48">
        <v>4240</v>
      </c>
      <c r="BT9" s="437">
        <v>1.8</v>
      </c>
      <c r="BU9" s="426">
        <v>4170</v>
      </c>
      <c r="BV9" s="417">
        <v>1.7</v>
      </c>
      <c r="BW9" s="48">
        <v>4100</v>
      </c>
      <c r="BX9" s="437">
        <v>1.7</v>
      </c>
      <c r="BY9" s="426">
        <v>4060</v>
      </c>
      <c r="BZ9" s="417">
        <v>1.7</v>
      </c>
      <c r="CA9" s="48">
        <v>4030</v>
      </c>
      <c r="CB9" s="437">
        <v>1.7</v>
      </c>
      <c r="CC9" s="426">
        <v>3990</v>
      </c>
      <c r="CD9" s="417">
        <v>1.7</v>
      </c>
      <c r="CE9" s="48">
        <v>3970</v>
      </c>
      <c r="CF9" s="437">
        <v>1.6</v>
      </c>
      <c r="CG9" s="426">
        <v>3920</v>
      </c>
      <c r="CH9" s="417">
        <v>1.6</v>
      </c>
      <c r="CI9" s="48">
        <v>3890</v>
      </c>
      <c r="CJ9" s="437">
        <v>1.6</v>
      </c>
      <c r="CK9" s="426">
        <v>3850</v>
      </c>
      <c r="CL9" s="417">
        <v>1.6</v>
      </c>
      <c r="CM9" s="426">
        <v>3790</v>
      </c>
      <c r="CN9" s="417">
        <v>1.6</v>
      </c>
      <c r="CO9" s="426">
        <v>3760</v>
      </c>
      <c r="CP9" s="417">
        <v>1.6</v>
      </c>
      <c r="CQ9" s="426">
        <v>3730</v>
      </c>
      <c r="CR9" s="417">
        <v>1.5</v>
      </c>
      <c r="CT9" s="456"/>
      <c r="CU9" s="457"/>
      <c r="CV9" s="454"/>
    </row>
    <row r="10" spans="1:100" ht="12.75">
      <c r="A10" s="420"/>
      <c r="B10" s="421" t="s">
        <v>177</v>
      </c>
      <c r="C10" s="426">
        <v>21600</v>
      </c>
      <c r="D10" s="402">
        <v>9.1</v>
      </c>
      <c r="E10" s="426">
        <v>20800</v>
      </c>
      <c r="F10" s="417">
        <v>8.7</v>
      </c>
      <c r="G10" s="426">
        <v>20200</v>
      </c>
      <c r="H10" s="402">
        <v>8.5</v>
      </c>
      <c r="I10" s="1">
        <v>19700</v>
      </c>
      <c r="J10" s="432">
        <v>8.3</v>
      </c>
      <c r="K10" s="48">
        <v>20200</v>
      </c>
      <c r="L10" s="437">
        <v>8.5</v>
      </c>
      <c r="M10" s="426">
        <v>20800</v>
      </c>
      <c r="N10" s="417">
        <v>8.7</v>
      </c>
      <c r="O10" s="48">
        <v>21400</v>
      </c>
      <c r="P10" s="437">
        <v>8.9</v>
      </c>
      <c r="Q10" s="426">
        <v>21700</v>
      </c>
      <c r="R10" s="417">
        <v>9.1</v>
      </c>
      <c r="S10" s="48">
        <v>21600</v>
      </c>
      <c r="T10" s="437">
        <v>9</v>
      </c>
      <c r="U10" s="426">
        <v>21400</v>
      </c>
      <c r="V10" s="417">
        <v>8.9</v>
      </c>
      <c r="W10" s="48">
        <v>21400</v>
      </c>
      <c r="X10" s="437">
        <v>8.9</v>
      </c>
      <c r="Y10" s="426">
        <v>21400</v>
      </c>
      <c r="Z10" s="417">
        <v>8.9</v>
      </c>
      <c r="AA10" s="48">
        <v>21400</v>
      </c>
      <c r="AB10" s="437">
        <v>8.9</v>
      </c>
      <c r="AC10" s="426">
        <v>21600</v>
      </c>
      <c r="AD10" s="417">
        <v>9</v>
      </c>
      <c r="AE10" s="48">
        <v>21600</v>
      </c>
      <c r="AF10" s="437">
        <v>9</v>
      </c>
      <c r="AG10" s="426">
        <v>21600</v>
      </c>
      <c r="AH10" s="417">
        <v>9</v>
      </c>
      <c r="AI10" s="48">
        <v>21500</v>
      </c>
      <c r="AJ10" s="437">
        <v>8.9</v>
      </c>
      <c r="AK10" s="426">
        <v>21300</v>
      </c>
      <c r="AL10" s="417">
        <v>8.9</v>
      </c>
      <c r="AM10" s="48">
        <v>21200</v>
      </c>
      <c r="AN10" s="437">
        <v>8.8</v>
      </c>
      <c r="AO10" s="426">
        <v>20800</v>
      </c>
      <c r="AP10" s="417">
        <v>8.6</v>
      </c>
      <c r="AQ10" s="48">
        <v>20500</v>
      </c>
      <c r="AR10" s="437">
        <v>8.5</v>
      </c>
      <c r="AS10" s="426">
        <v>20100</v>
      </c>
      <c r="AT10" s="417">
        <v>8.3</v>
      </c>
      <c r="AU10" s="48">
        <v>19600</v>
      </c>
      <c r="AV10" s="437">
        <v>8.1</v>
      </c>
      <c r="AW10" s="426">
        <v>18900</v>
      </c>
      <c r="AX10" s="422">
        <v>7.8</v>
      </c>
      <c r="AY10" s="48">
        <v>18300</v>
      </c>
      <c r="AZ10" s="440">
        <v>7.6</v>
      </c>
      <c r="BA10" s="426">
        <v>17800</v>
      </c>
      <c r="BB10" s="422">
        <v>7.4</v>
      </c>
      <c r="BC10" s="48">
        <v>17500</v>
      </c>
      <c r="BD10" s="437">
        <v>7.2</v>
      </c>
      <c r="BE10" s="426">
        <v>17200</v>
      </c>
      <c r="BF10" s="417">
        <v>7.1</v>
      </c>
      <c r="BG10" s="48">
        <v>17100</v>
      </c>
      <c r="BH10" s="437">
        <v>7</v>
      </c>
      <c r="BI10" s="426">
        <v>17000</v>
      </c>
      <c r="BJ10" s="417">
        <v>7</v>
      </c>
      <c r="BK10" s="48">
        <v>17000</v>
      </c>
      <c r="BL10" s="437">
        <v>7</v>
      </c>
      <c r="BM10" s="426">
        <v>16950</v>
      </c>
      <c r="BN10" s="417">
        <v>7</v>
      </c>
      <c r="BO10" s="48">
        <v>16900</v>
      </c>
      <c r="BP10" s="437">
        <v>7</v>
      </c>
      <c r="BQ10" s="426">
        <v>16820</v>
      </c>
      <c r="BR10" s="417">
        <v>7</v>
      </c>
      <c r="BS10" s="48">
        <v>16800</v>
      </c>
      <c r="BT10" s="437">
        <v>7</v>
      </c>
      <c r="BU10" s="426">
        <v>16700</v>
      </c>
      <c r="BV10" s="417">
        <v>6.9</v>
      </c>
      <c r="BW10" s="48">
        <v>16600</v>
      </c>
      <c r="BX10" s="437">
        <v>6.9</v>
      </c>
      <c r="BY10" s="426">
        <v>16500</v>
      </c>
      <c r="BZ10" s="417">
        <v>6.8</v>
      </c>
      <c r="CA10" s="48">
        <v>16400</v>
      </c>
      <c r="CB10" s="437">
        <v>6.8</v>
      </c>
      <c r="CC10" s="426">
        <v>16300</v>
      </c>
      <c r="CD10" s="417">
        <v>6.7</v>
      </c>
      <c r="CE10" s="48">
        <v>16200</v>
      </c>
      <c r="CF10" s="437">
        <v>6.7</v>
      </c>
      <c r="CG10" s="426">
        <v>16000</v>
      </c>
      <c r="CH10" s="417">
        <v>6.6</v>
      </c>
      <c r="CI10" s="48">
        <v>15800</v>
      </c>
      <c r="CJ10" s="437">
        <v>6.5</v>
      </c>
      <c r="CK10" s="426">
        <v>15700</v>
      </c>
      <c r="CL10" s="417">
        <v>6.5</v>
      </c>
      <c r="CM10" s="426">
        <v>15700</v>
      </c>
      <c r="CN10" s="417">
        <v>6.5</v>
      </c>
      <c r="CO10" s="426">
        <v>15500</v>
      </c>
      <c r="CP10" s="417">
        <v>6.4</v>
      </c>
      <c r="CQ10" s="426">
        <v>15400</v>
      </c>
      <c r="CR10" s="417">
        <v>6.4</v>
      </c>
      <c r="CT10" s="456"/>
      <c r="CU10" s="457"/>
      <c r="CV10" s="454"/>
    </row>
    <row r="11" spans="1:100" ht="12.75">
      <c r="A11" s="420"/>
      <c r="B11" s="421" t="s">
        <v>45</v>
      </c>
      <c r="C11" s="427" t="s">
        <v>144</v>
      </c>
      <c r="D11" s="51" t="s">
        <v>144</v>
      </c>
      <c r="E11" s="427" t="s">
        <v>144</v>
      </c>
      <c r="F11" s="290" t="s">
        <v>144</v>
      </c>
      <c r="G11" s="427" t="s">
        <v>144</v>
      </c>
      <c r="H11" s="51" t="s">
        <v>144</v>
      </c>
      <c r="I11" s="69" t="s">
        <v>144</v>
      </c>
      <c r="J11" s="433" t="s">
        <v>144</v>
      </c>
      <c r="K11" s="51" t="s">
        <v>144</v>
      </c>
      <c r="L11" s="438" t="s">
        <v>144</v>
      </c>
      <c r="M11" s="427" t="s">
        <v>144</v>
      </c>
      <c r="N11" s="290" t="s">
        <v>144</v>
      </c>
      <c r="O11" s="51" t="s">
        <v>144</v>
      </c>
      <c r="P11" s="438" t="s">
        <v>144</v>
      </c>
      <c r="Q11" s="427" t="s">
        <v>144</v>
      </c>
      <c r="R11" s="290" t="s">
        <v>144</v>
      </c>
      <c r="S11" s="51" t="s">
        <v>144</v>
      </c>
      <c r="T11" s="438" t="s">
        <v>144</v>
      </c>
      <c r="U11" s="427" t="s">
        <v>144</v>
      </c>
      <c r="V11" s="290" t="s">
        <v>144</v>
      </c>
      <c r="W11" s="51" t="s">
        <v>144</v>
      </c>
      <c r="X11" s="438" t="s">
        <v>144</v>
      </c>
      <c r="Y11" s="427" t="s">
        <v>144</v>
      </c>
      <c r="Z11" s="290" t="s">
        <v>144</v>
      </c>
      <c r="AA11" s="51" t="s">
        <v>144</v>
      </c>
      <c r="AB11" s="438" t="s">
        <v>144</v>
      </c>
      <c r="AC11" s="427" t="s">
        <v>144</v>
      </c>
      <c r="AD11" s="290" t="s">
        <v>144</v>
      </c>
      <c r="AE11" s="51" t="s">
        <v>144</v>
      </c>
      <c r="AF11" s="438" t="s">
        <v>144</v>
      </c>
      <c r="AG11" s="427" t="s">
        <v>144</v>
      </c>
      <c r="AH11" s="290" t="s">
        <v>144</v>
      </c>
      <c r="AI11" s="51" t="s">
        <v>144</v>
      </c>
      <c r="AJ11" s="438" t="s">
        <v>144</v>
      </c>
      <c r="AK11" s="427" t="s">
        <v>144</v>
      </c>
      <c r="AL11" s="290" t="s">
        <v>144</v>
      </c>
      <c r="AM11" s="51" t="s">
        <v>144</v>
      </c>
      <c r="AN11" s="438" t="s">
        <v>144</v>
      </c>
      <c r="AO11" s="427" t="s">
        <v>144</v>
      </c>
      <c r="AP11" s="290" t="s">
        <v>144</v>
      </c>
      <c r="AQ11" s="51" t="s">
        <v>144</v>
      </c>
      <c r="AR11" s="438" t="s">
        <v>144</v>
      </c>
      <c r="AS11" s="427" t="s">
        <v>144</v>
      </c>
      <c r="AT11" s="290" t="s">
        <v>144</v>
      </c>
      <c r="AU11" s="51" t="s">
        <v>144</v>
      </c>
      <c r="AV11" s="438" t="s">
        <v>144</v>
      </c>
      <c r="AW11" s="427" t="s">
        <v>144</v>
      </c>
      <c r="AX11" s="290" t="s">
        <v>144</v>
      </c>
      <c r="AY11" s="51" t="s">
        <v>144</v>
      </c>
      <c r="AZ11" s="438" t="s">
        <v>144</v>
      </c>
      <c r="BA11" s="427" t="s">
        <v>144</v>
      </c>
      <c r="BB11" s="290" t="s">
        <v>144</v>
      </c>
      <c r="BC11" s="51" t="s">
        <v>144</v>
      </c>
      <c r="BD11" s="438" t="s">
        <v>144</v>
      </c>
      <c r="BE11" s="427" t="s">
        <v>144</v>
      </c>
      <c r="BF11" s="290" t="s">
        <v>144</v>
      </c>
      <c r="BG11" s="51" t="s">
        <v>144</v>
      </c>
      <c r="BH11" s="438" t="s">
        <v>144</v>
      </c>
      <c r="BI11" s="427" t="s">
        <v>144</v>
      </c>
      <c r="BJ11" s="290" t="s">
        <v>144</v>
      </c>
      <c r="BK11" s="51" t="s">
        <v>144</v>
      </c>
      <c r="BL11" s="438" t="s">
        <v>144</v>
      </c>
      <c r="BM11" s="427" t="s">
        <v>144</v>
      </c>
      <c r="BN11" s="290" t="s">
        <v>144</v>
      </c>
      <c r="BO11" s="51" t="s">
        <v>144</v>
      </c>
      <c r="BP11" s="438" t="s">
        <v>144</v>
      </c>
      <c r="BQ11" s="427" t="s">
        <v>144</v>
      </c>
      <c r="BR11" s="290" t="s">
        <v>144</v>
      </c>
      <c r="BS11" s="51" t="s">
        <v>144</v>
      </c>
      <c r="BT11" s="438" t="s">
        <v>144</v>
      </c>
      <c r="BU11" s="427" t="s">
        <v>144</v>
      </c>
      <c r="BV11" s="290" t="s">
        <v>144</v>
      </c>
      <c r="BW11" s="51" t="s">
        <v>144</v>
      </c>
      <c r="BX11" s="438" t="s">
        <v>144</v>
      </c>
      <c r="BY11" s="427" t="s">
        <v>144</v>
      </c>
      <c r="BZ11" s="290" t="s">
        <v>144</v>
      </c>
      <c r="CA11" s="51" t="s">
        <v>144</v>
      </c>
      <c r="CB11" s="438" t="s">
        <v>144</v>
      </c>
      <c r="CC11" s="427" t="s">
        <v>144</v>
      </c>
      <c r="CD11" s="290" t="s">
        <v>144</v>
      </c>
      <c r="CE11" s="51" t="s">
        <v>144</v>
      </c>
      <c r="CF11" s="438" t="s">
        <v>144</v>
      </c>
      <c r="CG11" s="427" t="s">
        <v>144</v>
      </c>
      <c r="CH11" s="290" t="s">
        <v>144</v>
      </c>
      <c r="CI11" s="51" t="s">
        <v>144</v>
      </c>
      <c r="CJ11" s="438" t="s">
        <v>144</v>
      </c>
      <c r="CK11" s="427" t="s">
        <v>144</v>
      </c>
      <c r="CL11" s="290" t="s">
        <v>144</v>
      </c>
      <c r="CM11" s="427" t="s">
        <v>144</v>
      </c>
      <c r="CN11" s="290" t="s">
        <v>144</v>
      </c>
      <c r="CO11" s="427" t="s">
        <v>144</v>
      </c>
      <c r="CP11" s="290" t="s">
        <v>144</v>
      </c>
      <c r="CQ11" s="427" t="s">
        <v>134</v>
      </c>
      <c r="CR11" s="290" t="s">
        <v>144</v>
      </c>
      <c r="CT11" s="458"/>
      <c r="CU11" s="457"/>
      <c r="CV11" s="454"/>
    </row>
    <row r="12" spans="1:100" ht="12.75">
      <c r="A12" s="462" t="s">
        <v>123</v>
      </c>
      <c r="B12" s="463"/>
      <c r="C12" s="426">
        <v>106672</v>
      </c>
      <c r="D12" s="402">
        <v>44.7</v>
      </c>
      <c r="E12" s="426">
        <v>106670</v>
      </c>
      <c r="F12" s="417">
        <v>44.8</v>
      </c>
      <c r="G12" s="426">
        <v>105658</v>
      </c>
      <c r="H12" s="402">
        <v>44.3</v>
      </c>
      <c r="I12" s="1">
        <v>105656</v>
      </c>
      <c r="J12" s="432">
        <v>44.2</v>
      </c>
      <c r="K12" s="48">
        <v>105155</v>
      </c>
      <c r="L12" s="437">
        <v>44</v>
      </c>
      <c r="M12" s="426">
        <v>103614</v>
      </c>
      <c r="N12" s="417">
        <v>43.2</v>
      </c>
      <c r="O12" s="48">
        <v>103614</v>
      </c>
      <c r="P12" s="437">
        <v>43.2</v>
      </c>
      <c r="Q12" s="426">
        <v>103070</v>
      </c>
      <c r="R12" s="417">
        <v>43</v>
      </c>
      <c r="S12" s="48">
        <v>103053</v>
      </c>
      <c r="T12" s="437">
        <v>43</v>
      </c>
      <c r="U12" s="426">
        <v>102077</v>
      </c>
      <c r="V12" s="417">
        <v>42.5</v>
      </c>
      <c r="W12" s="48">
        <v>100564</v>
      </c>
      <c r="X12" s="437">
        <v>41.9</v>
      </c>
      <c r="Y12" s="426">
        <v>100564</v>
      </c>
      <c r="Z12" s="417">
        <v>41.9</v>
      </c>
      <c r="AA12" s="48">
        <v>99741</v>
      </c>
      <c r="AB12" s="437">
        <v>41.5</v>
      </c>
      <c r="AC12" s="426">
        <v>99730</v>
      </c>
      <c r="AD12" s="417">
        <v>41.5</v>
      </c>
      <c r="AE12" s="48">
        <v>99570</v>
      </c>
      <c r="AF12" s="437">
        <v>41.4</v>
      </c>
      <c r="AG12" s="426">
        <v>98155</v>
      </c>
      <c r="AH12" s="417">
        <v>40.8</v>
      </c>
      <c r="AI12" s="48">
        <v>98147</v>
      </c>
      <c r="AJ12" s="437">
        <v>40.8</v>
      </c>
      <c r="AK12" s="426">
        <v>97838</v>
      </c>
      <c r="AL12" s="417">
        <v>40.7</v>
      </c>
      <c r="AM12" s="48">
        <v>97829</v>
      </c>
      <c r="AN12" s="437">
        <v>40.6</v>
      </c>
      <c r="AO12" s="426">
        <v>97720</v>
      </c>
      <c r="AP12" s="417">
        <v>40.5</v>
      </c>
      <c r="AQ12" s="48">
        <v>97347</v>
      </c>
      <c r="AR12" s="437">
        <v>40.3</v>
      </c>
      <c r="AS12" s="426">
        <v>97347</v>
      </c>
      <c r="AT12" s="417">
        <v>40.3</v>
      </c>
      <c r="AU12" s="48">
        <v>96822</v>
      </c>
      <c r="AV12" s="437">
        <v>40.1</v>
      </c>
      <c r="AW12" s="426">
        <v>96817</v>
      </c>
      <c r="AX12" s="422">
        <v>40.1</v>
      </c>
      <c r="AY12" s="48">
        <v>96777</v>
      </c>
      <c r="AZ12" s="440">
        <v>40.1</v>
      </c>
      <c r="BA12" s="426">
        <v>95041</v>
      </c>
      <c r="BB12" s="422">
        <v>39.4</v>
      </c>
      <c r="BC12" s="48">
        <v>95035</v>
      </c>
      <c r="BD12" s="437">
        <v>39.4</v>
      </c>
      <c r="BE12" s="426">
        <v>94868</v>
      </c>
      <c r="BF12" s="417">
        <v>39.3</v>
      </c>
      <c r="BG12" s="48">
        <v>94868</v>
      </c>
      <c r="BH12" s="437">
        <v>39.3</v>
      </c>
      <c r="BI12" s="426">
        <v>94866</v>
      </c>
      <c r="BJ12" s="417">
        <v>39.3</v>
      </c>
      <c r="BK12" s="48">
        <v>94861</v>
      </c>
      <c r="BL12" s="437">
        <v>39.3</v>
      </c>
      <c r="BM12" s="426">
        <v>94723</v>
      </c>
      <c r="BN12" s="417">
        <v>39.2</v>
      </c>
      <c r="BO12" s="48">
        <v>94727</v>
      </c>
      <c r="BP12" s="437">
        <v>39.2</v>
      </c>
      <c r="BQ12" s="426">
        <v>94728</v>
      </c>
      <c r="BR12" s="417">
        <v>39.2</v>
      </c>
      <c r="BS12" s="48">
        <v>94728</v>
      </c>
      <c r="BT12" s="437">
        <v>39.2</v>
      </c>
      <c r="BU12" s="426">
        <v>94726</v>
      </c>
      <c r="BV12" s="417">
        <v>39.2</v>
      </c>
      <c r="BW12" s="48">
        <v>94352</v>
      </c>
      <c r="BX12" s="437">
        <v>39.1</v>
      </c>
      <c r="BY12" s="426">
        <v>94352</v>
      </c>
      <c r="BZ12" s="417">
        <v>39.1</v>
      </c>
      <c r="CA12" s="48">
        <v>94349</v>
      </c>
      <c r="CB12" s="437">
        <v>39.1</v>
      </c>
      <c r="CC12" s="426">
        <v>94349</v>
      </c>
      <c r="CD12" s="417">
        <v>39.1</v>
      </c>
      <c r="CE12" s="48">
        <v>94350</v>
      </c>
      <c r="CF12" s="437">
        <v>39.1</v>
      </c>
      <c r="CG12" s="426">
        <v>94306</v>
      </c>
      <c r="CH12" s="417">
        <v>39</v>
      </c>
      <c r="CI12" s="48">
        <v>94327</v>
      </c>
      <c r="CJ12" s="437">
        <v>39</v>
      </c>
      <c r="CK12" s="426">
        <v>94327</v>
      </c>
      <c r="CL12" s="417">
        <v>39</v>
      </c>
      <c r="CM12" s="426">
        <v>94327</v>
      </c>
      <c r="CN12" s="417">
        <v>39</v>
      </c>
      <c r="CO12" s="426">
        <v>94330.7</v>
      </c>
      <c r="CP12" s="417">
        <v>39</v>
      </c>
      <c r="CQ12" s="426">
        <v>94147.81000000001</v>
      </c>
      <c r="CR12" s="417">
        <v>39</v>
      </c>
      <c r="CT12" s="456"/>
      <c r="CU12" s="457"/>
      <c r="CV12" s="454"/>
    </row>
    <row r="13" spans="1:100" ht="12.75">
      <c r="A13" s="462" t="s">
        <v>124</v>
      </c>
      <c r="B13" s="463"/>
      <c r="C13" s="427" t="s">
        <v>144</v>
      </c>
      <c r="D13" s="51" t="s">
        <v>144</v>
      </c>
      <c r="E13" s="427" t="s">
        <v>144</v>
      </c>
      <c r="F13" s="290" t="s">
        <v>144</v>
      </c>
      <c r="G13" s="427" t="s">
        <v>144</v>
      </c>
      <c r="H13" s="51" t="s">
        <v>144</v>
      </c>
      <c r="I13" s="69" t="s">
        <v>144</v>
      </c>
      <c r="J13" s="433" t="s">
        <v>144</v>
      </c>
      <c r="K13" s="51" t="s">
        <v>144</v>
      </c>
      <c r="L13" s="438" t="s">
        <v>144</v>
      </c>
      <c r="M13" s="427" t="s">
        <v>144</v>
      </c>
      <c r="N13" s="290" t="s">
        <v>144</v>
      </c>
      <c r="O13" s="51" t="s">
        <v>144</v>
      </c>
      <c r="P13" s="438" t="s">
        <v>144</v>
      </c>
      <c r="Q13" s="427" t="s">
        <v>144</v>
      </c>
      <c r="R13" s="290" t="s">
        <v>144</v>
      </c>
      <c r="S13" s="51" t="s">
        <v>144</v>
      </c>
      <c r="T13" s="438" t="s">
        <v>144</v>
      </c>
      <c r="U13" s="427" t="s">
        <v>144</v>
      </c>
      <c r="V13" s="290" t="s">
        <v>144</v>
      </c>
      <c r="W13" s="51" t="s">
        <v>144</v>
      </c>
      <c r="X13" s="438" t="s">
        <v>144</v>
      </c>
      <c r="Y13" s="427" t="s">
        <v>144</v>
      </c>
      <c r="Z13" s="290" t="s">
        <v>144</v>
      </c>
      <c r="AA13" s="51" t="s">
        <v>144</v>
      </c>
      <c r="AB13" s="438" t="s">
        <v>144</v>
      </c>
      <c r="AC13" s="427" t="s">
        <v>144</v>
      </c>
      <c r="AD13" s="290" t="s">
        <v>144</v>
      </c>
      <c r="AE13" s="51" t="s">
        <v>144</v>
      </c>
      <c r="AF13" s="438" t="s">
        <v>144</v>
      </c>
      <c r="AG13" s="427" t="s">
        <v>144</v>
      </c>
      <c r="AH13" s="290" t="s">
        <v>144</v>
      </c>
      <c r="AI13" s="51" t="s">
        <v>144</v>
      </c>
      <c r="AJ13" s="438" t="s">
        <v>144</v>
      </c>
      <c r="AK13" s="427" t="s">
        <v>144</v>
      </c>
      <c r="AL13" s="290" t="s">
        <v>144</v>
      </c>
      <c r="AM13" s="51" t="s">
        <v>144</v>
      </c>
      <c r="AN13" s="438" t="s">
        <v>144</v>
      </c>
      <c r="AO13" s="427" t="s">
        <v>144</v>
      </c>
      <c r="AP13" s="290" t="s">
        <v>144</v>
      </c>
      <c r="AQ13" s="51" t="s">
        <v>144</v>
      </c>
      <c r="AR13" s="438" t="s">
        <v>144</v>
      </c>
      <c r="AS13" s="427" t="s">
        <v>144</v>
      </c>
      <c r="AT13" s="290" t="s">
        <v>144</v>
      </c>
      <c r="AU13" s="51" t="s">
        <v>144</v>
      </c>
      <c r="AV13" s="438" t="s">
        <v>144</v>
      </c>
      <c r="AW13" s="427" t="s">
        <v>144</v>
      </c>
      <c r="AX13" s="290" t="s">
        <v>144</v>
      </c>
      <c r="AY13" s="51" t="s">
        <v>144</v>
      </c>
      <c r="AZ13" s="438" t="s">
        <v>144</v>
      </c>
      <c r="BA13" s="427" t="s">
        <v>144</v>
      </c>
      <c r="BB13" s="290" t="s">
        <v>144</v>
      </c>
      <c r="BC13" s="51" t="s">
        <v>144</v>
      </c>
      <c r="BD13" s="438" t="s">
        <v>144</v>
      </c>
      <c r="BE13" s="427" t="s">
        <v>144</v>
      </c>
      <c r="BF13" s="290" t="s">
        <v>144</v>
      </c>
      <c r="BG13" s="51" t="s">
        <v>144</v>
      </c>
      <c r="BH13" s="438" t="s">
        <v>144</v>
      </c>
      <c r="BI13" s="427" t="s">
        <v>144</v>
      </c>
      <c r="BJ13" s="290" t="s">
        <v>144</v>
      </c>
      <c r="BK13" s="51" t="s">
        <v>144</v>
      </c>
      <c r="BL13" s="438" t="s">
        <v>144</v>
      </c>
      <c r="BM13" s="427" t="s">
        <v>144</v>
      </c>
      <c r="BN13" s="290" t="s">
        <v>144</v>
      </c>
      <c r="BO13" s="51" t="s">
        <v>144</v>
      </c>
      <c r="BP13" s="438" t="s">
        <v>144</v>
      </c>
      <c r="BQ13" s="427" t="s">
        <v>144</v>
      </c>
      <c r="BR13" s="290" t="s">
        <v>144</v>
      </c>
      <c r="BS13" s="51" t="s">
        <v>144</v>
      </c>
      <c r="BT13" s="438" t="s">
        <v>144</v>
      </c>
      <c r="BU13" s="427" t="s">
        <v>144</v>
      </c>
      <c r="BV13" s="290" t="s">
        <v>144</v>
      </c>
      <c r="BW13" s="51" t="s">
        <v>144</v>
      </c>
      <c r="BX13" s="438" t="s">
        <v>144</v>
      </c>
      <c r="BY13" s="427" t="s">
        <v>144</v>
      </c>
      <c r="BZ13" s="290" t="s">
        <v>144</v>
      </c>
      <c r="CA13" s="51" t="s">
        <v>144</v>
      </c>
      <c r="CB13" s="438" t="s">
        <v>144</v>
      </c>
      <c r="CC13" s="427" t="s">
        <v>144</v>
      </c>
      <c r="CD13" s="290" t="s">
        <v>144</v>
      </c>
      <c r="CE13" s="51" t="s">
        <v>144</v>
      </c>
      <c r="CF13" s="438" t="s">
        <v>144</v>
      </c>
      <c r="CG13" s="427" t="s">
        <v>144</v>
      </c>
      <c r="CH13" s="290" t="s">
        <v>144</v>
      </c>
      <c r="CI13" s="51" t="s">
        <v>144</v>
      </c>
      <c r="CJ13" s="438" t="s">
        <v>144</v>
      </c>
      <c r="CK13" s="427" t="s">
        <v>144</v>
      </c>
      <c r="CL13" s="290" t="s">
        <v>144</v>
      </c>
      <c r="CM13" s="427" t="s">
        <v>144</v>
      </c>
      <c r="CN13" s="290" t="s">
        <v>144</v>
      </c>
      <c r="CO13" s="427" t="s">
        <v>144</v>
      </c>
      <c r="CP13" s="290" t="s">
        <v>144</v>
      </c>
      <c r="CQ13" s="427" t="s">
        <v>134</v>
      </c>
      <c r="CR13" s="290" t="s">
        <v>144</v>
      </c>
      <c r="CT13" s="458"/>
      <c r="CU13" s="457"/>
      <c r="CV13" s="454"/>
    </row>
    <row r="14" spans="1:100" ht="12.75">
      <c r="A14" s="462" t="s">
        <v>41</v>
      </c>
      <c r="B14" s="463"/>
      <c r="C14" s="426">
        <v>8135</v>
      </c>
      <c r="D14" s="402">
        <v>3.4</v>
      </c>
      <c r="E14" s="426">
        <v>8115</v>
      </c>
      <c r="F14" s="417">
        <v>3.4</v>
      </c>
      <c r="G14" s="426">
        <v>8088</v>
      </c>
      <c r="H14" s="402">
        <v>3.4</v>
      </c>
      <c r="I14" s="1">
        <v>8082</v>
      </c>
      <c r="J14" s="432">
        <v>3.4</v>
      </c>
      <c r="K14" s="48">
        <v>8075</v>
      </c>
      <c r="L14" s="437">
        <v>3.4</v>
      </c>
      <c r="M14" s="426">
        <v>8083</v>
      </c>
      <c r="N14" s="417">
        <v>3.4</v>
      </c>
      <c r="O14" s="48">
        <v>8308</v>
      </c>
      <c r="P14" s="437">
        <v>3.5</v>
      </c>
      <c r="Q14" s="426">
        <v>8292</v>
      </c>
      <c r="R14" s="417">
        <v>3.5</v>
      </c>
      <c r="S14" s="48">
        <v>8326</v>
      </c>
      <c r="T14" s="437">
        <v>3.5</v>
      </c>
      <c r="U14" s="426">
        <v>8321</v>
      </c>
      <c r="V14" s="417">
        <v>3.5</v>
      </c>
      <c r="W14" s="48">
        <v>8325</v>
      </c>
      <c r="X14" s="437">
        <v>3.5</v>
      </c>
      <c r="Y14" s="426">
        <v>8412</v>
      </c>
      <c r="Z14" s="417">
        <v>3.5</v>
      </c>
      <c r="AA14" s="48">
        <v>8407</v>
      </c>
      <c r="AB14" s="437">
        <v>3.5</v>
      </c>
      <c r="AC14" s="426">
        <v>8402</v>
      </c>
      <c r="AD14" s="417">
        <v>3.5</v>
      </c>
      <c r="AE14" s="48">
        <v>8391</v>
      </c>
      <c r="AF14" s="437">
        <v>3.5</v>
      </c>
      <c r="AG14" s="426">
        <v>8384</v>
      </c>
      <c r="AH14" s="417">
        <v>3.5</v>
      </c>
      <c r="AI14" s="48">
        <v>8375</v>
      </c>
      <c r="AJ14" s="437">
        <v>3.5</v>
      </c>
      <c r="AK14" s="426">
        <v>8365</v>
      </c>
      <c r="AL14" s="417">
        <v>3.5</v>
      </c>
      <c r="AM14" s="48">
        <v>8342</v>
      </c>
      <c r="AN14" s="437">
        <v>3.5</v>
      </c>
      <c r="AO14" s="426">
        <v>8338</v>
      </c>
      <c r="AP14" s="417">
        <v>3.5</v>
      </c>
      <c r="AQ14" s="48">
        <v>8331</v>
      </c>
      <c r="AR14" s="437">
        <v>3.5</v>
      </c>
      <c r="AS14" s="426">
        <v>8371</v>
      </c>
      <c r="AT14" s="417">
        <v>3.5</v>
      </c>
      <c r="AU14" s="48">
        <v>8554</v>
      </c>
      <c r="AV14" s="437">
        <v>3.5</v>
      </c>
      <c r="AW14" s="426">
        <v>8569</v>
      </c>
      <c r="AX14" s="422">
        <v>3.6</v>
      </c>
      <c r="AY14" s="48">
        <v>8560</v>
      </c>
      <c r="AZ14" s="440">
        <v>3.5</v>
      </c>
      <c r="BA14" s="426">
        <v>9008</v>
      </c>
      <c r="BB14" s="422">
        <v>3.7</v>
      </c>
      <c r="BC14" s="48">
        <v>9001</v>
      </c>
      <c r="BD14" s="437">
        <v>3.7</v>
      </c>
      <c r="BE14" s="426">
        <v>8994</v>
      </c>
      <c r="BF14" s="417">
        <v>3.7</v>
      </c>
      <c r="BG14" s="48">
        <v>8990</v>
      </c>
      <c r="BH14" s="437">
        <v>3.7</v>
      </c>
      <c r="BI14" s="426">
        <v>8987</v>
      </c>
      <c r="BJ14" s="417">
        <v>3.7</v>
      </c>
      <c r="BK14" s="48">
        <v>8976</v>
      </c>
      <c r="BL14" s="437">
        <v>3.7</v>
      </c>
      <c r="BM14" s="426">
        <v>9048</v>
      </c>
      <c r="BN14" s="417">
        <v>3.7</v>
      </c>
      <c r="BO14" s="48">
        <v>9044</v>
      </c>
      <c r="BP14" s="437">
        <v>3.7</v>
      </c>
      <c r="BQ14" s="426">
        <v>9083</v>
      </c>
      <c r="BR14" s="417">
        <v>3.8</v>
      </c>
      <c r="BS14" s="48">
        <v>9083</v>
      </c>
      <c r="BT14" s="437">
        <v>3.8</v>
      </c>
      <c r="BU14" s="426">
        <v>9080</v>
      </c>
      <c r="BV14" s="417">
        <v>3.8</v>
      </c>
      <c r="BW14" s="48">
        <v>9077</v>
      </c>
      <c r="BX14" s="437">
        <v>3.8</v>
      </c>
      <c r="BY14" s="426">
        <v>9076</v>
      </c>
      <c r="BZ14" s="417">
        <v>3.8</v>
      </c>
      <c r="CA14" s="48">
        <v>9075</v>
      </c>
      <c r="CB14" s="437">
        <v>3.8</v>
      </c>
      <c r="CC14" s="426">
        <v>9072</v>
      </c>
      <c r="CD14" s="417">
        <v>3.8</v>
      </c>
      <c r="CE14" s="48">
        <v>9073</v>
      </c>
      <c r="CF14" s="437">
        <v>3.8</v>
      </c>
      <c r="CG14" s="426">
        <v>9214</v>
      </c>
      <c r="CH14" s="417">
        <v>3.8</v>
      </c>
      <c r="CI14" s="48">
        <v>9276</v>
      </c>
      <c r="CJ14" s="437">
        <v>3.8</v>
      </c>
      <c r="CK14" s="426">
        <v>9303</v>
      </c>
      <c r="CL14" s="417">
        <v>3.9</v>
      </c>
      <c r="CM14" s="426">
        <v>9301</v>
      </c>
      <c r="CN14" s="417">
        <v>3.8</v>
      </c>
      <c r="CO14" s="426">
        <v>9344.7967</v>
      </c>
      <c r="CP14" s="417">
        <v>3.9</v>
      </c>
      <c r="CQ14" s="426">
        <v>9368.153341</v>
      </c>
      <c r="CR14" s="417">
        <v>3.9</v>
      </c>
      <c r="CT14" s="456"/>
      <c r="CU14" s="457"/>
      <c r="CV14" s="454"/>
    </row>
    <row r="15" spans="1:100" ht="12.75">
      <c r="A15" s="420"/>
      <c r="B15" s="421" t="s">
        <v>46</v>
      </c>
      <c r="C15" s="426">
        <v>1360</v>
      </c>
      <c r="D15" s="402">
        <v>0.6</v>
      </c>
      <c r="E15" s="426">
        <v>1361</v>
      </c>
      <c r="F15" s="417">
        <v>0.6</v>
      </c>
      <c r="G15" s="426">
        <v>1364</v>
      </c>
      <c r="H15" s="402">
        <v>0.6</v>
      </c>
      <c r="I15" s="1">
        <v>1363</v>
      </c>
      <c r="J15" s="432">
        <v>0.6</v>
      </c>
      <c r="K15" s="48">
        <v>1361</v>
      </c>
      <c r="L15" s="437">
        <v>0.6</v>
      </c>
      <c r="M15" s="426">
        <v>1362</v>
      </c>
      <c r="N15" s="417">
        <v>0.6</v>
      </c>
      <c r="O15" s="48">
        <v>1576</v>
      </c>
      <c r="P15" s="437">
        <v>0.7</v>
      </c>
      <c r="Q15" s="426">
        <v>1575</v>
      </c>
      <c r="R15" s="417">
        <v>0.7</v>
      </c>
      <c r="S15" s="48">
        <v>1575</v>
      </c>
      <c r="T15" s="437">
        <v>0.7</v>
      </c>
      <c r="U15" s="426">
        <v>1575</v>
      </c>
      <c r="V15" s="417">
        <v>0.7</v>
      </c>
      <c r="W15" s="48">
        <v>1569</v>
      </c>
      <c r="X15" s="437">
        <v>0.7</v>
      </c>
      <c r="Y15" s="426">
        <v>1566</v>
      </c>
      <c r="Z15" s="417">
        <v>0.6</v>
      </c>
      <c r="AA15" s="48">
        <v>1565</v>
      </c>
      <c r="AB15" s="437">
        <v>0.6</v>
      </c>
      <c r="AC15" s="426">
        <v>1563</v>
      </c>
      <c r="AD15" s="417">
        <v>0.6</v>
      </c>
      <c r="AE15" s="48">
        <v>1563</v>
      </c>
      <c r="AF15" s="437">
        <v>0.6</v>
      </c>
      <c r="AG15" s="426">
        <v>1563</v>
      </c>
      <c r="AH15" s="417">
        <v>0.7</v>
      </c>
      <c r="AI15" s="48">
        <v>1560</v>
      </c>
      <c r="AJ15" s="437">
        <v>0.6</v>
      </c>
      <c r="AK15" s="426">
        <v>1556</v>
      </c>
      <c r="AL15" s="417">
        <v>0.6</v>
      </c>
      <c r="AM15" s="48">
        <v>1557</v>
      </c>
      <c r="AN15" s="437">
        <v>0.6</v>
      </c>
      <c r="AO15" s="426">
        <v>1559</v>
      </c>
      <c r="AP15" s="417">
        <v>0.6</v>
      </c>
      <c r="AQ15" s="48">
        <v>1559</v>
      </c>
      <c r="AR15" s="437">
        <v>0.6</v>
      </c>
      <c r="AS15" s="426">
        <v>1606</v>
      </c>
      <c r="AT15" s="417">
        <v>0.6</v>
      </c>
      <c r="AU15" s="48">
        <v>1606</v>
      </c>
      <c r="AV15" s="437">
        <v>0.7</v>
      </c>
      <c r="AW15" s="426">
        <v>1605</v>
      </c>
      <c r="AX15" s="422">
        <v>0.7</v>
      </c>
      <c r="AY15" s="48">
        <v>1604</v>
      </c>
      <c r="AZ15" s="440">
        <v>0.7</v>
      </c>
      <c r="BA15" s="426">
        <v>2058</v>
      </c>
      <c r="BB15" s="422">
        <v>0.9</v>
      </c>
      <c r="BC15" s="48">
        <v>2058</v>
      </c>
      <c r="BD15" s="437">
        <v>0.9</v>
      </c>
      <c r="BE15" s="426">
        <v>2058</v>
      </c>
      <c r="BF15" s="417">
        <v>0.9</v>
      </c>
      <c r="BG15" s="48">
        <v>2057</v>
      </c>
      <c r="BH15" s="437">
        <v>0.9</v>
      </c>
      <c r="BI15" s="426">
        <v>2057</v>
      </c>
      <c r="BJ15" s="417">
        <v>0.9</v>
      </c>
      <c r="BK15" s="48">
        <v>2057</v>
      </c>
      <c r="BL15" s="437">
        <v>0.9</v>
      </c>
      <c r="BM15" s="426">
        <v>2058</v>
      </c>
      <c r="BN15" s="417">
        <v>0.9</v>
      </c>
      <c r="BO15" s="48">
        <v>2056</v>
      </c>
      <c r="BP15" s="437">
        <v>0.9</v>
      </c>
      <c r="BQ15" s="426">
        <v>2081</v>
      </c>
      <c r="BR15" s="417">
        <v>0.9</v>
      </c>
      <c r="BS15" s="48">
        <v>2080</v>
      </c>
      <c r="BT15" s="437">
        <v>0.9</v>
      </c>
      <c r="BU15" s="426">
        <v>2082</v>
      </c>
      <c r="BV15" s="417">
        <v>0.9</v>
      </c>
      <c r="BW15" s="48">
        <v>2084</v>
      </c>
      <c r="BX15" s="437">
        <v>0.9</v>
      </c>
      <c r="BY15" s="426">
        <v>2084</v>
      </c>
      <c r="BZ15" s="417">
        <v>0.9</v>
      </c>
      <c r="CA15" s="48">
        <v>2084</v>
      </c>
      <c r="CB15" s="437">
        <v>0.9</v>
      </c>
      <c r="CC15" s="426">
        <v>2084</v>
      </c>
      <c r="CD15" s="417">
        <v>0.9</v>
      </c>
      <c r="CE15" s="48">
        <v>2084</v>
      </c>
      <c r="CF15" s="437">
        <v>0.9</v>
      </c>
      <c r="CG15" s="426">
        <v>2227</v>
      </c>
      <c r="CH15" s="417">
        <v>0.9</v>
      </c>
      <c r="CI15" s="48">
        <v>2281</v>
      </c>
      <c r="CJ15" s="437">
        <v>0.9</v>
      </c>
      <c r="CK15" s="426">
        <v>2314</v>
      </c>
      <c r="CL15" s="417">
        <v>1</v>
      </c>
      <c r="CM15" s="426">
        <v>2318</v>
      </c>
      <c r="CN15" s="417">
        <v>1</v>
      </c>
      <c r="CO15" s="426">
        <v>2363.9267</v>
      </c>
      <c r="CP15" s="417">
        <v>1</v>
      </c>
      <c r="CQ15" s="426">
        <v>2389.163341</v>
      </c>
      <c r="CR15" s="417">
        <v>1</v>
      </c>
      <c r="CT15" s="456"/>
      <c r="CU15" s="457"/>
      <c r="CV15" s="454"/>
    </row>
    <row r="16" spans="1:100" ht="12.75">
      <c r="A16" s="420"/>
      <c r="B16" s="421" t="s">
        <v>47</v>
      </c>
      <c r="C16" s="426">
        <v>6277</v>
      </c>
      <c r="D16" s="402">
        <v>2.6</v>
      </c>
      <c r="E16" s="426">
        <v>6277</v>
      </c>
      <c r="F16" s="417">
        <v>2.6</v>
      </c>
      <c r="G16" s="426">
        <v>6277</v>
      </c>
      <c r="H16" s="402">
        <v>2.6</v>
      </c>
      <c r="I16" s="1">
        <v>6290</v>
      </c>
      <c r="J16" s="432">
        <v>2.6</v>
      </c>
      <c r="K16" s="48">
        <v>6299</v>
      </c>
      <c r="L16" s="437">
        <v>2.6</v>
      </c>
      <c r="M16" s="426">
        <v>6303</v>
      </c>
      <c r="N16" s="417">
        <v>2.6</v>
      </c>
      <c r="O16" s="48">
        <v>6325</v>
      </c>
      <c r="P16" s="437">
        <v>2.6</v>
      </c>
      <c r="Q16" s="426">
        <v>6329</v>
      </c>
      <c r="R16" s="417">
        <v>2.6</v>
      </c>
      <c r="S16" s="48">
        <v>6366</v>
      </c>
      <c r="T16" s="437">
        <v>2.6</v>
      </c>
      <c r="U16" s="426">
        <v>6379</v>
      </c>
      <c r="V16" s="417">
        <v>2.7</v>
      </c>
      <c r="W16" s="48">
        <v>6393</v>
      </c>
      <c r="X16" s="437">
        <v>2.7</v>
      </c>
      <c r="Y16" s="426">
        <v>6396</v>
      </c>
      <c r="Z16" s="417">
        <v>2.7</v>
      </c>
      <c r="AA16" s="48">
        <v>6396</v>
      </c>
      <c r="AB16" s="437">
        <v>2.7</v>
      </c>
      <c r="AC16" s="426">
        <v>6396</v>
      </c>
      <c r="AD16" s="417">
        <v>2.7</v>
      </c>
      <c r="AE16" s="48">
        <v>6396</v>
      </c>
      <c r="AF16" s="437">
        <v>2.7</v>
      </c>
      <c r="AG16" s="426">
        <v>6396</v>
      </c>
      <c r="AH16" s="417">
        <v>2.7</v>
      </c>
      <c r="AI16" s="48">
        <v>6396</v>
      </c>
      <c r="AJ16" s="437">
        <v>2.7</v>
      </c>
      <c r="AK16" s="426">
        <v>6396</v>
      </c>
      <c r="AL16" s="417">
        <v>2.7</v>
      </c>
      <c r="AM16" s="48">
        <v>6396</v>
      </c>
      <c r="AN16" s="437">
        <v>2.7</v>
      </c>
      <c r="AO16" s="426">
        <v>6400</v>
      </c>
      <c r="AP16" s="417">
        <v>2.7</v>
      </c>
      <c r="AQ16" s="48">
        <v>6400</v>
      </c>
      <c r="AR16" s="437">
        <v>2.7</v>
      </c>
      <c r="AS16" s="426">
        <v>6400</v>
      </c>
      <c r="AT16" s="417">
        <v>2.7</v>
      </c>
      <c r="AU16" s="48">
        <v>6588</v>
      </c>
      <c r="AV16" s="437">
        <v>2.7</v>
      </c>
      <c r="AW16" s="426">
        <v>6610</v>
      </c>
      <c r="AX16" s="422">
        <v>2.7</v>
      </c>
      <c r="AY16" s="48">
        <v>6610</v>
      </c>
      <c r="AZ16" s="440">
        <v>2.7</v>
      </c>
      <c r="BA16" s="426">
        <v>6610</v>
      </c>
      <c r="BB16" s="417">
        <v>2.7</v>
      </c>
      <c r="BC16" s="48">
        <v>6610</v>
      </c>
      <c r="BD16" s="437">
        <v>2.7</v>
      </c>
      <c r="BE16" s="426">
        <v>6610</v>
      </c>
      <c r="BF16" s="417">
        <v>2.7</v>
      </c>
      <c r="BG16" s="48">
        <v>6613</v>
      </c>
      <c r="BH16" s="437">
        <v>2.7</v>
      </c>
      <c r="BI16" s="426">
        <v>6614</v>
      </c>
      <c r="BJ16" s="417">
        <v>2.7</v>
      </c>
      <c r="BK16" s="48">
        <v>6607</v>
      </c>
      <c r="BL16" s="437">
        <v>2.7</v>
      </c>
      <c r="BM16" s="426">
        <v>6680</v>
      </c>
      <c r="BN16" s="417">
        <v>2.8</v>
      </c>
      <c r="BO16" s="48">
        <v>6681</v>
      </c>
      <c r="BP16" s="437">
        <v>2.8</v>
      </c>
      <c r="BQ16" s="426">
        <v>6697</v>
      </c>
      <c r="BR16" s="417">
        <v>2.8</v>
      </c>
      <c r="BS16" s="48">
        <v>6700</v>
      </c>
      <c r="BT16" s="437">
        <v>2.8</v>
      </c>
      <c r="BU16" s="426">
        <v>6700</v>
      </c>
      <c r="BV16" s="417">
        <v>2.8</v>
      </c>
      <c r="BW16" s="48">
        <v>6700</v>
      </c>
      <c r="BX16" s="437">
        <v>2.8</v>
      </c>
      <c r="BY16" s="426">
        <v>6701</v>
      </c>
      <c r="BZ16" s="417">
        <v>2.8</v>
      </c>
      <c r="CA16" s="48">
        <v>6701</v>
      </c>
      <c r="CB16" s="437">
        <v>2.8</v>
      </c>
      <c r="CC16" s="426">
        <v>6701</v>
      </c>
      <c r="CD16" s="417">
        <v>2.8</v>
      </c>
      <c r="CE16" s="48">
        <v>6703</v>
      </c>
      <c r="CF16" s="437">
        <v>2.8</v>
      </c>
      <c r="CG16" s="426">
        <v>6704</v>
      </c>
      <c r="CH16" s="417">
        <v>2.8</v>
      </c>
      <c r="CI16" s="48">
        <v>6714</v>
      </c>
      <c r="CJ16" s="437">
        <v>2.8</v>
      </c>
      <c r="CK16" s="426">
        <v>6711</v>
      </c>
      <c r="CL16" s="417">
        <v>2.8</v>
      </c>
      <c r="CM16" s="426">
        <v>6709</v>
      </c>
      <c r="CN16" s="417">
        <v>2.8</v>
      </c>
      <c r="CO16" s="426">
        <v>6709</v>
      </c>
      <c r="CP16" s="417">
        <v>2.8</v>
      </c>
      <c r="CQ16" s="426">
        <v>6709</v>
      </c>
      <c r="CR16" s="417">
        <v>2.8</v>
      </c>
      <c r="CT16" s="456"/>
      <c r="CU16" s="457"/>
      <c r="CV16" s="454"/>
    </row>
    <row r="17" spans="1:100" ht="12.75">
      <c r="A17" s="420"/>
      <c r="B17" s="421" t="s">
        <v>48</v>
      </c>
      <c r="C17" s="426">
        <v>498</v>
      </c>
      <c r="D17" s="402">
        <v>0.2</v>
      </c>
      <c r="E17" s="426">
        <v>477</v>
      </c>
      <c r="F17" s="417">
        <v>0.2</v>
      </c>
      <c r="G17" s="426">
        <v>447</v>
      </c>
      <c r="H17" s="402">
        <v>0.2</v>
      </c>
      <c r="I17" s="1">
        <v>429</v>
      </c>
      <c r="J17" s="432">
        <v>0.2</v>
      </c>
      <c r="K17" s="48">
        <v>415</v>
      </c>
      <c r="L17" s="437">
        <v>0.2</v>
      </c>
      <c r="M17" s="426">
        <v>418</v>
      </c>
      <c r="N17" s="417">
        <v>0.2</v>
      </c>
      <c r="O17" s="48">
        <v>407</v>
      </c>
      <c r="P17" s="437">
        <v>0.2</v>
      </c>
      <c r="Q17" s="426">
        <v>388</v>
      </c>
      <c r="R17" s="417">
        <v>0.2</v>
      </c>
      <c r="S17" s="48">
        <v>385</v>
      </c>
      <c r="T17" s="437">
        <v>0.2</v>
      </c>
      <c r="U17" s="426">
        <v>367</v>
      </c>
      <c r="V17" s="417">
        <v>0.1</v>
      </c>
      <c r="W17" s="48">
        <v>363</v>
      </c>
      <c r="X17" s="437">
        <v>0.1</v>
      </c>
      <c r="Y17" s="426">
        <v>450</v>
      </c>
      <c r="Z17" s="417">
        <v>0.2</v>
      </c>
      <c r="AA17" s="48">
        <v>446</v>
      </c>
      <c r="AB17" s="437">
        <v>0.2</v>
      </c>
      <c r="AC17" s="426">
        <v>443</v>
      </c>
      <c r="AD17" s="417">
        <v>0.2</v>
      </c>
      <c r="AE17" s="48">
        <v>432</v>
      </c>
      <c r="AF17" s="437">
        <v>0.2</v>
      </c>
      <c r="AG17" s="426">
        <v>425</v>
      </c>
      <c r="AH17" s="417">
        <v>0.2</v>
      </c>
      <c r="AI17" s="48">
        <v>419</v>
      </c>
      <c r="AJ17" s="437">
        <v>0.2</v>
      </c>
      <c r="AK17" s="426">
        <v>413</v>
      </c>
      <c r="AL17" s="417">
        <v>0.2</v>
      </c>
      <c r="AM17" s="48">
        <v>389</v>
      </c>
      <c r="AN17" s="437">
        <v>0.2</v>
      </c>
      <c r="AO17" s="426">
        <v>349</v>
      </c>
      <c r="AP17" s="417">
        <v>0.2</v>
      </c>
      <c r="AQ17" s="48">
        <v>372</v>
      </c>
      <c r="AR17" s="437">
        <v>0.2</v>
      </c>
      <c r="AS17" s="426">
        <v>365</v>
      </c>
      <c r="AT17" s="417">
        <v>0.2</v>
      </c>
      <c r="AU17" s="48">
        <v>360</v>
      </c>
      <c r="AV17" s="437">
        <v>0.1</v>
      </c>
      <c r="AW17" s="426">
        <v>354</v>
      </c>
      <c r="AX17" s="422">
        <v>0.1</v>
      </c>
      <c r="AY17" s="48">
        <v>346</v>
      </c>
      <c r="AZ17" s="440">
        <v>0.1</v>
      </c>
      <c r="BA17" s="426">
        <v>340</v>
      </c>
      <c r="BB17" s="417">
        <v>0.1</v>
      </c>
      <c r="BC17" s="48">
        <v>333</v>
      </c>
      <c r="BD17" s="437">
        <v>0.1</v>
      </c>
      <c r="BE17" s="426">
        <v>326</v>
      </c>
      <c r="BF17" s="417">
        <v>0.1</v>
      </c>
      <c r="BG17" s="48">
        <v>320</v>
      </c>
      <c r="BH17" s="437">
        <v>0.1</v>
      </c>
      <c r="BI17" s="426">
        <v>316</v>
      </c>
      <c r="BJ17" s="417">
        <v>0.1</v>
      </c>
      <c r="BK17" s="48">
        <v>312</v>
      </c>
      <c r="BL17" s="437">
        <v>0.1</v>
      </c>
      <c r="BM17" s="426">
        <v>310</v>
      </c>
      <c r="BN17" s="417">
        <v>0.1</v>
      </c>
      <c r="BO17" s="48">
        <v>307</v>
      </c>
      <c r="BP17" s="437">
        <v>0.1</v>
      </c>
      <c r="BQ17" s="426">
        <v>305</v>
      </c>
      <c r="BR17" s="417">
        <v>0.1</v>
      </c>
      <c r="BS17" s="48">
        <v>303</v>
      </c>
      <c r="BT17" s="437">
        <v>0.1</v>
      </c>
      <c r="BU17" s="426">
        <v>298</v>
      </c>
      <c r="BV17" s="417">
        <v>0.1</v>
      </c>
      <c r="BW17" s="48">
        <v>293</v>
      </c>
      <c r="BX17" s="437">
        <v>0.1</v>
      </c>
      <c r="BY17" s="426">
        <v>291</v>
      </c>
      <c r="BZ17" s="417">
        <v>0.1</v>
      </c>
      <c r="CA17" s="48">
        <v>290</v>
      </c>
      <c r="CB17" s="437">
        <v>0.1</v>
      </c>
      <c r="CC17" s="426">
        <v>287</v>
      </c>
      <c r="CD17" s="417">
        <v>0.1</v>
      </c>
      <c r="CE17" s="48">
        <v>286</v>
      </c>
      <c r="CF17" s="437">
        <v>0.1</v>
      </c>
      <c r="CG17" s="426">
        <v>283</v>
      </c>
      <c r="CH17" s="417">
        <v>0.1</v>
      </c>
      <c r="CI17" s="48">
        <v>281</v>
      </c>
      <c r="CJ17" s="437">
        <v>0.1</v>
      </c>
      <c r="CK17" s="426">
        <v>278</v>
      </c>
      <c r="CL17" s="417">
        <v>0.1</v>
      </c>
      <c r="CM17" s="426">
        <v>274</v>
      </c>
      <c r="CN17" s="417">
        <v>0.1</v>
      </c>
      <c r="CO17" s="426">
        <v>271.87</v>
      </c>
      <c r="CP17" s="417">
        <v>0.1</v>
      </c>
      <c r="CQ17" s="426">
        <v>269.99</v>
      </c>
      <c r="CR17" s="417">
        <v>0.1</v>
      </c>
      <c r="CT17" s="456"/>
      <c r="CU17" s="457"/>
      <c r="CV17" s="454"/>
    </row>
    <row r="18" spans="1:100" ht="12.75">
      <c r="A18" s="462" t="s">
        <v>42</v>
      </c>
      <c r="B18" s="463"/>
      <c r="C18" s="426">
        <v>12038</v>
      </c>
      <c r="D18" s="402">
        <v>5</v>
      </c>
      <c r="E18" s="426">
        <v>12593</v>
      </c>
      <c r="F18" s="417">
        <v>5.3</v>
      </c>
      <c r="G18" s="426">
        <v>13020</v>
      </c>
      <c r="H18" s="402">
        <v>5.5</v>
      </c>
      <c r="I18" s="1">
        <v>13190</v>
      </c>
      <c r="J18" s="432">
        <v>5.5</v>
      </c>
      <c r="K18" s="48">
        <v>13589</v>
      </c>
      <c r="L18" s="437">
        <v>5.7</v>
      </c>
      <c r="M18" s="426">
        <v>14604</v>
      </c>
      <c r="N18" s="417">
        <v>6.1</v>
      </c>
      <c r="O18" s="48">
        <v>15164</v>
      </c>
      <c r="P18" s="437">
        <v>6.3</v>
      </c>
      <c r="Q18" s="426">
        <v>15393</v>
      </c>
      <c r="R18" s="417">
        <v>6.4</v>
      </c>
      <c r="S18" s="48">
        <v>15692</v>
      </c>
      <c r="T18" s="437">
        <v>6.5</v>
      </c>
      <c r="U18" s="426">
        <v>15969</v>
      </c>
      <c r="V18" s="417">
        <v>6.6</v>
      </c>
      <c r="W18" s="48">
        <v>15647</v>
      </c>
      <c r="X18" s="437">
        <v>6.5</v>
      </c>
      <c r="Y18" s="426">
        <v>16272</v>
      </c>
      <c r="Z18" s="417">
        <v>6.8</v>
      </c>
      <c r="AA18" s="48">
        <v>15872</v>
      </c>
      <c r="AB18" s="437">
        <v>6.6</v>
      </c>
      <c r="AC18" s="426">
        <v>16427</v>
      </c>
      <c r="AD18" s="417">
        <v>6.8</v>
      </c>
      <c r="AE18" s="48">
        <v>16561</v>
      </c>
      <c r="AF18" s="437">
        <v>6.9</v>
      </c>
      <c r="AG18" s="426">
        <v>16950</v>
      </c>
      <c r="AH18" s="417">
        <v>7.1</v>
      </c>
      <c r="AI18" s="48">
        <v>17002</v>
      </c>
      <c r="AJ18" s="437">
        <v>7.1</v>
      </c>
      <c r="AK18" s="426">
        <v>17196</v>
      </c>
      <c r="AL18" s="417">
        <v>7.2</v>
      </c>
      <c r="AM18" s="48">
        <v>17261</v>
      </c>
      <c r="AN18" s="437">
        <v>7.2</v>
      </c>
      <c r="AO18" s="426">
        <v>17436</v>
      </c>
      <c r="AP18" s="417">
        <v>7.2</v>
      </c>
      <c r="AQ18" s="48">
        <v>17841</v>
      </c>
      <c r="AR18" s="437">
        <v>7.4</v>
      </c>
      <c r="AS18" s="426">
        <v>18004</v>
      </c>
      <c r="AT18" s="417">
        <v>7.5</v>
      </c>
      <c r="AU18" s="48">
        <v>18234</v>
      </c>
      <c r="AV18" s="437">
        <v>7.6</v>
      </c>
      <c r="AW18" s="426">
        <v>18405</v>
      </c>
      <c r="AX18" s="422">
        <v>7.6</v>
      </c>
      <c r="AY18" s="48">
        <v>18401</v>
      </c>
      <c r="AZ18" s="440">
        <v>7.6</v>
      </c>
      <c r="BA18" s="426">
        <v>18613</v>
      </c>
      <c r="BB18" s="417">
        <v>7.7</v>
      </c>
      <c r="BC18" s="48">
        <v>18658</v>
      </c>
      <c r="BD18" s="437">
        <v>7.7</v>
      </c>
      <c r="BE18" s="426">
        <v>18504</v>
      </c>
      <c r="BF18" s="417">
        <v>7.7</v>
      </c>
      <c r="BG18" s="48">
        <v>18615</v>
      </c>
      <c r="BH18" s="437">
        <v>7.7</v>
      </c>
      <c r="BI18" s="426">
        <v>18743</v>
      </c>
      <c r="BJ18" s="417">
        <v>7.8</v>
      </c>
      <c r="BK18" s="48">
        <v>18845</v>
      </c>
      <c r="BL18" s="437">
        <v>7.8</v>
      </c>
      <c r="BM18" s="426">
        <v>18955</v>
      </c>
      <c r="BN18" s="417">
        <v>7.8</v>
      </c>
      <c r="BO18" s="48">
        <v>19106</v>
      </c>
      <c r="BP18" s="437">
        <v>7.9</v>
      </c>
      <c r="BQ18" s="426">
        <v>19186</v>
      </c>
      <c r="BR18" s="417">
        <v>7.9</v>
      </c>
      <c r="BS18" s="48">
        <v>19335</v>
      </c>
      <c r="BT18" s="437">
        <v>8</v>
      </c>
      <c r="BU18" s="426">
        <v>19416</v>
      </c>
      <c r="BV18" s="417">
        <v>8</v>
      </c>
      <c r="BW18" s="48">
        <v>19451</v>
      </c>
      <c r="BX18" s="437">
        <v>8.1</v>
      </c>
      <c r="BY18" s="426">
        <v>19772</v>
      </c>
      <c r="BZ18" s="417">
        <v>8.2</v>
      </c>
      <c r="CA18" s="48">
        <v>19742</v>
      </c>
      <c r="CB18" s="437">
        <v>8.2</v>
      </c>
      <c r="CC18" s="426">
        <v>19832</v>
      </c>
      <c r="CD18" s="417">
        <v>8.2</v>
      </c>
      <c r="CE18" s="48">
        <v>19845</v>
      </c>
      <c r="CF18" s="437">
        <v>8.2</v>
      </c>
      <c r="CG18" s="426">
        <v>19913</v>
      </c>
      <c r="CH18" s="417">
        <v>8.2</v>
      </c>
      <c r="CI18" s="48">
        <v>20018</v>
      </c>
      <c r="CJ18" s="437">
        <v>8.3</v>
      </c>
      <c r="CK18" s="426">
        <v>20184</v>
      </c>
      <c r="CL18" s="417">
        <v>8.4</v>
      </c>
      <c r="CM18" s="426">
        <v>20229</v>
      </c>
      <c r="CN18" s="417">
        <v>8.4</v>
      </c>
      <c r="CO18" s="426">
        <v>20208.659499999998</v>
      </c>
      <c r="CP18" s="417">
        <v>8.4</v>
      </c>
      <c r="CQ18" s="426">
        <v>20182.638</v>
      </c>
      <c r="CR18" s="417">
        <v>8.4</v>
      </c>
      <c r="CT18" s="456"/>
      <c r="CU18" s="457"/>
      <c r="CV18" s="454"/>
    </row>
    <row r="19" spans="1:100" ht="12.75">
      <c r="A19" s="420"/>
      <c r="B19" s="421" t="s">
        <v>49</v>
      </c>
      <c r="C19" s="426">
        <v>10538</v>
      </c>
      <c r="D19" s="402">
        <v>4.4</v>
      </c>
      <c r="E19" s="426">
        <v>11116</v>
      </c>
      <c r="F19" s="417">
        <v>4.7</v>
      </c>
      <c r="G19" s="426">
        <v>11581</v>
      </c>
      <c r="H19" s="402">
        <v>4.9</v>
      </c>
      <c r="I19" s="1">
        <v>11758</v>
      </c>
      <c r="J19" s="432">
        <v>4.9</v>
      </c>
      <c r="K19" s="48">
        <v>12148</v>
      </c>
      <c r="L19" s="437">
        <v>5.1</v>
      </c>
      <c r="M19" s="426">
        <v>13129</v>
      </c>
      <c r="N19" s="417">
        <v>5.5</v>
      </c>
      <c r="O19" s="48">
        <v>13671</v>
      </c>
      <c r="P19" s="437">
        <v>5.7</v>
      </c>
      <c r="Q19" s="426">
        <v>15876</v>
      </c>
      <c r="R19" s="417">
        <v>5.8</v>
      </c>
      <c r="S19" s="48">
        <v>14162</v>
      </c>
      <c r="T19" s="437">
        <v>5.9</v>
      </c>
      <c r="U19" s="426">
        <v>14444</v>
      </c>
      <c r="V19" s="417">
        <v>6</v>
      </c>
      <c r="W19" s="48">
        <v>14119</v>
      </c>
      <c r="X19" s="437">
        <v>5.9</v>
      </c>
      <c r="Y19" s="426">
        <v>14696</v>
      </c>
      <c r="Z19" s="417">
        <v>6.1</v>
      </c>
      <c r="AA19" s="48">
        <v>14278</v>
      </c>
      <c r="AB19" s="437">
        <v>5.9</v>
      </c>
      <c r="AC19" s="426">
        <v>14819</v>
      </c>
      <c r="AD19" s="417">
        <v>6.1</v>
      </c>
      <c r="AE19" s="48">
        <v>14944</v>
      </c>
      <c r="AF19" s="437">
        <v>6.2</v>
      </c>
      <c r="AG19" s="426">
        <v>15337</v>
      </c>
      <c r="AH19" s="417">
        <v>6.4</v>
      </c>
      <c r="AI19" s="48">
        <v>15391</v>
      </c>
      <c r="AJ19" s="437">
        <v>6.4</v>
      </c>
      <c r="AK19" s="426">
        <v>15662</v>
      </c>
      <c r="AL19" s="417">
        <v>6.5</v>
      </c>
      <c r="AM19" s="48">
        <v>15717</v>
      </c>
      <c r="AN19" s="437">
        <v>6.5</v>
      </c>
      <c r="AO19" s="426">
        <v>15853</v>
      </c>
      <c r="AP19" s="417">
        <v>6.6</v>
      </c>
      <c r="AQ19" s="48">
        <v>16236</v>
      </c>
      <c r="AR19" s="437">
        <v>6.7</v>
      </c>
      <c r="AS19" s="426">
        <v>16409</v>
      </c>
      <c r="AT19" s="417">
        <v>6.8</v>
      </c>
      <c r="AU19" s="48">
        <v>16660</v>
      </c>
      <c r="AV19" s="437">
        <v>7</v>
      </c>
      <c r="AW19" s="426">
        <v>16812</v>
      </c>
      <c r="AX19" s="422">
        <v>7</v>
      </c>
      <c r="AY19" s="48">
        <v>16822</v>
      </c>
      <c r="AZ19" s="440">
        <v>7</v>
      </c>
      <c r="BA19" s="426">
        <v>17049</v>
      </c>
      <c r="BB19" s="417">
        <v>7.1</v>
      </c>
      <c r="BC19" s="48">
        <v>17100</v>
      </c>
      <c r="BD19" s="437">
        <v>7.1</v>
      </c>
      <c r="BE19" s="426">
        <v>16958</v>
      </c>
      <c r="BF19" s="417">
        <v>7</v>
      </c>
      <c r="BG19" s="48">
        <v>17080</v>
      </c>
      <c r="BH19" s="437">
        <v>7.1</v>
      </c>
      <c r="BI19" s="426">
        <v>17211</v>
      </c>
      <c r="BJ19" s="417">
        <v>7.1</v>
      </c>
      <c r="BK19" s="48">
        <v>17311</v>
      </c>
      <c r="BL19" s="437">
        <v>7.1</v>
      </c>
      <c r="BM19" s="426">
        <v>17429</v>
      </c>
      <c r="BN19" s="417">
        <v>7.2</v>
      </c>
      <c r="BO19" s="48">
        <v>17587</v>
      </c>
      <c r="BP19" s="437">
        <v>7.3</v>
      </c>
      <c r="BQ19" s="426">
        <v>17657</v>
      </c>
      <c r="BR19" s="417">
        <v>7.3</v>
      </c>
      <c r="BS19" s="48">
        <v>17795</v>
      </c>
      <c r="BT19" s="437">
        <v>7.3</v>
      </c>
      <c r="BU19" s="426">
        <v>17890</v>
      </c>
      <c r="BV19" s="417">
        <v>7.4</v>
      </c>
      <c r="BW19" s="48">
        <v>17925</v>
      </c>
      <c r="BX19" s="437">
        <v>7.4</v>
      </c>
      <c r="BY19" s="426">
        <v>18250</v>
      </c>
      <c r="BZ19" s="417">
        <v>7.6</v>
      </c>
      <c r="CA19" s="48">
        <v>18229</v>
      </c>
      <c r="CB19" s="437">
        <v>7.5</v>
      </c>
      <c r="CC19" s="426">
        <v>18322</v>
      </c>
      <c r="CD19" s="417">
        <v>7.6</v>
      </c>
      <c r="CE19" s="48">
        <v>18340</v>
      </c>
      <c r="CF19" s="437">
        <v>7.6</v>
      </c>
      <c r="CG19" s="426">
        <v>18417</v>
      </c>
      <c r="CH19" s="417">
        <v>7.6</v>
      </c>
      <c r="CI19" s="48">
        <v>18528</v>
      </c>
      <c r="CJ19" s="437">
        <v>7.7</v>
      </c>
      <c r="CK19" s="426">
        <v>18698</v>
      </c>
      <c r="CL19" s="417">
        <v>7.7</v>
      </c>
      <c r="CM19" s="426">
        <v>18751</v>
      </c>
      <c r="CN19" s="417">
        <v>7.8</v>
      </c>
      <c r="CO19" s="426">
        <v>18750.6495</v>
      </c>
      <c r="CP19" s="417">
        <v>7.8</v>
      </c>
      <c r="CQ19" s="426">
        <v>18729.257999999998</v>
      </c>
      <c r="CR19" s="417">
        <v>7.8</v>
      </c>
      <c r="CT19" s="456"/>
      <c r="CU19" s="457"/>
      <c r="CV19" s="454"/>
    </row>
    <row r="20" spans="1:100" ht="12.75">
      <c r="A20" s="420"/>
      <c r="B20" s="421" t="s">
        <v>50</v>
      </c>
      <c r="C20" s="426">
        <v>1140</v>
      </c>
      <c r="D20" s="402">
        <v>0.5</v>
      </c>
      <c r="E20" s="426">
        <v>1115</v>
      </c>
      <c r="F20" s="417">
        <v>0.5</v>
      </c>
      <c r="G20" s="426">
        <v>1088</v>
      </c>
      <c r="H20" s="402">
        <v>0.5</v>
      </c>
      <c r="I20" s="1">
        <v>1079</v>
      </c>
      <c r="J20" s="432">
        <v>0.5</v>
      </c>
      <c r="K20" s="48">
        <v>1074</v>
      </c>
      <c r="L20" s="437">
        <v>0.4</v>
      </c>
      <c r="M20" s="426">
        <v>1101</v>
      </c>
      <c r="N20" s="417">
        <v>0.5</v>
      </c>
      <c r="O20" s="48">
        <v>1107</v>
      </c>
      <c r="P20" s="437">
        <v>0.5</v>
      </c>
      <c r="Q20" s="426">
        <v>1126</v>
      </c>
      <c r="R20" s="417">
        <v>0.5</v>
      </c>
      <c r="S20" s="48">
        <v>1122</v>
      </c>
      <c r="T20" s="437">
        <v>0.4</v>
      </c>
      <c r="U20" s="426">
        <v>1097</v>
      </c>
      <c r="V20" s="417">
        <v>0.4</v>
      </c>
      <c r="W20" s="48">
        <v>1093</v>
      </c>
      <c r="X20" s="437">
        <v>0.4</v>
      </c>
      <c r="Y20" s="426">
        <v>1141</v>
      </c>
      <c r="Z20" s="417">
        <v>0.5</v>
      </c>
      <c r="AA20" s="48">
        <v>1143</v>
      </c>
      <c r="AB20" s="437">
        <v>0.5</v>
      </c>
      <c r="AC20" s="426">
        <v>1146</v>
      </c>
      <c r="AD20" s="417">
        <v>0.5</v>
      </c>
      <c r="AE20" s="48">
        <v>1148</v>
      </c>
      <c r="AF20" s="437">
        <v>0.5</v>
      </c>
      <c r="AG20" s="426">
        <v>1136</v>
      </c>
      <c r="AH20" s="417">
        <v>0.5</v>
      </c>
      <c r="AI20" s="48">
        <v>1126</v>
      </c>
      <c r="AJ20" s="437">
        <v>0.5</v>
      </c>
      <c r="AK20" s="426">
        <v>1040</v>
      </c>
      <c r="AL20" s="417">
        <v>0.4</v>
      </c>
      <c r="AM20" s="48">
        <v>1041</v>
      </c>
      <c r="AN20" s="437">
        <v>0.4</v>
      </c>
      <c r="AO20" s="426">
        <v>1061</v>
      </c>
      <c r="AP20" s="417">
        <v>0.4</v>
      </c>
      <c r="AQ20" s="48">
        <v>1078</v>
      </c>
      <c r="AR20" s="437">
        <v>0.4</v>
      </c>
      <c r="AS20" s="426">
        <v>1072</v>
      </c>
      <c r="AT20" s="417">
        <v>0.4</v>
      </c>
      <c r="AU20" s="48">
        <v>1049</v>
      </c>
      <c r="AV20" s="437">
        <v>0.4</v>
      </c>
      <c r="AW20" s="426">
        <v>1063</v>
      </c>
      <c r="AX20" s="422">
        <v>0.4</v>
      </c>
      <c r="AY20" s="48">
        <v>1044</v>
      </c>
      <c r="AZ20" s="440">
        <v>0.4</v>
      </c>
      <c r="BA20" s="426">
        <v>1026</v>
      </c>
      <c r="BB20" s="417">
        <v>0.4</v>
      </c>
      <c r="BC20" s="48">
        <v>1014</v>
      </c>
      <c r="BD20" s="437">
        <v>0.4</v>
      </c>
      <c r="BE20" s="426">
        <v>1000</v>
      </c>
      <c r="BF20" s="417">
        <v>0.4</v>
      </c>
      <c r="BG20" s="48">
        <v>989</v>
      </c>
      <c r="BH20" s="437">
        <v>0.4</v>
      </c>
      <c r="BI20" s="426">
        <v>984</v>
      </c>
      <c r="BJ20" s="417">
        <v>0.4</v>
      </c>
      <c r="BK20" s="48">
        <v>981</v>
      </c>
      <c r="BL20" s="437">
        <v>0.4</v>
      </c>
      <c r="BM20" s="426">
        <v>973</v>
      </c>
      <c r="BN20" s="417">
        <v>0.4</v>
      </c>
      <c r="BO20" s="48">
        <v>971</v>
      </c>
      <c r="BP20" s="437">
        <v>0.4</v>
      </c>
      <c r="BQ20" s="426">
        <v>979</v>
      </c>
      <c r="BR20" s="417">
        <v>0.4</v>
      </c>
      <c r="BS20" s="48">
        <v>990</v>
      </c>
      <c r="BT20" s="437">
        <v>0.4</v>
      </c>
      <c r="BU20" s="426">
        <v>975</v>
      </c>
      <c r="BV20" s="417">
        <v>0.4</v>
      </c>
      <c r="BW20" s="48">
        <v>976</v>
      </c>
      <c r="BX20" s="437">
        <v>0.4</v>
      </c>
      <c r="BY20" s="426">
        <v>970</v>
      </c>
      <c r="BZ20" s="417">
        <v>0.4</v>
      </c>
      <c r="CA20" s="48">
        <v>961</v>
      </c>
      <c r="CB20" s="437">
        <v>0.4</v>
      </c>
      <c r="CC20" s="426">
        <v>957</v>
      </c>
      <c r="CD20" s="417">
        <v>0.4</v>
      </c>
      <c r="CE20" s="48">
        <v>952</v>
      </c>
      <c r="CF20" s="437">
        <v>0.4</v>
      </c>
      <c r="CG20" s="426">
        <v>945</v>
      </c>
      <c r="CH20" s="417">
        <v>0.4</v>
      </c>
      <c r="CI20" s="48">
        <v>937</v>
      </c>
      <c r="CJ20" s="437">
        <v>0.4</v>
      </c>
      <c r="CK20" s="426">
        <v>933</v>
      </c>
      <c r="CL20" s="417">
        <v>0.4</v>
      </c>
      <c r="CM20" s="426">
        <v>925</v>
      </c>
      <c r="CN20" s="417">
        <v>0.4</v>
      </c>
      <c r="CO20" s="426">
        <v>904.01</v>
      </c>
      <c r="CP20" s="417">
        <v>0.4</v>
      </c>
      <c r="CQ20" s="426">
        <v>899.38</v>
      </c>
      <c r="CR20" s="417">
        <v>0.4</v>
      </c>
      <c r="CT20" s="456"/>
      <c r="CU20" s="457"/>
      <c r="CV20" s="454"/>
    </row>
    <row r="21" spans="1:100" ht="12.75">
      <c r="A21" s="420"/>
      <c r="B21" s="421" t="s">
        <v>51</v>
      </c>
      <c r="C21" s="426">
        <v>360</v>
      </c>
      <c r="D21" s="402">
        <v>0.1</v>
      </c>
      <c r="E21" s="426">
        <v>362</v>
      </c>
      <c r="F21" s="417">
        <v>0.1</v>
      </c>
      <c r="G21" s="426">
        <v>351</v>
      </c>
      <c r="H21" s="402">
        <v>0.1</v>
      </c>
      <c r="I21" s="1">
        <v>353</v>
      </c>
      <c r="J21" s="432">
        <v>0.1</v>
      </c>
      <c r="K21" s="48">
        <v>367</v>
      </c>
      <c r="L21" s="437">
        <v>0.2</v>
      </c>
      <c r="M21" s="426">
        <v>374</v>
      </c>
      <c r="N21" s="417">
        <v>0.1</v>
      </c>
      <c r="O21" s="48">
        <v>386</v>
      </c>
      <c r="P21" s="437">
        <v>0.1</v>
      </c>
      <c r="Q21" s="426">
        <v>391</v>
      </c>
      <c r="R21" s="417">
        <v>0.1</v>
      </c>
      <c r="S21" s="48">
        <v>408</v>
      </c>
      <c r="T21" s="437">
        <v>0.2</v>
      </c>
      <c r="U21" s="426">
        <v>428</v>
      </c>
      <c r="V21" s="417">
        <v>0.2</v>
      </c>
      <c r="W21" s="48">
        <v>435</v>
      </c>
      <c r="X21" s="437">
        <v>0.2</v>
      </c>
      <c r="Y21" s="426">
        <v>435</v>
      </c>
      <c r="Z21" s="417">
        <v>0.2</v>
      </c>
      <c r="AA21" s="48">
        <v>451</v>
      </c>
      <c r="AB21" s="437">
        <v>0.2</v>
      </c>
      <c r="AC21" s="426">
        <v>462</v>
      </c>
      <c r="AD21" s="417">
        <v>0.2</v>
      </c>
      <c r="AE21" s="48">
        <v>469</v>
      </c>
      <c r="AF21" s="437">
        <v>0.2</v>
      </c>
      <c r="AG21" s="426">
        <v>477</v>
      </c>
      <c r="AH21" s="417">
        <v>0.2</v>
      </c>
      <c r="AI21" s="48">
        <v>485</v>
      </c>
      <c r="AJ21" s="437">
        <v>0.2</v>
      </c>
      <c r="AK21" s="426">
        <v>494</v>
      </c>
      <c r="AL21" s="417">
        <v>0.2</v>
      </c>
      <c r="AM21" s="48">
        <v>503</v>
      </c>
      <c r="AN21" s="437">
        <v>0.2</v>
      </c>
      <c r="AO21" s="426">
        <v>522</v>
      </c>
      <c r="AP21" s="417">
        <v>0.2</v>
      </c>
      <c r="AQ21" s="48">
        <v>527</v>
      </c>
      <c r="AR21" s="437">
        <v>0.2</v>
      </c>
      <c r="AS21" s="426">
        <v>523</v>
      </c>
      <c r="AT21" s="417">
        <v>0.2</v>
      </c>
      <c r="AU21" s="48">
        <v>525</v>
      </c>
      <c r="AV21" s="437">
        <v>0.2</v>
      </c>
      <c r="AW21" s="426">
        <v>530</v>
      </c>
      <c r="AX21" s="422">
        <v>0.2</v>
      </c>
      <c r="AY21" s="48">
        <v>535</v>
      </c>
      <c r="AZ21" s="440">
        <v>0.2</v>
      </c>
      <c r="BA21" s="426">
        <v>538</v>
      </c>
      <c r="BB21" s="417">
        <v>0.2</v>
      </c>
      <c r="BC21" s="48">
        <v>544</v>
      </c>
      <c r="BD21" s="437">
        <v>0.2</v>
      </c>
      <c r="BE21" s="426">
        <v>546</v>
      </c>
      <c r="BF21" s="417">
        <v>0.2</v>
      </c>
      <c r="BG21" s="48">
        <v>546</v>
      </c>
      <c r="BH21" s="437">
        <v>0.2</v>
      </c>
      <c r="BI21" s="426">
        <v>548</v>
      </c>
      <c r="BJ21" s="417">
        <v>0.2</v>
      </c>
      <c r="BK21" s="48">
        <v>553</v>
      </c>
      <c r="BL21" s="437">
        <v>0.2</v>
      </c>
      <c r="BM21" s="426">
        <v>553</v>
      </c>
      <c r="BN21" s="417">
        <v>0.2</v>
      </c>
      <c r="BO21" s="48">
        <v>548</v>
      </c>
      <c r="BP21" s="437">
        <v>0.2</v>
      </c>
      <c r="BQ21" s="426">
        <v>550</v>
      </c>
      <c r="BR21" s="417">
        <v>0.2</v>
      </c>
      <c r="BS21" s="48">
        <v>550</v>
      </c>
      <c r="BT21" s="437">
        <v>0.2</v>
      </c>
      <c r="BU21" s="426">
        <v>551</v>
      </c>
      <c r="BV21" s="417">
        <v>0.2</v>
      </c>
      <c r="BW21" s="48">
        <v>551</v>
      </c>
      <c r="BX21" s="437">
        <v>0.2</v>
      </c>
      <c r="BY21" s="426">
        <v>552</v>
      </c>
      <c r="BZ21" s="417">
        <v>0.2</v>
      </c>
      <c r="CA21" s="48">
        <v>553</v>
      </c>
      <c r="CB21" s="437">
        <v>0.2</v>
      </c>
      <c r="CC21" s="426">
        <v>553</v>
      </c>
      <c r="CD21" s="417">
        <v>0.2</v>
      </c>
      <c r="CE21" s="48">
        <v>553</v>
      </c>
      <c r="CF21" s="437">
        <v>0.2</v>
      </c>
      <c r="CG21" s="426">
        <v>551</v>
      </c>
      <c r="CH21" s="417">
        <v>0.2</v>
      </c>
      <c r="CI21" s="48">
        <v>553</v>
      </c>
      <c r="CJ21" s="437">
        <v>0.2</v>
      </c>
      <c r="CK21" s="426">
        <v>553</v>
      </c>
      <c r="CL21" s="417">
        <v>0.2</v>
      </c>
      <c r="CM21" s="426">
        <v>553</v>
      </c>
      <c r="CN21" s="417">
        <v>0.2</v>
      </c>
      <c r="CO21" s="426">
        <v>554</v>
      </c>
      <c r="CP21" s="417">
        <v>0.2</v>
      </c>
      <c r="CQ21" s="426">
        <v>554</v>
      </c>
      <c r="CR21" s="417">
        <v>0.2</v>
      </c>
      <c r="CT21" s="456"/>
      <c r="CU21" s="457"/>
      <c r="CV21" s="454"/>
    </row>
    <row r="22" spans="1:100" ht="12.75">
      <c r="A22" s="462" t="s">
        <v>43</v>
      </c>
      <c r="B22" s="463"/>
      <c r="C22" s="426">
        <v>45867</v>
      </c>
      <c r="D22" s="402">
        <v>19.2</v>
      </c>
      <c r="E22" s="426">
        <v>47306</v>
      </c>
      <c r="F22" s="417">
        <v>19.8</v>
      </c>
      <c r="G22" s="426">
        <v>48492</v>
      </c>
      <c r="H22" s="402">
        <v>20.3</v>
      </c>
      <c r="I22" s="1">
        <v>49758</v>
      </c>
      <c r="J22" s="432">
        <v>20.8</v>
      </c>
      <c r="K22" s="48">
        <v>51553</v>
      </c>
      <c r="L22" s="437">
        <v>21.5</v>
      </c>
      <c r="M22" s="426">
        <v>52695</v>
      </c>
      <c r="N22" s="417">
        <v>22</v>
      </c>
      <c r="O22" s="48">
        <v>52527</v>
      </c>
      <c r="P22" s="437">
        <v>21.9</v>
      </c>
      <c r="Q22" s="426">
        <v>53774</v>
      </c>
      <c r="R22" s="417">
        <v>22.4</v>
      </c>
      <c r="S22" s="48">
        <v>54621</v>
      </c>
      <c r="T22" s="437">
        <v>22.8</v>
      </c>
      <c r="U22" s="426">
        <v>55189</v>
      </c>
      <c r="V22" s="417">
        <v>23</v>
      </c>
      <c r="W22" s="48">
        <v>56101</v>
      </c>
      <c r="X22" s="437">
        <v>23.4</v>
      </c>
      <c r="Y22" s="426">
        <v>56324</v>
      </c>
      <c r="Z22" s="417">
        <v>23.4</v>
      </c>
      <c r="AA22" s="48">
        <v>56916</v>
      </c>
      <c r="AB22" s="437">
        <v>23.7</v>
      </c>
      <c r="AC22" s="426">
        <v>56590</v>
      </c>
      <c r="AD22" s="417">
        <v>23.6</v>
      </c>
      <c r="AE22" s="48">
        <v>57087</v>
      </c>
      <c r="AF22" s="437">
        <v>23.8</v>
      </c>
      <c r="AG22" s="426">
        <v>57633</v>
      </c>
      <c r="AH22" s="417">
        <v>24</v>
      </c>
      <c r="AI22" s="48">
        <v>57946</v>
      </c>
      <c r="AJ22" s="437">
        <v>24.1</v>
      </c>
      <c r="AK22" s="426">
        <v>58652</v>
      </c>
      <c r="AL22" s="417">
        <v>24.4</v>
      </c>
      <c r="AM22" s="48">
        <v>59023</v>
      </c>
      <c r="AN22" s="437">
        <v>24.5</v>
      </c>
      <c r="AO22" s="426">
        <v>59455</v>
      </c>
      <c r="AP22" s="417">
        <v>24.6</v>
      </c>
      <c r="AQ22" s="48">
        <v>60019</v>
      </c>
      <c r="AR22" s="437">
        <v>24.9</v>
      </c>
      <c r="AS22" s="426">
        <v>60509</v>
      </c>
      <c r="AT22" s="417">
        <v>25.1</v>
      </c>
      <c r="AU22" s="48">
        <v>60890</v>
      </c>
      <c r="AV22" s="437">
        <v>25.2</v>
      </c>
      <c r="AW22" s="426">
        <v>61244</v>
      </c>
      <c r="AX22" s="422">
        <v>25.4</v>
      </c>
      <c r="AY22" s="48">
        <v>61973</v>
      </c>
      <c r="AZ22" s="440">
        <v>25.7</v>
      </c>
      <c r="BA22" s="426">
        <v>62326</v>
      </c>
      <c r="BB22" s="422">
        <v>25.8</v>
      </c>
      <c r="BC22" s="48">
        <v>62632</v>
      </c>
      <c r="BD22" s="437">
        <v>25.9</v>
      </c>
      <c r="BE22" s="426">
        <v>62945</v>
      </c>
      <c r="BF22" s="417">
        <v>26.1</v>
      </c>
      <c r="BG22" s="48">
        <v>63213</v>
      </c>
      <c r="BH22" s="437">
        <v>26.2</v>
      </c>
      <c r="BI22" s="426">
        <v>63449</v>
      </c>
      <c r="BJ22" s="417">
        <v>26.3</v>
      </c>
      <c r="BK22" s="48">
        <v>63780</v>
      </c>
      <c r="BL22" s="437">
        <v>26.4</v>
      </c>
      <c r="BM22" s="426">
        <v>64034</v>
      </c>
      <c r="BN22" s="417">
        <v>26.5</v>
      </c>
      <c r="BO22" s="48">
        <v>64333</v>
      </c>
      <c r="BP22" s="437">
        <v>26.6</v>
      </c>
      <c r="BQ22" s="426">
        <v>64595</v>
      </c>
      <c r="BR22" s="417">
        <v>26.7</v>
      </c>
      <c r="BS22" s="48">
        <v>64774</v>
      </c>
      <c r="BT22" s="437">
        <v>26.8</v>
      </c>
      <c r="BU22" s="426">
        <v>64967</v>
      </c>
      <c r="BV22" s="417">
        <v>26.9</v>
      </c>
      <c r="BW22" s="48">
        <v>64780</v>
      </c>
      <c r="BX22" s="437">
        <v>26.8</v>
      </c>
      <c r="BY22" s="426">
        <v>64956</v>
      </c>
      <c r="BZ22" s="417">
        <v>26.9</v>
      </c>
      <c r="CA22" s="48">
        <v>65071</v>
      </c>
      <c r="CB22" s="437">
        <v>26.9</v>
      </c>
      <c r="CC22" s="426">
        <v>65121</v>
      </c>
      <c r="CD22" s="417">
        <v>27</v>
      </c>
      <c r="CE22" s="48">
        <v>65333</v>
      </c>
      <c r="CF22" s="437">
        <v>27</v>
      </c>
      <c r="CG22" s="426">
        <v>65522</v>
      </c>
      <c r="CH22" s="417">
        <v>27.1</v>
      </c>
      <c r="CI22" s="48">
        <v>65758</v>
      </c>
      <c r="CJ22" s="437">
        <v>27.2</v>
      </c>
      <c r="CK22" s="426">
        <v>65956</v>
      </c>
      <c r="CL22" s="417">
        <v>27.3</v>
      </c>
      <c r="CM22" s="426">
        <v>66080</v>
      </c>
      <c r="CN22" s="417">
        <v>27.4</v>
      </c>
      <c r="CO22" s="426">
        <v>66091.95458403</v>
      </c>
      <c r="CP22" s="417">
        <v>27.4</v>
      </c>
      <c r="CQ22" s="426">
        <v>66303.99307722</v>
      </c>
      <c r="CR22" s="417">
        <v>27.4</v>
      </c>
      <c r="CT22" s="456"/>
      <c r="CU22" s="457"/>
      <c r="CV22" s="454"/>
    </row>
    <row r="23" spans="1:100" ht="12.75">
      <c r="A23" s="420"/>
      <c r="B23" s="421" t="s">
        <v>52</v>
      </c>
      <c r="C23" s="426">
        <v>26003</v>
      </c>
      <c r="D23" s="402">
        <v>10.9</v>
      </c>
      <c r="E23" s="426">
        <v>27040</v>
      </c>
      <c r="F23" s="417">
        <v>11.3</v>
      </c>
      <c r="G23" s="426">
        <v>27773</v>
      </c>
      <c r="H23" s="402">
        <v>11.6</v>
      </c>
      <c r="I23" s="1">
        <v>28552</v>
      </c>
      <c r="J23" s="432">
        <v>12</v>
      </c>
      <c r="K23" s="48">
        <v>29362</v>
      </c>
      <c r="L23" s="437">
        <v>12.3</v>
      </c>
      <c r="M23" s="426">
        <v>30004</v>
      </c>
      <c r="N23" s="417">
        <v>12.5</v>
      </c>
      <c r="O23" s="48">
        <v>30620</v>
      </c>
      <c r="P23" s="437">
        <v>12.8</v>
      </c>
      <c r="Q23" s="426">
        <v>31320</v>
      </c>
      <c r="R23" s="417">
        <v>13.1</v>
      </c>
      <c r="S23" s="48">
        <v>31984</v>
      </c>
      <c r="T23" s="437">
        <v>13.4</v>
      </c>
      <c r="U23" s="426">
        <v>32524</v>
      </c>
      <c r="V23" s="417">
        <v>13.5</v>
      </c>
      <c r="W23" s="48">
        <v>33012</v>
      </c>
      <c r="X23" s="437">
        <v>13.8</v>
      </c>
      <c r="Y23" s="426">
        <v>33165</v>
      </c>
      <c r="Z23" s="417">
        <v>13.8</v>
      </c>
      <c r="AA23" s="48">
        <v>33586</v>
      </c>
      <c r="AB23" s="437">
        <v>14</v>
      </c>
      <c r="AC23" s="426">
        <v>33909</v>
      </c>
      <c r="AD23" s="417">
        <v>14.1</v>
      </c>
      <c r="AE23" s="48">
        <v>34291</v>
      </c>
      <c r="AF23" s="437">
        <v>14.3</v>
      </c>
      <c r="AG23" s="426">
        <v>34728</v>
      </c>
      <c r="AH23" s="417">
        <v>14.5</v>
      </c>
      <c r="AI23" s="48">
        <v>35562</v>
      </c>
      <c r="AJ23" s="437">
        <v>14.8</v>
      </c>
      <c r="AK23" s="426">
        <v>35946</v>
      </c>
      <c r="AL23" s="417">
        <v>15</v>
      </c>
      <c r="AM23" s="48">
        <v>36236</v>
      </c>
      <c r="AN23" s="437">
        <v>15</v>
      </c>
      <c r="AO23" s="426">
        <v>36583</v>
      </c>
      <c r="AP23" s="417">
        <v>15.2</v>
      </c>
      <c r="AQ23" s="48">
        <v>36972</v>
      </c>
      <c r="AR23" s="437">
        <v>15.3</v>
      </c>
      <c r="AS23" s="426">
        <v>37429</v>
      </c>
      <c r="AT23" s="417">
        <v>15.5</v>
      </c>
      <c r="AU23" s="48">
        <v>37790</v>
      </c>
      <c r="AV23" s="437">
        <v>15.7</v>
      </c>
      <c r="AW23" s="426">
        <v>38099</v>
      </c>
      <c r="AX23" s="422">
        <v>15.8</v>
      </c>
      <c r="AY23" s="48">
        <v>38464</v>
      </c>
      <c r="AZ23" s="440">
        <v>15.9</v>
      </c>
      <c r="BA23" s="426">
        <v>38799</v>
      </c>
      <c r="BB23" s="422">
        <v>16.1</v>
      </c>
      <c r="BC23" s="48">
        <v>39150</v>
      </c>
      <c r="BD23" s="437">
        <v>16.2</v>
      </c>
      <c r="BE23" s="426">
        <v>39461</v>
      </c>
      <c r="BF23" s="417">
        <v>16.3</v>
      </c>
      <c r="BG23" s="48">
        <v>39782</v>
      </c>
      <c r="BH23" s="437">
        <v>16.5</v>
      </c>
      <c r="BI23" s="426">
        <v>40110</v>
      </c>
      <c r="BJ23" s="417">
        <v>16.6</v>
      </c>
      <c r="BK23" s="48">
        <v>40457</v>
      </c>
      <c r="BL23" s="437">
        <v>16.7</v>
      </c>
      <c r="BM23" s="426">
        <v>40843</v>
      </c>
      <c r="BN23" s="417">
        <v>16.9</v>
      </c>
      <c r="BO23" s="48">
        <v>41217</v>
      </c>
      <c r="BP23" s="437">
        <v>17</v>
      </c>
      <c r="BQ23" s="426">
        <v>41543</v>
      </c>
      <c r="BR23" s="417">
        <v>17.2</v>
      </c>
      <c r="BS23" s="48">
        <v>41826</v>
      </c>
      <c r="BT23" s="437">
        <v>17.3</v>
      </c>
      <c r="BU23" s="426">
        <v>42087</v>
      </c>
      <c r="BV23" s="417">
        <v>17.4</v>
      </c>
      <c r="BW23" s="48">
        <v>42104</v>
      </c>
      <c r="BX23" s="437">
        <v>17.4</v>
      </c>
      <c r="BY23" s="426">
        <v>42347</v>
      </c>
      <c r="BZ23" s="417">
        <v>17.5</v>
      </c>
      <c r="CA23" s="48">
        <v>42587</v>
      </c>
      <c r="CB23" s="437">
        <v>17.6</v>
      </c>
      <c r="CC23" s="426">
        <v>42751</v>
      </c>
      <c r="CD23" s="417">
        <v>17.7</v>
      </c>
      <c r="CE23" s="48">
        <v>42966</v>
      </c>
      <c r="CF23" s="437">
        <v>17.8</v>
      </c>
      <c r="CG23" s="426">
        <v>43177</v>
      </c>
      <c r="CH23" s="417">
        <v>17.9</v>
      </c>
      <c r="CI23" s="48">
        <v>43378</v>
      </c>
      <c r="CJ23" s="437">
        <v>18</v>
      </c>
      <c r="CK23" s="426">
        <v>43567</v>
      </c>
      <c r="CL23" s="417">
        <v>18</v>
      </c>
      <c r="CM23" s="426">
        <v>43727</v>
      </c>
      <c r="CN23" s="417">
        <v>18.1</v>
      </c>
      <c r="CO23" s="426">
        <v>43875.8826</v>
      </c>
      <c r="CP23" s="417">
        <v>18.2</v>
      </c>
      <c r="CQ23" s="426">
        <v>44051.544084053996</v>
      </c>
      <c r="CR23" s="417">
        <v>18.2</v>
      </c>
      <c r="CT23" s="456"/>
      <c r="CU23" s="457"/>
      <c r="CV23" s="454"/>
    </row>
    <row r="24" spans="1:100" ht="12.75">
      <c r="A24" s="420"/>
      <c r="B24" s="421" t="s">
        <v>53</v>
      </c>
      <c r="C24" s="426">
        <v>7112</v>
      </c>
      <c r="D24" s="402">
        <v>3</v>
      </c>
      <c r="E24" s="426">
        <v>7089</v>
      </c>
      <c r="F24" s="417">
        <v>3</v>
      </c>
      <c r="G24" s="426">
        <v>7154</v>
      </c>
      <c r="H24" s="402">
        <v>3</v>
      </c>
      <c r="I24" s="1">
        <v>7366</v>
      </c>
      <c r="J24" s="432">
        <v>3</v>
      </c>
      <c r="K24" s="48">
        <v>7575</v>
      </c>
      <c r="L24" s="437">
        <v>3.1</v>
      </c>
      <c r="M24" s="426">
        <v>7552</v>
      </c>
      <c r="N24" s="417">
        <v>3.2</v>
      </c>
      <c r="O24" s="48">
        <v>7500</v>
      </c>
      <c r="P24" s="437">
        <v>3.1</v>
      </c>
      <c r="Q24" s="426">
        <v>7540</v>
      </c>
      <c r="R24" s="417">
        <v>3.1</v>
      </c>
      <c r="S24" s="48">
        <v>7438</v>
      </c>
      <c r="T24" s="437">
        <v>3.1</v>
      </c>
      <c r="U24" s="426">
        <v>7393</v>
      </c>
      <c r="V24" s="417">
        <v>3.1</v>
      </c>
      <c r="W24" s="48">
        <v>7469</v>
      </c>
      <c r="X24" s="437">
        <v>3.1</v>
      </c>
      <c r="Y24" s="426">
        <v>7605</v>
      </c>
      <c r="Z24" s="417">
        <v>3.1</v>
      </c>
      <c r="AA24" s="48">
        <v>7409</v>
      </c>
      <c r="AB24" s="437">
        <v>3.1</v>
      </c>
      <c r="AC24" s="426">
        <v>7324</v>
      </c>
      <c r="AD24" s="417">
        <v>3.1</v>
      </c>
      <c r="AE24" s="48">
        <v>7256</v>
      </c>
      <c r="AF24" s="437">
        <v>3</v>
      </c>
      <c r="AG24" s="426">
        <v>7212</v>
      </c>
      <c r="AH24" s="417">
        <v>3</v>
      </c>
      <c r="AI24" s="48">
        <v>7195</v>
      </c>
      <c r="AJ24" s="437">
        <v>3</v>
      </c>
      <c r="AK24" s="426">
        <v>7170</v>
      </c>
      <c r="AL24" s="417">
        <v>3</v>
      </c>
      <c r="AM24" s="48">
        <v>7153</v>
      </c>
      <c r="AN24" s="437">
        <v>3</v>
      </c>
      <c r="AO24" s="426">
        <v>7212</v>
      </c>
      <c r="AP24" s="417">
        <v>3</v>
      </c>
      <c r="AQ24" s="48">
        <v>7162</v>
      </c>
      <c r="AR24" s="437">
        <v>3</v>
      </c>
      <c r="AS24" s="426">
        <v>7110</v>
      </c>
      <c r="AT24" s="417">
        <v>2.9</v>
      </c>
      <c r="AU24" s="48">
        <v>7059</v>
      </c>
      <c r="AV24" s="437">
        <v>2.9</v>
      </c>
      <c r="AW24" s="426">
        <v>6922</v>
      </c>
      <c r="AX24" s="422">
        <v>2.9</v>
      </c>
      <c r="AY24" s="48">
        <v>6828</v>
      </c>
      <c r="AZ24" s="440">
        <v>2.8</v>
      </c>
      <c r="BA24" s="426">
        <v>6715</v>
      </c>
      <c r="BB24" s="422">
        <v>2.8</v>
      </c>
      <c r="BC24" s="48">
        <v>6656</v>
      </c>
      <c r="BD24" s="437">
        <v>2.8</v>
      </c>
      <c r="BE24" s="426">
        <v>6546</v>
      </c>
      <c r="BF24" s="417">
        <v>2.7</v>
      </c>
      <c r="BG24" s="48">
        <v>6492</v>
      </c>
      <c r="BH24" s="437">
        <v>2.7</v>
      </c>
      <c r="BI24" s="426">
        <v>6354</v>
      </c>
      <c r="BJ24" s="417">
        <v>2.6</v>
      </c>
      <c r="BK24" s="48">
        <v>6244</v>
      </c>
      <c r="BL24" s="437">
        <v>2.6</v>
      </c>
      <c r="BM24" s="426">
        <v>6228</v>
      </c>
      <c r="BN24" s="417">
        <v>2.6</v>
      </c>
      <c r="BO24" s="48">
        <v>6140</v>
      </c>
      <c r="BP24" s="437">
        <v>2.5</v>
      </c>
      <c r="BQ24" s="426">
        <v>6006</v>
      </c>
      <c r="BR24" s="417">
        <v>2.5</v>
      </c>
      <c r="BS24" s="48">
        <v>5863</v>
      </c>
      <c r="BT24" s="437">
        <v>2.4</v>
      </c>
      <c r="BU24" s="426">
        <v>6079</v>
      </c>
      <c r="BV24" s="417">
        <v>2.5</v>
      </c>
      <c r="BW24" s="48">
        <v>5947</v>
      </c>
      <c r="BX24" s="437">
        <v>2.5</v>
      </c>
      <c r="BY24" s="426">
        <v>5364</v>
      </c>
      <c r="BZ24" s="417">
        <v>2.2</v>
      </c>
      <c r="CA24" s="48">
        <v>5270</v>
      </c>
      <c r="CB24" s="437">
        <v>2.2</v>
      </c>
      <c r="CC24" s="426">
        <v>5270</v>
      </c>
      <c r="CD24" s="417">
        <v>2.2</v>
      </c>
      <c r="CE24" s="48">
        <v>5286</v>
      </c>
      <c r="CF24" s="437">
        <v>2.2</v>
      </c>
      <c r="CG24" s="426">
        <v>5294</v>
      </c>
      <c r="CH24" s="417">
        <v>2.2</v>
      </c>
      <c r="CI24" s="48">
        <v>5182</v>
      </c>
      <c r="CJ24" s="437">
        <v>2.1</v>
      </c>
      <c r="CK24" s="426">
        <v>5182</v>
      </c>
      <c r="CL24" s="417">
        <v>2.1</v>
      </c>
      <c r="CM24" s="426">
        <v>5565</v>
      </c>
      <c r="CN24" s="417">
        <v>2.3</v>
      </c>
      <c r="CO24" s="426">
        <v>5545.0426500159765</v>
      </c>
      <c r="CP24" s="417">
        <v>2.3</v>
      </c>
      <c r="CQ24" s="426">
        <v>5593</v>
      </c>
      <c r="CR24" s="417">
        <v>2.3</v>
      </c>
      <c r="CT24" s="456"/>
      <c r="CU24" s="457"/>
      <c r="CV24" s="454"/>
    </row>
    <row r="25" spans="1:100" ht="12.75">
      <c r="A25" s="420"/>
      <c r="B25" s="421" t="s">
        <v>178</v>
      </c>
      <c r="C25" s="426">
        <v>12752</v>
      </c>
      <c r="D25" s="402">
        <v>5.3</v>
      </c>
      <c r="E25" s="426">
        <v>13177</v>
      </c>
      <c r="F25" s="417">
        <v>5.5</v>
      </c>
      <c r="G25" s="426">
        <v>13565</v>
      </c>
      <c r="H25" s="402">
        <v>5.7</v>
      </c>
      <c r="I25" s="1">
        <v>13840</v>
      </c>
      <c r="J25" s="432">
        <v>5.8</v>
      </c>
      <c r="K25" s="48">
        <v>14616</v>
      </c>
      <c r="L25" s="437">
        <v>6.1</v>
      </c>
      <c r="M25" s="426">
        <v>15139</v>
      </c>
      <c r="N25" s="417">
        <v>6.3</v>
      </c>
      <c r="O25" s="48">
        <v>14407</v>
      </c>
      <c r="P25" s="437">
        <v>6</v>
      </c>
      <c r="Q25" s="426">
        <v>14914</v>
      </c>
      <c r="R25" s="417">
        <v>6.2</v>
      </c>
      <c r="S25" s="48">
        <v>15199</v>
      </c>
      <c r="T25" s="437">
        <v>6.3</v>
      </c>
      <c r="U25" s="426">
        <v>15272</v>
      </c>
      <c r="V25" s="417">
        <v>6.4</v>
      </c>
      <c r="W25" s="48">
        <v>15620</v>
      </c>
      <c r="X25" s="437">
        <v>6.5</v>
      </c>
      <c r="Y25" s="426">
        <v>15554</v>
      </c>
      <c r="Z25" s="417">
        <v>6.5</v>
      </c>
      <c r="AA25" s="48">
        <v>15921</v>
      </c>
      <c r="AB25" s="437">
        <v>6.6</v>
      </c>
      <c r="AC25" s="426">
        <v>15357</v>
      </c>
      <c r="AD25" s="417">
        <v>6.4</v>
      </c>
      <c r="AE25" s="48">
        <v>15540</v>
      </c>
      <c r="AF25" s="437">
        <v>6.5</v>
      </c>
      <c r="AG25" s="426">
        <v>15693</v>
      </c>
      <c r="AH25" s="417">
        <v>6.5</v>
      </c>
      <c r="AI25" s="48">
        <v>15189</v>
      </c>
      <c r="AJ25" s="437">
        <v>6.3</v>
      </c>
      <c r="AK25" s="426">
        <v>15536</v>
      </c>
      <c r="AL25" s="417">
        <v>6.5</v>
      </c>
      <c r="AM25" s="48">
        <v>15634</v>
      </c>
      <c r="AN25" s="437">
        <v>6.5</v>
      </c>
      <c r="AO25" s="426">
        <v>15660</v>
      </c>
      <c r="AP25" s="417">
        <v>6.5</v>
      </c>
      <c r="AQ25" s="48">
        <v>15885</v>
      </c>
      <c r="AR25" s="437">
        <v>6.6</v>
      </c>
      <c r="AS25" s="426">
        <v>15970</v>
      </c>
      <c r="AT25" s="417">
        <v>6.6</v>
      </c>
      <c r="AU25" s="48">
        <v>16041</v>
      </c>
      <c r="AV25" s="437">
        <v>6.6</v>
      </c>
      <c r="AW25" s="426">
        <v>16223</v>
      </c>
      <c r="AX25" s="422">
        <v>6.7</v>
      </c>
      <c r="AY25" s="48">
        <v>16681</v>
      </c>
      <c r="AZ25" s="440">
        <v>6.9</v>
      </c>
      <c r="BA25" s="426">
        <v>16812</v>
      </c>
      <c r="BB25" s="422">
        <v>7</v>
      </c>
      <c r="BC25" s="48">
        <v>16826</v>
      </c>
      <c r="BD25" s="437">
        <v>7</v>
      </c>
      <c r="BE25" s="426">
        <v>16938</v>
      </c>
      <c r="BF25" s="417">
        <v>7</v>
      </c>
      <c r="BG25" s="48">
        <v>16939</v>
      </c>
      <c r="BH25" s="437">
        <v>7</v>
      </c>
      <c r="BI25" s="426">
        <v>16985</v>
      </c>
      <c r="BJ25" s="417">
        <v>7</v>
      </c>
      <c r="BK25" s="48">
        <v>17079</v>
      </c>
      <c r="BL25" s="437">
        <v>7</v>
      </c>
      <c r="BM25" s="426">
        <v>16963</v>
      </c>
      <c r="BN25" s="417">
        <v>7</v>
      </c>
      <c r="BO25" s="48">
        <v>16976</v>
      </c>
      <c r="BP25" s="437">
        <v>7</v>
      </c>
      <c r="BQ25" s="426">
        <v>17046</v>
      </c>
      <c r="BR25" s="417">
        <v>7.1</v>
      </c>
      <c r="BS25" s="48">
        <v>17085</v>
      </c>
      <c r="BT25" s="437">
        <v>7.1</v>
      </c>
      <c r="BU25" s="426">
        <v>16802</v>
      </c>
      <c r="BV25" s="417">
        <v>7</v>
      </c>
      <c r="BW25" s="48">
        <v>16728</v>
      </c>
      <c r="BX25" s="437">
        <v>6.9</v>
      </c>
      <c r="BY25" s="426">
        <v>17245</v>
      </c>
      <c r="BZ25" s="417">
        <v>7.1</v>
      </c>
      <c r="CA25" s="48">
        <v>17214</v>
      </c>
      <c r="CB25" s="437">
        <v>7.1</v>
      </c>
      <c r="CC25" s="426">
        <v>17099</v>
      </c>
      <c r="CD25" s="417">
        <v>7.1</v>
      </c>
      <c r="CE25" s="48">
        <v>17082</v>
      </c>
      <c r="CF25" s="437">
        <v>7.1</v>
      </c>
      <c r="CG25" s="426">
        <v>17050</v>
      </c>
      <c r="CH25" s="417">
        <v>7.1</v>
      </c>
      <c r="CI25" s="48">
        <v>17198</v>
      </c>
      <c r="CJ25" s="437">
        <v>7.1</v>
      </c>
      <c r="CK25" s="426">
        <v>17208</v>
      </c>
      <c r="CL25" s="417">
        <v>7.1</v>
      </c>
      <c r="CM25" s="426">
        <v>16789</v>
      </c>
      <c r="CN25" s="417">
        <v>6.9</v>
      </c>
      <c r="CO25" s="426">
        <v>16671.029334014023</v>
      </c>
      <c r="CP25" s="417">
        <v>6.9</v>
      </c>
      <c r="CQ25" s="426">
        <v>16659.448993166006</v>
      </c>
      <c r="CR25" s="417">
        <v>6.9</v>
      </c>
      <c r="CT25" s="456"/>
      <c r="CU25" s="457"/>
      <c r="CV25" s="454"/>
    </row>
    <row r="26" spans="1:100" ht="12.75">
      <c r="A26" s="462" t="s">
        <v>179</v>
      </c>
      <c r="B26" s="463"/>
      <c r="C26" s="426">
        <v>34616</v>
      </c>
      <c r="D26" s="402">
        <v>14.5</v>
      </c>
      <c r="E26" s="426">
        <v>33562</v>
      </c>
      <c r="F26" s="417">
        <v>14.1</v>
      </c>
      <c r="G26" s="426">
        <v>34180</v>
      </c>
      <c r="H26" s="402">
        <v>14.3</v>
      </c>
      <c r="I26" s="1">
        <v>34294</v>
      </c>
      <c r="J26" s="432">
        <v>14.3</v>
      </c>
      <c r="K26" s="48">
        <v>32564</v>
      </c>
      <c r="L26" s="437">
        <v>13.6</v>
      </c>
      <c r="M26" s="426">
        <v>31777</v>
      </c>
      <c r="N26" s="417">
        <v>13.3</v>
      </c>
      <c r="O26" s="48">
        <v>30779</v>
      </c>
      <c r="P26" s="437">
        <v>12.9</v>
      </c>
      <c r="Q26" s="426">
        <v>29879</v>
      </c>
      <c r="R26" s="417">
        <v>12.5</v>
      </c>
      <c r="S26" s="48">
        <v>29118</v>
      </c>
      <c r="T26" s="437">
        <v>12.1</v>
      </c>
      <c r="U26" s="426">
        <v>29896</v>
      </c>
      <c r="V26" s="417">
        <v>12.5</v>
      </c>
      <c r="W26" s="48">
        <v>31029</v>
      </c>
      <c r="X26" s="437">
        <v>12.9</v>
      </c>
      <c r="Y26" s="426">
        <v>30246</v>
      </c>
      <c r="Z26" s="417">
        <v>12.6</v>
      </c>
      <c r="AA26" s="48">
        <v>31036</v>
      </c>
      <c r="AB26" s="437">
        <v>12.9</v>
      </c>
      <c r="AC26" s="426">
        <v>30858</v>
      </c>
      <c r="AD26" s="417">
        <v>12.9</v>
      </c>
      <c r="AE26" s="48">
        <v>30502</v>
      </c>
      <c r="AF26" s="437">
        <v>12.7</v>
      </c>
      <c r="AG26" s="426">
        <v>31268</v>
      </c>
      <c r="AH26" s="417">
        <v>13</v>
      </c>
      <c r="AI26" s="48">
        <v>31120</v>
      </c>
      <c r="AJ26" s="437">
        <v>13</v>
      </c>
      <c r="AK26" s="426">
        <v>30939</v>
      </c>
      <c r="AL26" s="417">
        <v>12.9</v>
      </c>
      <c r="AM26" s="48">
        <v>31756</v>
      </c>
      <c r="AN26" s="437">
        <v>13.2</v>
      </c>
      <c r="AO26" s="426">
        <v>31812</v>
      </c>
      <c r="AP26" s="417">
        <v>13.2</v>
      </c>
      <c r="AQ26" s="48">
        <v>31743</v>
      </c>
      <c r="AR26" s="437">
        <v>13.2</v>
      </c>
      <c r="AS26" s="426">
        <v>31594</v>
      </c>
      <c r="AT26" s="417">
        <v>13.1</v>
      </c>
      <c r="AU26" s="48">
        <v>31927</v>
      </c>
      <c r="AV26" s="437">
        <v>13.2</v>
      </c>
      <c r="AW26" s="426">
        <v>32223</v>
      </c>
      <c r="AX26" s="422">
        <v>13.4</v>
      </c>
      <c r="AY26" s="48">
        <v>32290</v>
      </c>
      <c r="AZ26" s="440">
        <v>13.4</v>
      </c>
      <c r="BA26" s="426">
        <v>33639</v>
      </c>
      <c r="BB26" s="417">
        <v>13.9</v>
      </c>
      <c r="BC26" s="48">
        <v>33985</v>
      </c>
      <c r="BD26" s="437">
        <v>14.1</v>
      </c>
      <c r="BE26" s="426">
        <v>34303</v>
      </c>
      <c r="BF26" s="417">
        <v>14.2</v>
      </c>
      <c r="BG26" s="48">
        <v>34155</v>
      </c>
      <c r="BH26" s="437">
        <v>14.1</v>
      </c>
      <c r="BI26" s="426">
        <v>33997</v>
      </c>
      <c r="BJ26" s="417">
        <v>14.1</v>
      </c>
      <c r="BK26" s="48">
        <v>33685</v>
      </c>
      <c r="BL26" s="437">
        <v>13.9</v>
      </c>
      <c r="BM26" s="426">
        <v>33509</v>
      </c>
      <c r="BN26" s="417">
        <v>13.9</v>
      </c>
      <c r="BO26" s="48">
        <v>33175</v>
      </c>
      <c r="BP26" s="437">
        <v>13.7</v>
      </c>
      <c r="BQ26" s="426">
        <v>32892</v>
      </c>
      <c r="BR26" s="417">
        <v>13.6</v>
      </c>
      <c r="BS26" s="48">
        <v>32664</v>
      </c>
      <c r="BT26" s="437">
        <v>13.5</v>
      </c>
      <c r="BU26" s="426">
        <v>32495</v>
      </c>
      <c r="BV26" s="417">
        <v>13.5</v>
      </c>
      <c r="BW26" s="48">
        <v>33224</v>
      </c>
      <c r="BX26" s="437">
        <v>13.8</v>
      </c>
      <c r="BY26" s="426">
        <v>32930</v>
      </c>
      <c r="BZ26" s="417">
        <v>13.6</v>
      </c>
      <c r="CA26" s="48">
        <v>32949</v>
      </c>
      <c r="CB26" s="437">
        <v>13.6</v>
      </c>
      <c r="CC26" s="426">
        <v>32912</v>
      </c>
      <c r="CD26" s="417">
        <v>13.6</v>
      </c>
      <c r="CE26" s="48">
        <v>32886</v>
      </c>
      <c r="CF26" s="437">
        <v>13.6</v>
      </c>
      <c r="CG26" s="426">
        <v>32650</v>
      </c>
      <c r="CH26" s="417">
        <v>13.5</v>
      </c>
      <c r="CI26" s="48">
        <v>32502</v>
      </c>
      <c r="CJ26" s="437">
        <v>13.5</v>
      </c>
      <c r="CK26" s="426">
        <v>32213</v>
      </c>
      <c r="CL26" s="417">
        <v>13.3</v>
      </c>
      <c r="CM26" s="426">
        <v>32155</v>
      </c>
      <c r="CN26" s="417">
        <v>13.3</v>
      </c>
      <c r="CO26" s="426">
        <v>32440.889215970004</v>
      </c>
      <c r="CP26" s="417">
        <v>13.4</v>
      </c>
      <c r="CQ26" s="426">
        <v>32513.405581779996</v>
      </c>
      <c r="CR26" s="417">
        <v>13.5</v>
      </c>
      <c r="CT26" s="456"/>
      <c r="CU26" s="457"/>
      <c r="CV26" s="454"/>
    </row>
    <row r="27" spans="1:99" ht="12.75">
      <c r="A27" s="460" t="s">
        <v>180</v>
      </c>
      <c r="B27" s="461"/>
      <c r="C27" s="428">
        <v>238728</v>
      </c>
      <c r="D27" s="418">
        <v>100</v>
      </c>
      <c r="E27" s="428">
        <v>238346</v>
      </c>
      <c r="F27" s="419">
        <v>100</v>
      </c>
      <c r="G27" s="428">
        <v>238438</v>
      </c>
      <c r="H27" s="418">
        <v>100</v>
      </c>
      <c r="I27" s="105">
        <v>239080</v>
      </c>
      <c r="J27" s="434">
        <v>100</v>
      </c>
      <c r="K27" s="67">
        <v>239136</v>
      </c>
      <c r="L27" s="439">
        <v>100</v>
      </c>
      <c r="M27" s="428">
        <v>239573</v>
      </c>
      <c r="N27" s="419">
        <v>100</v>
      </c>
      <c r="O27" s="67">
        <v>239592</v>
      </c>
      <c r="P27" s="439">
        <v>100</v>
      </c>
      <c r="Q27" s="428">
        <v>239708</v>
      </c>
      <c r="R27" s="419">
        <v>100</v>
      </c>
      <c r="S27" s="67">
        <v>239710</v>
      </c>
      <c r="T27" s="439">
        <v>100</v>
      </c>
      <c r="U27" s="428">
        <v>239952</v>
      </c>
      <c r="V27" s="419">
        <v>100</v>
      </c>
      <c r="W27" s="67">
        <v>240066</v>
      </c>
      <c r="X27" s="439">
        <v>100</v>
      </c>
      <c r="Y27" s="428">
        <v>240118</v>
      </c>
      <c r="Z27" s="419">
        <v>100</v>
      </c>
      <c r="AA27" s="67">
        <v>240172</v>
      </c>
      <c r="AB27" s="439">
        <v>100</v>
      </c>
      <c r="AC27" s="428">
        <v>240207</v>
      </c>
      <c r="AD27" s="419">
        <v>100</v>
      </c>
      <c r="AE27" s="67">
        <v>240211</v>
      </c>
      <c r="AF27" s="439">
        <v>100</v>
      </c>
      <c r="AG27" s="428">
        <v>240290</v>
      </c>
      <c r="AH27" s="419">
        <v>100</v>
      </c>
      <c r="AI27" s="67">
        <v>240290</v>
      </c>
      <c r="AJ27" s="439">
        <v>100</v>
      </c>
      <c r="AK27" s="428">
        <v>240290</v>
      </c>
      <c r="AL27" s="419">
        <v>100</v>
      </c>
      <c r="AM27" s="67">
        <v>241211</v>
      </c>
      <c r="AN27" s="439">
        <v>100</v>
      </c>
      <c r="AO27" s="428">
        <v>241261</v>
      </c>
      <c r="AP27" s="419">
        <v>100</v>
      </c>
      <c r="AQ27" s="67">
        <v>241281</v>
      </c>
      <c r="AR27" s="439">
        <v>100</v>
      </c>
      <c r="AS27" s="428">
        <v>241325</v>
      </c>
      <c r="AT27" s="419">
        <v>100</v>
      </c>
      <c r="AU27" s="67">
        <v>241327</v>
      </c>
      <c r="AV27" s="439">
        <v>100</v>
      </c>
      <c r="AW27" s="428">
        <v>241358</v>
      </c>
      <c r="AX27" s="423">
        <v>100</v>
      </c>
      <c r="AY27" s="67">
        <v>241401</v>
      </c>
      <c r="AZ27" s="441">
        <v>100</v>
      </c>
      <c r="BA27" s="428">
        <v>241427</v>
      </c>
      <c r="BB27" s="423">
        <v>100</v>
      </c>
      <c r="BC27" s="67">
        <v>241511</v>
      </c>
      <c r="BD27" s="439">
        <v>100</v>
      </c>
      <c r="BE27" s="428">
        <v>241514</v>
      </c>
      <c r="BF27" s="419">
        <v>100</v>
      </c>
      <c r="BG27" s="67">
        <v>241541</v>
      </c>
      <c r="BH27" s="439">
        <v>100</v>
      </c>
      <c r="BI27" s="428">
        <v>241542</v>
      </c>
      <c r="BJ27" s="419">
        <v>100</v>
      </c>
      <c r="BK27" s="67">
        <v>241547</v>
      </c>
      <c r="BL27" s="439">
        <v>100</v>
      </c>
      <c r="BM27" s="428">
        <v>241569</v>
      </c>
      <c r="BN27" s="419">
        <v>100</v>
      </c>
      <c r="BO27" s="67">
        <v>241585</v>
      </c>
      <c r="BP27" s="439">
        <v>100</v>
      </c>
      <c r="BQ27" s="428">
        <v>241584</v>
      </c>
      <c r="BR27" s="419">
        <v>100</v>
      </c>
      <c r="BS27" s="67">
        <v>241584</v>
      </c>
      <c r="BT27" s="439">
        <v>100</v>
      </c>
      <c r="BU27" s="428">
        <v>241584</v>
      </c>
      <c r="BV27" s="419">
        <v>100</v>
      </c>
      <c r="BW27" s="67">
        <v>241584</v>
      </c>
      <c r="BX27" s="439">
        <v>100</v>
      </c>
      <c r="BY27" s="428">
        <v>241585</v>
      </c>
      <c r="BZ27" s="419">
        <v>100</v>
      </c>
      <c r="CA27" s="67">
        <v>241586</v>
      </c>
      <c r="CB27" s="439">
        <v>100</v>
      </c>
      <c r="CC27" s="428">
        <v>241586</v>
      </c>
      <c r="CD27" s="419">
        <v>100</v>
      </c>
      <c r="CE27" s="67">
        <v>241586</v>
      </c>
      <c r="CF27" s="439">
        <v>100</v>
      </c>
      <c r="CG27" s="428">
        <v>241605</v>
      </c>
      <c r="CH27" s="419">
        <v>100</v>
      </c>
      <c r="CI27" s="67">
        <v>241581</v>
      </c>
      <c r="CJ27" s="439">
        <v>100</v>
      </c>
      <c r="CK27" s="428">
        <v>241583</v>
      </c>
      <c r="CL27" s="419">
        <v>100</v>
      </c>
      <c r="CM27" s="428">
        <v>241592</v>
      </c>
      <c r="CN27" s="419">
        <v>100</v>
      </c>
      <c r="CO27" s="428">
        <v>241617</v>
      </c>
      <c r="CP27" s="419">
        <v>100</v>
      </c>
      <c r="CQ27" s="428">
        <v>241616</v>
      </c>
      <c r="CR27" s="419">
        <v>100</v>
      </c>
      <c r="CT27" s="456"/>
      <c r="CU27" s="457"/>
    </row>
    <row r="28" spans="1:99" ht="12.75">
      <c r="A28" s="123"/>
      <c r="B28" s="123" t="s">
        <v>230</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8"/>
      <c r="AV28" s="18"/>
      <c r="AW28" s="18"/>
      <c r="AX28" s="18"/>
      <c r="AY28" s="124"/>
      <c r="AZ28" s="18"/>
      <c r="BA28" s="124"/>
      <c r="BB28" s="18"/>
      <c r="BC28" s="18"/>
      <c r="BD28" s="18"/>
      <c r="BE28" s="18"/>
      <c r="BF28" s="18"/>
      <c r="BG28" s="18"/>
      <c r="BH28" s="18"/>
      <c r="BI28" s="18"/>
      <c r="BJ28" s="18"/>
      <c r="BK28" s="18"/>
      <c r="BL28" s="18"/>
      <c r="BM28" s="18"/>
      <c r="CT28" s="455"/>
      <c r="CU28" s="455"/>
    </row>
    <row r="29" spans="1:58" ht="12.7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8"/>
      <c r="AV29" s="18"/>
      <c r="AW29" s="18"/>
      <c r="AX29" s="18"/>
      <c r="AY29" s="18"/>
      <c r="AZ29" s="18"/>
      <c r="BA29" s="18"/>
      <c r="BB29" s="18"/>
      <c r="BC29" s="18"/>
      <c r="BD29" s="48"/>
      <c r="BE29" s="98"/>
      <c r="BF29" s="93"/>
    </row>
    <row r="30" spans="1:58" ht="14.25">
      <c r="A30" s="125"/>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8"/>
      <c r="AV30" s="18"/>
      <c r="AW30" s="18"/>
      <c r="AX30" s="18"/>
      <c r="AY30" s="18"/>
      <c r="AZ30" s="18"/>
      <c r="BA30" s="18"/>
      <c r="BB30" s="18"/>
      <c r="BC30" s="18"/>
      <c r="BD30" s="126"/>
      <c r="BE30" s="127"/>
      <c r="BF30" s="128"/>
    </row>
    <row r="31" spans="1:58" ht="12.75">
      <c r="A31" s="125"/>
      <c r="B31" s="125"/>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c r="AN31" s="125"/>
      <c r="AO31" s="125"/>
      <c r="AP31" s="125"/>
      <c r="AQ31" s="125"/>
      <c r="AR31" s="125"/>
      <c r="AS31" s="125"/>
      <c r="AT31" s="125"/>
      <c r="AU31" s="18"/>
      <c r="AV31" s="18"/>
      <c r="AW31" s="18"/>
      <c r="AX31" s="18"/>
      <c r="AY31" s="18"/>
      <c r="AZ31" s="18"/>
      <c r="BA31" s="18"/>
      <c r="BB31" s="18"/>
      <c r="BC31" s="18"/>
      <c r="BD31" s="18"/>
      <c r="BE31" s="18"/>
      <c r="BF31" s="18"/>
    </row>
    <row r="32" spans="47:58" ht="12.75">
      <c r="AU32" s="96"/>
      <c r="AV32" s="96"/>
      <c r="AW32" s="18"/>
      <c r="AX32" s="18"/>
      <c r="AY32" s="18"/>
      <c r="AZ32" s="18"/>
      <c r="BA32" s="18"/>
      <c r="BB32" s="18"/>
      <c r="BC32" s="18"/>
      <c r="BD32" s="18"/>
      <c r="BE32" s="18"/>
      <c r="BF32" s="18"/>
    </row>
    <row r="33" spans="47:58" ht="12.75">
      <c r="AU33" s="97"/>
      <c r="AV33" s="97"/>
      <c r="AW33" s="18"/>
      <c r="AX33" s="18"/>
      <c r="AY33" s="18"/>
      <c r="AZ33" s="18"/>
      <c r="BA33" s="18"/>
      <c r="BB33" s="18"/>
      <c r="BC33" s="18"/>
      <c r="BD33" s="18"/>
      <c r="BE33" s="18"/>
      <c r="BF33" s="18"/>
    </row>
    <row r="34" spans="47:58" ht="12.75">
      <c r="AU34" s="97"/>
      <c r="AV34" s="97"/>
      <c r="AW34" s="18"/>
      <c r="AX34" s="18"/>
      <c r="AY34" s="18"/>
      <c r="AZ34" s="18"/>
      <c r="BA34" s="18"/>
      <c r="BB34" s="18"/>
      <c r="BC34" s="18"/>
      <c r="BD34" s="18"/>
      <c r="BE34" s="18"/>
      <c r="BF34" s="18"/>
    </row>
  </sheetData>
  <sheetProtection/>
  <mergeCells count="56">
    <mergeCell ref="CO5:CP5"/>
    <mergeCell ref="CQ5:CR5"/>
    <mergeCell ref="AM5:AN5"/>
    <mergeCell ref="AO5:AP5"/>
    <mergeCell ref="AQ5:AR5"/>
    <mergeCell ref="AS5:AT5"/>
    <mergeCell ref="CE5:CF5"/>
    <mergeCell ref="CG5:CH5"/>
    <mergeCell ref="BG5:BH5"/>
    <mergeCell ref="BI5:BJ5"/>
    <mergeCell ref="CI5:CJ5"/>
    <mergeCell ref="BY5:BZ5"/>
    <mergeCell ref="CA5:CB5"/>
    <mergeCell ref="CC5:CD5"/>
    <mergeCell ref="BE5:BF5"/>
    <mergeCell ref="BO5:BP5"/>
    <mergeCell ref="BW5:BX5"/>
    <mergeCell ref="BS5:BT5"/>
    <mergeCell ref="BU5:BV5"/>
    <mergeCell ref="BQ5:BR5"/>
    <mergeCell ref="AK5:AL5"/>
    <mergeCell ref="BA5:BB5"/>
    <mergeCell ref="BC5:BD5"/>
    <mergeCell ref="BM5:BN5"/>
    <mergeCell ref="AW5:AX5"/>
    <mergeCell ref="AY5:AZ5"/>
    <mergeCell ref="BK5:BL5"/>
    <mergeCell ref="A13:B13"/>
    <mergeCell ref="Q5:R5"/>
    <mergeCell ref="S5:T5"/>
    <mergeCell ref="W5:X5"/>
    <mergeCell ref="Y5:Z5"/>
    <mergeCell ref="AA5:AB5"/>
    <mergeCell ref="E5:F5"/>
    <mergeCell ref="M5:N5"/>
    <mergeCell ref="O5:P5"/>
    <mergeCell ref="AE5:AF5"/>
    <mergeCell ref="AC5:AD5"/>
    <mergeCell ref="AG5:AH5"/>
    <mergeCell ref="AU5:AV5"/>
    <mergeCell ref="A7:B7"/>
    <mergeCell ref="A12:B12"/>
    <mergeCell ref="AI5:AJ5"/>
    <mergeCell ref="I5:J5"/>
    <mergeCell ref="K5:L5"/>
    <mergeCell ref="C5:D5"/>
    <mergeCell ref="CM5:CN5"/>
    <mergeCell ref="CK5:CL5"/>
    <mergeCell ref="A27:B27"/>
    <mergeCell ref="A22:B22"/>
    <mergeCell ref="A26:B26"/>
    <mergeCell ref="A5:B6"/>
    <mergeCell ref="A14:B14"/>
    <mergeCell ref="A18:B18"/>
    <mergeCell ref="U5:V5"/>
    <mergeCell ref="G5:H5"/>
  </mergeCells>
  <printOptions/>
  <pageMargins left="0.984251968503937" right="0.5905511811023623" top="0.7874015748031497" bottom="0.3937007874015748" header="0.5118110236220472" footer="0.5118110236220472"/>
  <pageSetup horizontalDpi="600" verticalDpi="600" orientation="landscape" paperSize="8" scale="91" r:id="rId1"/>
  <colBreaks count="3" manualBreakCount="3">
    <brk id="26" max="27" man="1"/>
    <brk id="50" max="27" man="1"/>
    <brk id="74" max="27" man="1"/>
  </colBreaks>
</worksheet>
</file>

<file path=xl/worksheets/sheet10.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240</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42672</v>
      </c>
      <c r="C7" s="46">
        <v>4880</v>
      </c>
      <c r="D7" s="46">
        <v>4880</v>
      </c>
      <c r="E7" s="47">
        <v>614</v>
      </c>
      <c r="F7" s="48">
        <v>4270</v>
      </c>
      <c r="G7" s="5" t="s">
        <v>0</v>
      </c>
      <c r="H7" s="46">
        <v>6732</v>
      </c>
      <c r="I7" s="5" t="s">
        <v>0</v>
      </c>
      <c r="J7" s="46">
        <v>717</v>
      </c>
      <c r="K7" s="48">
        <v>33</v>
      </c>
      <c r="L7" s="48">
        <v>650</v>
      </c>
      <c r="M7" s="3">
        <v>34</v>
      </c>
      <c r="N7" s="48">
        <v>5166</v>
      </c>
      <c r="O7" s="1">
        <v>5006</v>
      </c>
      <c r="P7" s="48">
        <v>160</v>
      </c>
      <c r="Q7" s="49">
        <v>0</v>
      </c>
      <c r="R7" s="1">
        <v>18120</v>
      </c>
      <c r="S7" s="47">
        <v>10739</v>
      </c>
      <c r="T7" s="48">
        <v>1945</v>
      </c>
      <c r="U7" s="48">
        <v>5436</v>
      </c>
      <c r="V7" s="50">
        <v>7057</v>
      </c>
    </row>
    <row r="8" spans="1:22" ht="12.75">
      <c r="A8" s="117" t="s">
        <v>3</v>
      </c>
      <c r="B8" s="3">
        <v>13600</v>
      </c>
      <c r="C8" s="4">
        <v>1000</v>
      </c>
      <c r="D8" s="4">
        <v>1000</v>
      </c>
      <c r="E8" s="1">
        <v>131</v>
      </c>
      <c r="F8" s="48">
        <v>872</v>
      </c>
      <c r="G8" s="5" t="s">
        <v>0</v>
      </c>
      <c r="H8" s="4">
        <v>1479</v>
      </c>
      <c r="I8" s="5" t="s">
        <v>0</v>
      </c>
      <c r="J8" s="4">
        <v>749</v>
      </c>
      <c r="K8" s="51">
        <v>2</v>
      </c>
      <c r="L8" s="48">
        <v>739</v>
      </c>
      <c r="M8" s="3">
        <v>8</v>
      </c>
      <c r="N8" s="48">
        <v>1445</v>
      </c>
      <c r="O8" s="1">
        <v>1410</v>
      </c>
      <c r="P8" s="48">
        <v>35</v>
      </c>
      <c r="Q8" s="3">
        <v>0</v>
      </c>
      <c r="R8" s="1">
        <v>7341</v>
      </c>
      <c r="S8" s="1">
        <v>3300</v>
      </c>
      <c r="T8" s="48">
        <v>2177</v>
      </c>
      <c r="U8" s="48">
        <v>1864</v>
      </c>
      <c r="V8" s="50">
        <v>1586</v>
      </c>
    </row>
    <row r="9" spans="1:22" ht="12.75">
      <c r="A9" s="117" t="s">
        <v>4</v>
      </c>
      <c r="B9" s="3">
        <v>9912</v>
      </c>
      <c r="C9" s="4">
        <v>642</v>
      </c>
      <c r="D9" s="4">
        <v>642</v>
      </c>
      <c r="E9" s="1">
        <v>181</v>
      </c>
      <c r="F9" s="48">
        <v>461</v>
      </c>
      <c r="G9" s="5" t="s">
        <v>0</v>
      </c>
      <c r="H9" s="4">
        <v>3560</v>
      </c>
      <c r="I9" s="5" t="s">
        <v>0</v>
      </c>
      <c r="J9" s="4">
        <v>60</v>
      </c>
      <c r="K9" s="48">
        <v>12</v>
      </c>
      <c r="L9" s="48">
        <v>39</v>
      </c>
      <c r="M9" s="3">
        <v>9</v>
      </c>
      <c r="N9" s="48">
        <v>868</v>
      </c>
      <c r="O9" s="1">
        <v>845</v>
      </c>
      <c r="P9" s="48">
        <v>23</v>
      </c>
      <c r="Q9" s="3">
        <v>0</v>
      </c>
      <c r="R9" s="1">
        <v>2930</v>
      </c>
      <c r="S9" s="1">
        <v>1745</v>
      </c>
      <c r="T9" s="48">
        <v>373</v>
      </c>
      <c r="U9" s="48">
        <v>812</v>
      </c>
      <c r="V9" s="50">
        <v>1852</v>
      </c>
    </row>
    <row r="10" spans="1:22" ht="12.75">
      <c r="A10" s="117" t="s">
        <v>5</v>
      </c>
      <c r="B10" s="3">
        <v>3953</v>
      </c>
      <c r="C10" s="4">
        <v>148</v>
      </c>
      <c r="D10" s="4">
        <v>148</v>
      </c>
      <c r="E10" s="1">
        <v>12</v>
      </c>
      <c r="F10" s="48">
        <v>136</v>
      </c>
      <c r="G10" s="5" t="s">
        <v>0</v>
      </c>
      <c r="H10" s="4">
        <v>1496</v>
      </c>
      <c r="I10" s="5" t="s">
        <v>0</v>
      </c>
      <c r="J10" s="4">
        <v>10</v>
      </c>
      <c r="K10" s="51">
        <v>0</v>
      </c>
      <c r="L10" s="48">
        <v>9</v>
      </c>
      <c r="M10" s="3">
        <v>1</v>
      </c>
      <c r="N10" s="48">
        <v>271</v>
      </c>
      <c r="O10" s="1">
        <v>266</v>
      </c>
      <c r="P10" s="48">
        <v>5</v>
      </c>
      <c r="Q10" s="3">
        <v>0</v>
      </c>
      <c r="R10" s="1">
        <v>1521</v>
      </c>
      <c r="S10" s="1">
        <v>1087</v>
      </c>
      <c r="T10" s="48">
        <v>92</v>
      </c>
      <c r="U10" s="48">
        <v>342</v>
      </c>
      <c r="V10" s="50">
        <v>507</v>
      </c>
    </row>
    <row r="11" spans="1:22" ht="12.75">
      <c r="A11" s="117" t="s">
        <v>6</v>
      </c>
      <c r="B11" s="3">
        <v>1786</v>
      </c>
      <c r="C11" s="4">
        <v>7</v>
      </c>
      <c r="D11" s="4">
        <v>7</v>
      </c>
      <c r="E11" s="1">
        <v>1</v>
      </c>
      <c r="F11" s="48">
        <v>6</v>
      </c>
      <c r="G11" s="5" t="s">
        <v>0</v>
      </c>
      <c r="H11" s="4">
        <v>1030</v>
      </c>
      <c r="I11" s="5" t="s">
        <v>0</v>
      </c>
      <c r="J11" s="4">
        <v>10</v>
      </c>
      <c r="K11" s="51">
        <v>3</v>
      </c>
      <c r="L11" s="48">
        <v>7</v>
      </c>
      <c r="M11" s="3">
        <v>0</v>
      </c>
      <c r="N11" s="48">
        <v>105</v>
      </c>
      <c r="O11" s="1">
        <v>102</v>
      </c>
      <c r="P11" s="48">
        <v>0</v>
      </c>
      <c r="Q11" s="3">
        <v>3</v>
      </c>
      <c r="R11" s="1">
        <v>394</v>
      </c>
      <c r="S11" s="1">
        <v>360</v>
      </c>
      <c r="T11" s="48">
        <v>2</v>
      </c>
      <c r="U11" s="48">
        <v>32</v>
      </c>
      <c r="V11" s="50">
        <v>240</v>
      </c>
    </row>
    <row r="12" spans="1:22" ht="12.75">
      <c r="A12" s="117" t="s">
        <v>7</v>
      </c>
      <c r="B12" s="3">
        <v>3116</v>
      </c>
      <c r="C12" s="4">
        <v>1130</v>
      </c>
      <c r="D12" s="4">
        <v>1130</v>
      </c>
      <c r="E12" s="1">
        <v>195</v>
      </c>
      <c r="F12" s="48">
        <v>933</v>
      </c>
      <c r="G12" s="5" t="s">
        <v>0</v>
      </c>
      <c r="H12" s="4">
        <v>745</v>
      </c>
      <c r="I12" s="5" t="s">
        <v>0</v>
      </c>
      <c r="J12" s="4">
        <v>14</v>
      </c>
      <c r="K12" s="51">
        <v>2</v>
      </c>
      <c r="L12" s="48">
        <v>2</v>
      </c>
      <c r="M12" s="3">
        <v>10</v>
      </c>
      <c r="N12" s="48">
        <v>238</v>
      </c>
      <c r="O12" s="1">
        <v>197</v>
      </c>
      <c r="P12" s="48">
        <v>41</v>
      </c>
      <c r="Q12" s="3">
        <v>0</v>
      </c>
      <c r="R12" s="1">
        <v>465</v>
      </c>
      <c r="S12" s="1">
        <v>301</v>
      </c>
      <c r="T12" s="48">
        <v>12</v>
      </c>
      <c r="U12" s="48">
        <v>152</v>
      </c>
      <c r="V12" s="50">
        <v>524</v>
      </c>
    </row>
    <row r="13" spans="1:22" ht="12.75">
      <c r="A13" s="117" t="s">
        <v>8</v>
      </c>
      <c r="B13" s="3">
        <v>1700</v>
      </c>
      <c r="C13" s="4">
        <v>65</v>
      </c>
      <c r="D13" s="4">
        <v>65</v>
      </c>
      <c r="E13" s="1">
        <v>33</v>
      </c>
      <c r="F13" s="48">
        <v>32</v>
      </c>
      <c r="G13" s="6" t="s">
        <v>0</v>
      </c>
      <c r="H13" s="4">
        <v>985</v>
      </c>
      <c r="I13" s="6" t="s">
        <v>0</v>
      </c>
      <c r="J13" s="4">
        <v>8</v>
      </c>
      <c r="K13" s="51">
        <v>0</v>
      </c>
      <c r="L13" s="48">
        <v>6</v>
      </c>
      <c r="M13" s="3">
        <v>2</v>
      </c>
      <c r="N13" s="52">
        <v>81</v>
      </c>
      <c r="O13" s="1">
        <v>76</v>
      </c>
      <c r="P13" s="48">
        <v>3</v>
      </c>
      <c r="Q13" s="3">
        <v>2</v>
      </c>
      <c r="R13" s="1">
        <v>309</v>
      </c>
      <c r="S13" s="1">
        <v>210</v>
      </c>
      <c r="T13" s="48">
        <v>1</v>
      </c>
      <c r="U13" s="53">
        <v>98</v>
      </c>
      <c r="V13" s="54">
        <v>252</v>
      </c>
    </row>
    <row r="14" spans="1:22" ht="12.75">
      <c r="A14" s="118" t="s">
        <v>61</v>
      </c>
      <c r="B14" s="56">
        <v>76739</v>
      </c>
      <c r="C14" s="57">
        <v>7872</v>
      </c>
      <c r="D14" s="57">
        <v>7872</v>
      </c>
      <c r="E14" s="59">
        <v>1167</v>
      </c>
      <c r="F14" s="58">
        <v>6710</v>
      </c>
      <c r="G14" s="5" t="s">
        <v>0</v>
      </c>
      <c r="H14" s="57">
        <v>16027</v>
      </c>
      <c r="I14" s="5" t="s">
        <v>0</v>
      </c>
      <c r="J14" s="57">
        <v>1568</v>
      </c>
      <c r="K14" s="58">
        <v>52</v>
      </c>
      <c r="L14" s="58">
        <v>1452</v>
      </c>
      <c r="M14" s="56">
        <v>64</v>
      </c>
      <c r="N14" s="48">
        <v>8174</v>
      </c>
      <c r="O14" s="59">
        <v>7902</v>
      </c>
      <c r="P14" s="58">
        <v>267</v>
      </c>
      <c r="Q14" s="56">
        <v>5</v>
      </c>
      <c r="R14" s="59">
        <v>31080</v>
      </c>
      <c r="S14" s="59">
        <v>17742</v>
      </c>
      <c r="T14" s="58">
        <v>4602</v>
      </c>
      <c r="U14" s="48">
        <v>8736</v>
      </c>
      <c r="V14" s="50">
        <v>12018</v>
      </c>
    </row>
    <row r="15" spans="1:22" s="410" customFormat="1" ht="13.5" thickBot="1">
      <c r="A15" s="119" t="s">
        <v>62</v>
      </c>
      <c r="B15" s="61">
        <v>100</v>
      </c>
      <c r="C15" s="62">
        <f>C14/B14*100</f>
        <v>10.25814774755991</v>
      </c>
      <c r="D15" s="63"/>
      <c r="E15" s="64"/>
      <c r="F15" s="62"/>
      <c r="G15" s="70"/>
      <c r="H15" s="62">
        <f>H14/B14*100</f>
        <v>20.88507799163398</v>
      </c>
      <c r="I15" s="70"/>
      <c r="J15" s="63">
        <f>J14/B14*100</f>
        <v>2.043289591993641</v>
      </c>
      <c r="K15" s="62"/>
      <c r="L15" s="62"/>
      <c r="M15" s="61"/>
      <c r="N15" s="62">
        <f>N14/B14*100</f>
        <v>10.651689492956645</v>
      </c>
      <c r="O15" s="64"/>
      <c r="P15" s="62"/>
      <c r="Q15" s="61"/>
      <c r="R15" s="64">
        <f>R14/B14*100</f>
        <v>40.50091869844538</v>
      </c>
      <c r="S15" s="64"/>
      <c r="T15" s="62"/>
      <c r="U15" s="62"/>
      <c r="V15" s="65">
        <f>V14/B14*100</f>
        <v>15.660876477410444</v>
      </c>
    </row>
    <row r="16" spans="1:22" ht="12.75">
      <c r="A16" s="117" t="s">
        <v>9</v>
      </c>
      <c r="B16" s="3">
        <v>6788</v>
      </c>
      <c r="C16" s="4">
        <v>1900</v>
      </c>
      <c r="D16" s="4">
        <v>1900</v>
      </c>
      <c r="E16" s="1">
        <v>1010</v>
      </c>
      <c r="F16" s="48">
        <v>888</v>
      </c>
      <c r="G16" s="5" t="s">
        <v>0</v>
      </c>
      <c r="H16" s="4">
        <v>576</v>
      </c>
      <c r="I16" s="5" t="s">
        <v>0</v>
      </c>
      <c r="J16" s="4">
        <v>627</v>
      </c>
      <c r="K16" s="51">
        <v>1</v>
      </c>
      <c r="L16" s="48">
        <v>573</v>
      </c>
      <c r="M16" s="3">
        <v>53</v>
      </c>
      <c r="N16" s="48">
        <v>531</v>
      </c>
      <c r="O16" s="1">
        <v>420</v>
      </c>
      <c r="P16" s="48">
        <v>111</v>
      </c>
      <c r="Q16" s="3">
        <v>0</v>
      </c>
      <c r="R16" s="1">
        <v>2027</v>
      </c>
      <c r="S16" s="1">
        <v>1194</v>
      </c>
      <c r="T16" s="48">
        <v>314</v>
      </c>
      <c r="U16" s="48">
        <v>519</v>
      </c>
      <c r="V16" s="50">
        <v>1127</v>
      </c>
    </row>
    <row r="17" spans="1:22" ht="12.75">
      <c r="A17" s="117" t="s">
        <v>10</v>
      </c>
      <c r="B17" s="66">
        <v>6963</v>
      </c>
      <c r="C17" s="4">
        <v>1210</v>
      </c>
      <c r="D17" s="4">
        <v>1210</v>
      </c>
      <c r="E17" s="1">
        <v>259</v>
      </c>
      <c r="F17" s="48">
        <v>954</v>
      </c>
      <c r="G17" s="5" t="s">
        <v>0</v>
      </c>
      <c r="H17" s="4">
        <v>1022</v>
      </c>
      <c r="I17" s="5" t="s">
        <v>0</v>
      </c>
      <c r="J17" s="4">
        <v>144</v>
      </c>
      <c r="K17" s="51">
        <v>0</v>
      </c>
      <c r="L17" s="48">
        <v>131</v>
      </c>
      <c r="M17" s="3">
        <v>13</v>
      </c>
      <c r="N17" s="48">
        <v>552</v>
      </c>
      <c r="O17" s="1">
        <v>513</v>
      </c>
      <c r="P17" s="48">
        <v>39</v>
      </c>
      <c r="Q17" s="3">
        <v>0</v>
      </c>
      <c r="R17" s="1">
        <v>3199</v>
      </c>
      <c r="S17" s="1">
        <v>1722</v>
      </c>
      <c r="T17" s="48">
        <v>421</v>
      </c>
      <c r="U17" s="48">
        <v>1056</v>
      </c>
      <c r="V17" s="50">
        <v>836</v>
      </c>
    </row>
    <row r="18" spans="1:22" ht="12.75">
      <c r="A18" s="117" t="s">
        <v>11</v>
      </c>
      <c r="B18" s="66">
        <v>3576</v>
      </c>
      <c r="C18" s="4">
        <v>615</v>
      </c>
      <c r="D18" s="4">
        <v>615</v>
      </c>
      <c r="E18" s="1">
        <v>184</v>
      </c>
      <c r="F18" s="48">
        <v>431</v>
      </c>
      <c r="G18" s="5" t="s">
        <v>0</v>
      </c>
      <c r="H18" s="4">
        <v>354</v>
      </c>
      <c r="I18" s="5" t="s">
        <v>0</v>
      </c>
      <c r="J18" s="4">
        <v>81</v>
      </c>
      <c r="K18" s="48">
        <v>1</v>
      </c>
      <c r="L18" s="48">
        <v>70</v>
      </c>
      <c r="M18" s="3">
        <v>10</v>
      </c>
      <c r="N18" s="48">
        <v>270</v>
      </c>
      <c r="O18" s="1">
        <v>250</v>
      </c>
      <c r="P18" s="48">
        <v>20</v>
      </c>
      <c r="Q18" s="3">
        <v>0</v>
      </c>
      <c r="R18" s="1">
        <v>1284</v>
      </c>
      <c r="S18" s="1">
        <v>949</v>
      </c>
      <c r="T18" s="48">
        <v>126</v>
      </c>
      <c r="U18" s="48">
        <v>209</v>
      </c>
      <c r="V18" s="50">
        <v>972</v>
      </c>
    </row>
    <row r="19" spans="1:22" ht="12.75">
      <c r="A19" s="117" t="s">
        <v>12</v>
      </c>
      <c r="B19" s="3">
        <v>9077</v>
      </c>
      <c r="C19" s="4">
        <v>1500</v>
      </c>
      <c r="D19" s="4">
        <v>1500</v>
      </c>
      <c r="E19" s="1">
        <v>144</v>
      </c>
      <c r="F19" s="48">
        <v>1360</v>
      </c>
      <c r="G19" s="5" t="s">
        <v>0</v>
      </c>
      <c r="H19" s="4">
        <v>617</v>
      </c>
      <c r="I19" s="5" t="s">
        <v>0</v>
      </c>
      <c r="J19" s="4">
        <v>379</v>
      </c>
      <c r="K19" s="48">
        <v>12</v>
      </c>
      <c r="L19" s="48">
        <v>359</v>
      </c>
      <c r="M19" s="3">
        <v>8</v>
      </c>
      <c r="N19" s="48">
        <v>840</v>
      </c>
      <c r="O19" s="1">
        <v>791</v>
      </c>
      <c r="P19" s="48">
        <v>49</v>
      </c>
      <c r="Q19" s="3">
        <v>0</v>
      </c>
      <c r="R19" s="1">
        <v>3375</v>
      </c>
      <c r="S19" s="1">
        <v>2118</v>
      </c>
      <c r="T19" s="48">
        <v>449</v>
      </c>
      <c r="U19" s="48">
        <v>808</v>
      </c>
      <c r="V19" s="50">
        <v>2366</v>
      </c>
    </row>
    <row r="20" spans="1:22" ht="12.75">
      <c r="A20" s="117" t="s">
        <v>13</v>
      </c>
      <c r="B20" s="3">
        <v>10416</v>
      </c>
      <c r="C20" s="4">
        <v>1680</v>
      </c>
      <c r="D20" s="4">
        <v>1680</v>
      </c>
      <c r="E20" s="1">
        <v>252</v>
      </c>
      <c r="F20" s="48">
        <v>1430</v>
      </c>
      <c r="G20" s="5" t="s">
        <v>0</v>
      </c>
      <c r="H20" s="4">
        <v>5702</v>
      </c>
      <c r="I20" s="5" t="s">
        <v>0</v>
      </c>
      <c r="J20" s="4">
        <v>179</v>
      </c>
      <c r="K20" s="48">
        <v>1</v>
      </c>
      <c r="L20" s="48">
        <v>165</v>
      </c>
      <c r="M20" s="3">
        <v>13</v>
      </c>
      <c r="N20" s="48">
        <v>463</v>
      </c>
      <c r="O20" s="1">
        <v>372</v>
      </c>
      <c r="P20" s="48">
        <v>60</v>
      </c>
      <c r="Q20" s="3">
        <v>31</v>
      </c>
      <c r="R20" s="1">
        <v>1366</v>
      </c>
      <c r="S20" s="1">
        <v>854</v>
      </c>
      <c r="T20" s="48">
        <v>136</v>
      </c>
      <c r="U20" s="48">
        <v>376</v>
      </c>
      <c r="V20" s="50">
        <v>1026</v>
      </c>
    </row>
    <row r="21" spans="1:22" ht="12.75">
      <c r="A21" s="117" t="s">
        <v>14</v>
      </c>
      <c r="B21" s="3">
        <v>9286</v>
      </c>
      <c r="C21" s="4">
        <v>1640</v>
      </c>
      <c r="D21" s="4">
        <v>1640</v>
      </c>
      <c r="E21" s="1">
        <v>856</v>
      </c>
      <c r="F21" s="48">
        <v>788</v>
      </c>
      <c r="G21" s="5" t="s">
        <v>0</v>
      </c>
      <c r="H21" s="4">
        <v>2826</v>
      </c>
      <c r="I21" s="5" t="s">
        <v>0</v>
      </c>
      <c r="J21" s="4">
        <v>876</v>
      </c>
      <c r="K21" s="48">
        <v>0</v>
      </c>
      <c r="L21" s="48">
        <v>832</v>
      </c>
      <c r="M21" s="3">
        <v>44</v>
      </c>
      <c r="N21" s="48">
        <v>633</v>
      </c>
      <c r="O21" s="1">
        <v>558</v>
      </c>
      <c r="P21" s="48">
        <v>66</v>
      </c>
      <c r="Q21" s="3">
        <v>9</v>
      </c>
      <c r="R21" s="1">
        <v>1758</v>
      </c>
      <c r="S21" s="1">
        <v>1011</v>
      </c>
      <c r="T21" s="48">
        <v>211</v>
      </c>
      <c r="U21" s="48">
        <v>536</v>
      </c>
      <c r="V21" s="50">
        <v>1553</v>
      </c>
    </row>
    <row r="22" spans="1:22" ht="12.75">
      <c r="A22" s="117" t="s">
        <v>15</v>
      </c>
      <c r="B22" s="3">
        <v>2857</v>
      </c>
      <c r="C22" s="4">
        <v>366</v>
      </c>
      <c r="D22" s="4">
        <v>366</v>
      </c>
      <c r="E22" s="1">
        <v>32</v>
      </c>
      <c r="F22" s="48">
        <v>334</v>
      </c>
      <c r="G22" s="5" t="s">
        <v>0</v>
      </c>
      <c r="H22" s="4">
        <v>247</v>
      </c>
      <c r="I22" s="5" t="s">
        <v>0</v>
      </c>
      <c r="J22" s="4">
        <v>52</v>
      </c>
      <c r="K22" s="48">
        <v>0</v>
      </c>
      <c r="L22" s="48">
        <v>50</v>
      </c>
      <c r="M22" s="3">
        <v>2</v>
      </c>
      <c r="N22" s="48">
        <v>365</v>
      </c>
      <c r="O22" s="1">
        <v>350</v>
      </c>
      <c r="P22" s="48">
        <v>15</v>
      </c>
      <c r="Q22" s="3">
        <v>0</v>
      </c>
      <c r="R22" s="1">
        <v>1152</v>
      </c>
      <c r="S22" s="1">
        <v>764</v>
      </c>
      <c r="T22" s="48">
        <v>124</v>
      </c>
      <c r="U22" s="48">
        <v>264</v>
      </c>
      <c r="V22" s="50">
        <v>675</v>
      </c>
    </row>
    <row r="23" spans="1:22" ht="12.75">
      <c r="A23" s="117" t="s">
        <v>16</v>
      </c>
      <c r="B23" s="3">
        <v>5572</v>
      </c>
      <c r="C23" s="4">
        <v>1520</v>
      </c>
      <c r="D23" s="4">
        <v>1520</v>
      </c>
      <c r="E23" s="1">
        <v>662</v>
      </c>
      <c r="F23" s="48">
        <v>854</v>
      </c>
      <c r="G23" s="5" t="s">
        <v>0</v>
      </c>
      <c r="H23" s="4">
        <v>2028</v>
      </c>
      <c r="I23" s="5" t="s">
        <v>0</v>
      </c>
      <c r="J23" s="4">
        <v>97</v>
      </c>
      <c r="K23" s="48">
        <v>1</v>
      </c>
      <c r="L23" s="48">
        <v>60</v>
      </c>
      <c r="M23" s="3">
        <v>36</v>
      </c>
      <c r="N23" s="48">
        <v>378</v>
      </c>
      <c r="O23" s="1">
        <v>301</v>
      </c>
      <c r="P23" s="48">
        <v>60</v>
      </c>
      <c r="Q23" s="3">
        <v>17</v>
      </c>
      <c r="R23" s="1">
        <v>897</v>
      </c>
      <c r="S23" s="1">
        <v>583</v>
      </c>
      <c r="T23" s="48">
        <v>90</v>
      </c>
      <c r="U23" s="48">
        <v>224</v>
      </c>
      <c r="V23" s="50">
        <v>652</v>
      </c>
    </row>
    <row r="24" spans="1:22" ht="12.75">
      <c r="A24" s="117" t="s">
        <v>17</v>
      </c>
      <c r="B24" s="3">
        <v>2520</v>
      </c>
      <c r="C24" s="4">
        <v>715</v>
      </c>
      <c r="D24" s="4">
        <v>715</v>
      </c>
      <c r="E24" s="1">
        <v>406</v>
      </c>
      <c r="F24" s="48">
        <v>309</v>
      </c>
      <c r="G24" s="5" t="s">
        <v>0</v>
      </c>
      <c r="H24" s="4">
        <v>167</v>
      </c>
      <c r="I24" s="5" t="s">
        <v>0</v>
      </c>
      <c r="J24" s="4">
        <v>246</v>
      </c>
      <c r="K24" s="51">
        <v>0</v>
      </c>
      <c r="L24" s="48">
        <v>226</v>
      </c>
      <c r="M24" s="3">
        <v>20</v>
      </c>
      <c r="N24" s="48">
        <v>347</v>
      </c>
      <c r="O24" s="1">
        <v>316</v>
      </c>
      <c r="P24" s="48">
        <v>31</v>
      </c>
      <c r="Q24" s="3">
        <v>0</v>
      </c>
      <c r="R24" s="1">
        <v>878</v>
      </c>
      <c r="S24" s="1">
        <v>488</v>
      </c>
      <c r="T24" s="48">
        <v>138</v>
      </c>
      <c r="U24" s="48">
        <v>252</v>
      </c>
      <c r="V24" s="50">
        <v>167</v>
      </c>
    </row>
    <row r="25" spans="1:22" ht="12.75">
      <c r="A25" s="117" t="s">
        <v>18</v>
      </c>
      <c r="B25" s="3">
        <v>1794</v>
      </c>
      <c r="C25" s="4">
        <v>307</v>
      </c>
      <c r="D25" s="4">
        <v>307</v>
      </c>
      <c r="E25" s="1">
        <v>114</v>
      </c>
      <c r="F25" s="48">
        <v>193</v>
      </c>
      <c r="G25" s="5" t="s">
        <v>0</v>
      </c>
      <c r="H25" s="4">
        <v>144</v>
      </c>
      <c r="I25" s="5" t="s">
        <v>0</v>
      </c>
      <c r="J25" s="4">
        <v>69</v>
      </c>
      <c r="K25" s="51">
        <v>0</v>
      </c>
      <c r="L25" s="48">
        <v>63</v>
      </c>
      <c r="M25" s="3">
        <v>6</v>
      </c>
      <c r="N25" s="48">
        <v>182</v>
      </c>
      <c r="O25" s="1">
        <v>171</v>
      </c>
      <c r="P25" s="48">
        <v>11</v>
      </c>
      <c r="Q25" s="3">
        <v>0</v>
      </c>
      <c r="R25" s="1">
        <v>676</v>
      </c>
      <c r="S25" s="1">
        <v>422</v>
      </c>
      <c r="T25" s="48">
        <v>150</v>
      </c>
      <c r="U25" s="48">
        <v>104</v>
      </c>
      <c r="V25" s="50">
        <v>416</v>
      </c>
    </row>
    <row r="26" spans="1:22" ht="12.75">
      <c r="A26" s="117" t="s">
        <v>19</v>
      </c>
      <c r="B26" s="3">
        <v>2224</v>
      </c>
      <c r="C26" s="4">
        <v>384</v>
      </c>
      <c r="D26" s="4">
        <v>384</v>
      </c>
      <c r="E26" s="1">
        <v>74</v>
      </c>
      <c r="F26" s="48">
        <v>310</v>
      </c>
      <c r="G26" s="5" t="s">
        <v>0</v>
      </c>
      <c r="H26" s="4">
        <v>274</v>
      </c>
      <c r="I26" s="5" t="s">
        <v>0</v>
      </c>
      <c r="J26" s="4">
        <v>30</v>
      </c>
      <c r="K26" s="51">
        <v>2</v>
      </c>
      <c r="L26" s="48">
        <v>24</v>
      </c>
      <c r="M26" s="3">
        <v>4</v>
      </c>
      <c r="N26" s="48">
        <v>197</v>
      </c>
      <c r="O26" s="1">
        <v>179</v>
      </c>
      <c r="P26" s="48">
        <v>18</v>
      </c>
      <c r="Q26" s="3">
        <v>0</v>
      </c>
      <c r="R26" s="1">
        <v>621</v>
      </c>
      <c r="S26" s="1">
        <v>329</v>
      </c>
      <c r="T26" s="48">
        <v>91</v>
      </c>
      <c r="U26" s="48">
        <v>201</v>
      </c>
      <c r="V26" s="50">
        <v>718</v>
      </c>
    </row>
    <row r="27" spans="1:22" ht="12.75">
      <c r="A27" s="117" t="s">
        <v>20</v>
      </c>
      <c r="B27" s="3">
        <v>1322</v>
      </c>
      <c r="C27" s="4">
        <v>375</v>
      </c>
      <c r="D27" s="4">
        <v>375</v>
      </c>
      <c r="E27" s="1">
        <v>149</v>
      </c>
      <c r="F27" s="48">
        <v>226</v>
      </c>
      <c r="G27" s="5" t="s">
        <v>0</v>
      </c>
      <c r="H27" s="4">
        <v>35</v>
      </c>
      <c r="I27" s="5" t="s">
        <v>0</v>
      </c>
      <c r="J27" s="4">
        <v>295</v>
      </c>
      <c r="K27" s="51">
        <v>0</v>
      </c>
      <c r="L27" s="48">
        <v>287</v>
      </c>
      <c r="M27" s="3">
        <v>8</v>
      </c>
      <c r="N27" s="48">
        <v>103</v>
      </c>
      <c r="O27" s="1">
        <v>89</v>
      </c>
      <c r="P27" s="48">
        <v>14</v>
      </c>
      <c r="Q27" s="3">
        <v>0</v>
      </c>
      <c r="R27" s="1">
        <v>404</v>
      </c>
      <c r="S27" s="1">
        <v>214</v>
      </c>
      <c r="T27" s="48">
        <v>135</v>
      </c>
      <c r="U27" s="48">
        <v>55</v>
      </c>
      <c r="V27" s="50">
        <v>110</v>
      </c>
    </row>
    <row r="28" spans="1:22" ht="12.75">
      <c r="A28" s="117" t="s">
        <v>21</v>
      </c>
      <c r="B28" s="66">
        <v>1723</v>
      </c>
      <c r="C28" s="4">
        <v>341</v>
      </c>
      <c r="D28" s="4">
        <v>341</v>
      </c>
      <c r="E28" s="1">
        <v>44</v>
      </c>
      <c r="F28" s="48">
        <v>297</v>
      </c>
      <c r="G28" s="5" t="s">
        <v>0</v>
      </c>
      <c r="H28" s="4">
        <v>576</v>
      </c>
      <c r="I28" s="5" t="s">
        <v>0</v>
      </c>
      <c r="J28" s="4">
        <v>24</v>
      </c>
      <c r="K28" s="48">
        <v>0</v>
      </c>
      <c r="L28" s="48">
        <v>22</v>
      </c>
      <c r="M28" s="3">
        <v>2</v>
      </c>
      <c r="N28" s="48">
        <v>121</v>
      </c>
      <c r="O28" s="1">
        <v>106</v>
      </c>
      <c r="P28" s="48">
        <v>14</v>
      </c>
      <c r="Q28" s="3">
        <v>1</v>
      </c>
      <c r="R28" s="1">
        <v>333</v>
      </c>
      <c r="S28" s="1">
        <v>216</v>
      </c>
      <c r="T28" s="48">
        <v>14</v>
      </c>
      <c r="U28" s="48">
        <v>103</v>
      </c>
      <c r="V28" s="50">
        <v>328</v>
      </c>
    </row>
    <row r="29" spans="1:22" ht="12.75">
      <c r="A29" s="117" t="s">
        <v>22</v>
      </c>
      <c r="B29" s="3">
        <v>896</v>
      </c>
      <c r="C29" s="4">
        <v>169</v>
      </c>
      <c r="D29" s="4">
        <v>169</v>
      </c>
      <c r="E29" s="1">
        <v>8</v>
      </c>
      <c r="F29" s="48">
        <v>161</v>
      </c>
      <c r="G29" s="5" t="s">
        <v>0</v>
      </c>
      <c r="H29" s="4">
        <v>233</v>
      </c>
      <c r="I29" s="5" t="s">
        <v>0</v>
      </c>
      <c r="J29" s="4">
        <v>22</v>
      </c>
      <c r="K29" s="51">
        <v>0</v>
      </c>
      <c r="L29" s="48">
        <v>22</v>
      </c>
      <c r="M29" s="3">
        <v>0</v>
      </c>
      <c r="N29" s="48">
        <v>81</v>
      </c>
      <c r="O29" s="1">
        <v>77</v>
      </c>
      <c r="P29" s="48">
        <v>4</v>
      </c>
      <c r="Q29" s="3">
        <v>0</v>
      </c>
      <c r="R29" s="1">
        <v>250</v>
      </c>
      <c r="S29" s="1">
        <v>182</v>
      </c>
      <c r="T29" s="48">
        <v>5</v>
      </c>
      <c r="U29" s="48">
        <v>63</v>
      </c>
      <c r="V29" s="50">
        <v>141</v>
      </c>
    </row>
    <row r="30" spans="1:22" ht="12.75">
      <c r="A30" s="117" t="s">
        <v>23</v>
      </c>
      <c r="B30" s="3">
        <v>3411</v>
      </c>
      <c r="C30" s="4">
        <v>407</v>
      </c>
      <c r="D30" s="4">
        <v>407</v>
      </c>
      <c r="E30" s="1">
        <v>102</v>
      </c>
      <c r="F30" s="48">
        <v>305</v>
      </c>
      <c r="G30" s="5" t="s">
        <v>0</v>
      </c>
      <c r="H30" s="4">
        <v>1663</v>
      </c>
      <c r="I30" s="5" t="s">
        <v>0</v>
      </c>
      <c r="J30" s="4">
        <v>245</v>
      </c>
      <c r="K30" s="48">
        <v>0</v>
      </c>
      <c r="L30" s="48">
        <v>240</v>
      </c>
      <c r="M30" s="3">
        <v>5</v>
      </c>
      <c r="N30" s="48">
        <v>220</v>
      </c>
      <c r="O30" s="1">
        <v>196</v>
      </c>
      <c r="P30" s="48">
        <v>17</v>
      </c>
      <c r="Q30" s="3">
        <v>7</v>
      </c>
      <c r="R30" s="1">
        <v>499</v>
      </c>
      <c r="S30" s="1">
        <v>237</v>
      </c>
      <c r="T30" s="48">
        <v>105</v>
      </c>
      <c r="U30" s="48">
        <v>157</v>
      </c>
      <c r="V30" s="50">
        <v>377</v>
      </c>
    </row>
    <row r="31" spans="1:22" ht="12.75">
      <c r="A31" s="117" t="s">
        <v>24</v>
      </c>
      <c r="B31" s="3">
        <v>7195</v>
      </c>
      <c r="C31" s="4">
        <v>95</v>
      </c>
      <c r="D31" s="4">
        <v>95</v>
      </c>
      <c r="E31" s="1">
        <v>27</v>
      </c>
      <c r="F31" s="48">
        <v>68</v>
      </c>
      <c r="G31" s="5" t="s">
        <v>0</v>
      </c>
      <c r="H31" s="4">
        <v>6803</v>
      </c>
      <c r="I31" s="5" t="s">
        <v>0</v>
      </c>
      <c r="J31" s="4">
        <v>110</v>
      </c>
      <c r="K31" s="51">
        <v>0</v>
      </c>
      <c r="L31" s="48">
        <v>109</v>
      </c>
      <c r="M31" s="3">
        <v>1</v>
      </c>
      <c r="N31" s="48">
        <v>65</v>
      </c>
      <c r="O31" s="1">
        <v>37</v>
      </c>
      <c r="P31" s="48">
        <v>3</v>
      </c>
      <c r="Q31" s="3">
        <v>25</v>
      </c>
      <c r="R31" s="1">
        <v>54</v>
      </c>
      <c r="S31" s="1">
        <v>36</v>
      </c>
      <c r="T31" s="48">
        <v>1</v>
      </c>
      <c r="U31" s="48">
        <v>17</v>
      </c>
      <c r="V31" s="50">
        <v>68</v>
      </c>
    </row>
    <row r="32" spans="1:22" ht="12.75">
      <c r="A32" s="117" t="s">
        <v>84</v>
      </c>
      <c r="B32" s="3">
        <v>1911</v>
      </c>
      <c r="C32" s="4">
        <v>185</v>
      </c>
      <c r="D32" s="4">
        <v>185</v>
      </c>
      <c r="E32" s="1">
        <v>20</v>
      </c>
      <c r="F32" s="48">
        <v>165</v>
      </c>
      <c r="G32" s="5" t="s">
        <v>0</v>
      </c>
      <c r="H32" s="4">
        <v>958</v>
      </c>
      <c r="I32" s="5" t="s">
        <v>0</v>
      </c>
      <c r="J32" s="4">
        <v>199</v>
      </c>
      <c r="K32" s="48">
        <v>53</v>
      </c>
      <c r="L32" s="48">
        <v>145</v>
      </c>
      <c r="M32" s="3">
        <v>1</v>
      </c>
      <c r="N32" s="48">
        <v>70</v>
      </c>
      <c r="O32" s="1">
        <v>55</v>
      </c>
      <c r="P32" s="48">
        <v>8</v>
      </c>
      <c r="Q32" s="3">
        <v>7</v>
      </c>
      <c r="R32" s="1">
        <v>177</v>
      </c>
      <c r="S32" s="1">
        <v>128</v>
      </c>
      <c r="T32" s="48">
        <v>4</v>
      </c>
      <c r="U32" s="48">
        <v>45</v>
      </c>
      <c r="V32" s="50">
        <v>322</v>
      </c>
    </row>
    <row r="33" spans="1:22" ht="12.75">
      <c r="A33" s="117" t="s">
        <v>85</v>
      </c>
      <c r="B33" s="3">
        <v>12218</v>
      </c>
      <c r="C33" s="4">
        <v>541</v>
      </c>
      <c r="D33" s="4">
        <v>541</v>
      </c>
      <c r="E33" s="1">
        <v>35</v>
      </c>
      <c r="F33" s="48">
        <v>506</v>
      </c>
      <c r="G33" s="5" t="s">
        <v>0</v>
      </c>
      <c r="H33" s="4">
        <v>10234</v>
      </c>
      <c r="I33" s="5" t="s">
        <v>0</v>
      </c>
      <c r="J33" s="4">
        <v>372</v>
      </c>
      <c r="K33" s="51">
        <v>198</v>
      </c>
      <c r="L33" s="48">
        <v>172</v>
      </c>
      <c r="M33" s="3">
        <v>2</v>
      </c>
      <c r="N33" s="48">
        <v>181</v>
      </c>
      <c r="O33" s="1">
        <v>104</v>
      </c>
      <c r="P33" s="48">
        <v>22</v>
      </c>
      <c r="Q33" s="3">
        <v>55</v>
      </c>
      <c r="R33" s="1">
        <v>325</v>
      </c>
      <c r="S33" s="1">
        <v>207</v>
      </c>
      <c r="T33" s="48">
        <v>8</v>
      </c>
      <c r="U33" s="48">
        <v>110</v>
      </c>
      <c r="V33" s="50">
        <v>565</v>
      </c>
    </row>
    <row r="34" spans="1:22" ht="12.75">
      <c r="A34" s="117" t="s">
        <v>89</v>
      </c>
      <c r="B34" s="3">
        <v>3140</v>
      </c>
      <c r="C34" s="4">
        <v>161</v>
      </c>
      <c r="D34" s="4">
        <v>161</v>
      </c>
      <c r="E34" s="1">
        <v>14</v>
      </c>
      <c r="F34" s="48">
        <v>147</v>
      </c>
      <c r="G34" s="5" t="s">
        <v>0</v>
      </c>
      <c r="H34" s="4">
        <v>2349</v>
      </c>
      <c r="I34" s="5" t="s">
        <v>0</v>
      </c>
      <c r="J34" s="4">
        <v>183</v>
      </c>
      <c r="K34" s="48">
        <v>125</v>
      </c>
      <c r="L34" s="48">
        <v>57</v>
      </c>
      <c r="M34" s="3">
        <v>1</v>
      </c>
      <c r="N34" s="48">
        <v>106</v>
      </c>
      <c r="O34" s="1">
        <v>83</v>
      </c>
      <c r="P34" s="48">
        <v>7</v>
      </c>
      <c r="Q34" s="3">
        <v>16</v>
      </c>
      <c r="R34" s="1">
        <v>102</v>
      </c>
      <c r="S34" s="1">
        <v>72</v>
      </c>
      <c r="T34" s="48">
        <v>2</v>
      </c>
      <c r="U34" s="48">
        <v>28</v>
      </c>
      <c r="V34" s="50">
        <v>239</v>
      </c>
    </row>
    <row r="35" spans="1:22" ht="12.75">
      <c r="A35" s="120" t="s">
        <v>86</v>
      </c>
      <c r="B35" s="3">
        <v>6504</v>
      </c>
      <c r="C35" s="4">
        <v>353</v>
      </c>
      <c r="D35" s="4">
        <v>353</v>
      </c>
      <c r="E35" s="1">
        <v>15</v>
      </c>
      <c r="F35" s="48">
        <v>338</v>
      </c>
      <c r="G35" s="6" t="s">
        <v>0</v>
      </c>
      <c r="H35" s="52">
        <v>5220</v>
      </c>
      <c r="I35" s="6" t="s">
        <v>0</v>
      </c>
      <c r="J35" s="52">
        <v>301</v>
      </c>
      <c r="K35" s="106">
        <v>210</v>
      </c>
      <c r="L35" s="67">
        <v>90</v>
      </c>
      <c r="M35" s="53">
        <v>1</v>
      </c>
      <c r="N35" s="67">
        <v>166</v>
      </c>
      <c r="O35" s="105">
        <v>135</v>
      </c>
      <c r="P35" s="67">
        <v>17</v>
      </c>
      <c r="Q35" s="53">
        <v>14</v>
      </c>
      <c r="R35" s="105">
        <v>114</v>
      </c>
      <c r="S35" s="105">
        <v>89</v>
      </c>
      <c r="T35" s="67">
        <v>3</v>
      </c>
      <c r="U35" s="67">
        <v>22</v>
      </c>
      <c r="V35" s="54">
        <v>350</v>
      </c>
    </row>
    <row r="36" spans="1:22" ht="12.75">
      <c r="A36" s="118" t="s">
        <v>64</v>
      </c>
      <c r="B36" s="56">
        <v>99393</v>
      </c>
      <c r="C36" s="57">
        <v>14464</v>
      </c>
      <c r="D36" s="57">
        <v>14464</v>
      </c>
      <c r="E36" s="59">
        <v>4407</v>
      </c>
      <c r="F36" s="58">
        <v>10064</v>
      </c>
      <c r="G36" s="5" t="s">
        <v>0</v>
      </c>
      <c r="H36" s="4">
        <v>42028</v>
      </c>
      <c r="I36" s="5" t="s">
        <v>0</v>
      </c>
      <c r="J36" s="4">
        <v>4531</v>
      </c>
      <c r="K36" s="48">
        <v>604</v>
      </c>
      <c r="L36" s="48">
        <v>3697</v>
      </c>
      <c r="M36" s="3">
        <v>230</v>
      </c>
      <c r="N36" s="48">
        <v>5871</v>
      </c>
      <c r="O36" s="1">
        <v>5103</v>
      </c>
      <c r="P36" s="48">
        <v>586</v>
      </c>
      <c r="Q36" s="3">
        <v>182</v>
      </c>
      <c r="R36" s="1">
        <v>19491</v>
      </c>
      <c r="S36" s="1">
        <v>11815</v>
      </c>
      <c r="T36" s="48">
        <v>2527</v>
      </c>
      <c r="U36" s="48">
        <v>5149</v>
      </c>
      <c r="V36" s="50">
        <v>13008</v>
      </c>
    </row>
    <row r="37" spans="1:22" s="410" customFormat="1" ht="13.5" thickBot="1">
      <c r="A37" s="119" t="s">
        <v>62</v>
      </c>
      <c r="B37" s="61">
        <v>100</v>
      </c>
      <c r="C37" s="63">
        <f>C36/B36*100</f>
        <v>14.552332659241596</v>
      </c>
      <c r="D37" s="62"/>
      <c r="E37" s="64"/>
      <c r="F37" s="62"/>
      <c r="G37" s="70"/>
      <c r="H37" s="63">
        <f>H36/B36*100</f>
        <v>42.28466793436157</v>
      </c>
      <c r="I37" s="70"/>
      <c r="J37" s="63">
        <f>J36/B36*100</f>
        <v>4.558671133782057</v>
      </c>
      <c r="K37" s="62"/>
      <c r="L37" s="62"/>
      <c r="M37" s="61"/>
      <c r="N37" s="62">
        <f>N36/B36*100</f>
        <v>5.906854607467327</v>
      </c>
      <c r="O37" s="64"/>
      <c r="P37" s="62"/>
      <c r="Q37" s="61"/>
      <c r="R37" s="64">
        <f>R36/B36*100</f>
        <v>19.610032899701185</v>
      </c>
      <c r="S37" s="64"/>
      <c r="T37" s="62"/>
      <c r="U37" s="62"/>
      <c r="V37" s="65">
        <f>V36/B36*100</f>
        <v>13.08744076544626</v>
      </c>
    </row>
    <row r="38" spans="1:22" ht="12.75">
      <c r="A38" s="117" t="s">
        <v>25</v>
      </c>
      <c r="B38" s="3">
        <v>11424</v>
      </c>
      <c r="C38" s="4">
        <v>2780</v>
      </c>
      <c r="D38" s="4">
        <v>2780</v>
      </c>
      <c r="E38" s="1">
        <v>857</v>
      </c>
      <c r="F38" s="48">
        <v>1930</v>
      </c>
      <c r="G38" s="5" t="s">
        <v>0</v>
      </c>
      <c r="H38" s="4">
        <v>4398</v>
      </c>
      <c r="I38" s="5" t="s">
        <v>0</v>
      </c>
      <c r="J38" s="4">
        <v>442</v>
      </c>
      <c r="K38" s="48">
        <v>4</v>
      </c>
      <c r="L38" s="68">
        <v>394</v>
      </c>
      <c r="M38" s="3">
        <v>44</v>
      </c>
      <c r="N38" s="48">
        <v>493</v>
      </c>
      <c r="O38" s="1">
        <v>339</v>
      </c>
      <c r="P38" s="48">
        <v>108</v>
      </c>
      <c r="Q38" s="3">
        <v>46</v>
      </c>
      <c r="R38" s="1">
        <v>1664</v>
      </c>
      <c r="S38" s="1">
        <v>1151</v>
      </c>
      <c r="T38" s="48">
        <v>183</v>
      </c>
      <c r="U38" s="48">
        <v>330</v>
      </c>
      <c r="V38" s="50">
        <v>1647</v>
      </c>
    </row>
    <row r="39" spans="1:22" ht="12.75">
      <c r="A39" s="117" t="s">
        <v>26</v>
      </c>
      <c r="B39" s="3">
        <v>7757</v>
      </c>
      <c r="C39" s="4">
        <v>977</v>
      </c>
      <c r="D39" s="4">
        <v>977</v>
      </c>
      <c r="E39" s="1">
        <v>319</v>
      </c>
      <c r="F39" s="48">
        <v>658</v>
      </c>
      <c r="G39" s="5" t="s">
        <v>0</v>
      </c>
      <c r="H39" s="4">
        <v>5332</v>
      </c>
      <c r="I39" s="5" t="s">
        <v>0</v>
      </c>
      <c r="J39" s="4">
        <v>216</v>
      </c>
      <c r="K39" s="48">
        <v>0</v>
      </c>
      <c r="L39" s="48">
        <v>198</v>
      </c>
      <c r="M39" s="3">
        <v>18</v>
      </c>
      <c r="N39" s="48">
        <v>201</v>
      </c>
      <c r="O39" s="1">
        <v>91</v>
      </c>
      <c r="P39" s="48">
        <v>54</v>
      </c>
      <c r="Q39" s="3">
        <v>56</v>
      </c>
      <c r="R39" s="1">
        <v>481</v>
      </c>
      <c r="S39" s="1">
        <v>344</v>
      </c>
      <c r="T39" s="48">
        <v>62</v>
      </c>
      <c r="U39" s="48">
        <v>75</v>
      </c>
      <c r="V39" s="50">
        <v>550</v>
      </c>
    </row>
    <row r="40" spans="1:22" ht="12.75">
      <c r="A40" s="117" t="s">
        <v>27</v>
      </c>
      <c r="B40" s="3">
        <v>1975</v>
      </c>
      <c r="C40" s="4">
        <v>662</v>
      </c>
      <c r="D40" s="4">
        <v>662</v>
      </c>
      <c r="E40" s="1">
        <v>56</v>
      </c>
      <c r="F40" s="48">
        <v>606</v>
      </c>
      <c r="G40" s="5" t="s">
        <v>0</v>
      </c>
      <c r="H40" s="4">
        <v>758</v>
      </c>
      <c r="I40" s="5" t="s">
        <v>0</v>
      </c>
      <c r="J40" s="4">
        <v>23</v>
      </c>
      <c r="K40" s="51">
        <v>0</v>
      </c>
      <c r="L40" s="48">
        <v>20</v>
      </c>
      <c r="M40" s="3">
        <v>3</v>
      </c>
      <c r="N40" s="48">
        <v>103</v>
      </c>
      <c r="O40" s="1">
        <v>81</v>
      </c>
      <c r="P40" s="48">
        <v>20</v>
      </c>
      <c r="Q40" s="3">
        <v>2</v>
      </c>
      <c r="R40" s="1">
        <v>187</v>
      </c>
      <c r="S40" s="1">
        <v>114</v>
      </c>
      <c r="T40" s="48">
        <v>7</v>
      </c>
      <c r="U40" s="48">
        <v>66</v>
      </c>
      <c r="V40" s="50">
        <v>242</v>
      </c>
    </row>
    <row r="41" spans="1:22" ht="12.75">
      <c r="A41" s="117" t="s">
        <v>28</v>
      </c>
      <c r="B41" s="3">
        <v>1471</v>
      </c>
      <c r="C41" s="4">
        <v>471</v>
      </c>
      <c r="D41" s="4">
        <v>471</v>
      </c>
      <c r="E41" s="1">
        <v>171</v>
      </c>
      <c r="F41" s="48">
        <v>300</v>
      </c>
      <c r="G41" s="5" t="s">
        <v>0</v>
      </c>
      <c r="H41" s="4">
        <v>424</v>
      </c>
      <c r="I41" s="5" t="s">
        <v>0</v>
      </c>
      <c r="J41" s="4">
        <v>74</v>
      </c>
      <c r="K41" s="51">
        <v>0</v>
      </c>
      <c r="L41" s="48">
        <v>65</v>
      </c>
      <c r="M41" s="3">
        <v>9</v>
      </c>
      <c r="N41" s="48">
        <v>101</v>
      </c>
      <c r="O41" s="1">
        <v>81</v>
      </c>
      <c r="P41" s="48">
        <v>20</v>
      </c>
      <c r="Q41" s="3">
        <v>0</v>
      </c>
      <c r="R41" s="1">
        <v>262</v>
      </c>
      <c r="S41" s="1">
        <v>163</v>
      </c>
      <c r="T41" s="48">
        <v>9</v>
      </c>
      <c r="U41" s="48">
        <v>90</v>
      </c>
      <c r="V41" s="50">
        <v>139</v>
      </c>
    </row>
    <row r="42" spans="1:22" ht="12.75">
      <c r="A42" s="117" t="s">
        <v>29</v>
      </c>
      <c r="B42" s="3">
        <v>3733</v>
      </c>
      <c r="C42" s="4">
        <v>240</v>
      </c>
      <c r="D42" s="4">
        <v>240</v>
      </c>
      <c r="E42" s="1">
        <v>26</v>
      </c>
      <c r="F42" s="48">
        <v>214</v>
      </c>
      <c r="G42" s="5" t="s">
        <v>0</v>
      </c>
      <c r="H42" s="4">
        <v>2971</v>
      </c>
      <c r="I42" s="5" t="s">
        <v>0</v>
      </c>
      <c r="J42" s="4">
        <v>114</v>
      </c>
      <c r="K42" s="51">
        <v>0</v>
      </c>
      <c r="L42" s="48">
        <v>113</v>
      </c>
      <c r="M42" s="3">
        <v>1</v>
      </c>
      <c r="N42" s="48">
        <v>89</v>
      </c>
      <c r="O42" s="1">
        <v>72</v>
      </c>
      <c r="P42" s="48">
        <v>9</v>
      </c>
      <c r="Q42" s="3">
        <v>8</v>
      </c>
      <c r="R42" s="1">
        <v>117</v>
      </c>
      <c r="S42" s="1">
        <v>83</v>
      </c>
      <c r="T42" s="48">
        <v>4</v>
      </c>
      <c r="U42" s="48">
        <v>30</v>
      </c>
      <c r="V42" s="50">
        <v>202</v>
      </c>
    </row>
    <row r="43" spans="1:22" ht="12.75">
      <c r="A43" s="117" t="s">
        <v>30</v>
      </c>
      <c r="B43" s="3">
        <v>22425</v>
      </c>
      <c r="C43" s="4">
        <v>589</v>
      </c>
      <c r="D43" s="4">
        <v>589</v>
      </c>
      <c r="E43" s="1">
        <v>74</v>
      </c>
      <c r="F43" s="48">
        <v>515</v>
      </c>
      <c r="G43" s="5" t="s">
        <v>0</v>
      </c>
      <c r="H43" s="4">
        <v>20446</v>
      </c>
      <c r="I43" s="5" t="s">
        <v>0</v>
      </c>
      <c r="J43" s="4">
        <v>501</v>
      </c>
      <c r="K43" s="48">
        <v>229</v>
      </c>
      <c r="L43" s="48">
        <v>268</v>
      </c>
      <c r="M43" s="3">
        <v>4</v>
      </c>
      <c r="N43" s="48">
        <v>254</v>
      </c>
      <c r="O43" s="1">
        <v>155</v>
      </c>
      <c r="P43" s="48">
        <v>18</v>
      </c>
      <c r="Q43" s="3">
        <v>81</v>
      </c>
      <c r="R43" s="1">
        <v>180</v>
      </c>
      <c r="S43" s="1">
        <v>129</v>
      </c>
      <c r="T43" s="48">
        <v>17</v>
      </c>
      <c r="U43" s="48">
        <v>34</v>
      </c>
      <c r="V43" s="50">
        <v>455</v>
      </c>
    </row>
    <row r="44" spans="1:22" ht="12.75">
      <c r="A44" s="117" t="s">
        <v>31</v>
      </c>
      <c r="B44" s="3">
        <v>623</v>
      </c>
      <c r="C44" s="4">
        <v>263</v>
      </c>
      <c r="D44" s="4">
        <v>263</v>
      </c>
      <c r="E44" s="1">
        <v>237</v>
      </c>
      <c r="F44" s="48">
        <v>26</v>
      </c>
      <c r="G44" s="5" t="s">
        <v>0</v>
      </c>
      <c r="H44" s="4">
        <v>0</v>
      </c>
      <c r="I44" s="5" t="s">
        <v>0</v>
      </c>
      <c r="J44" s="4">
        <v>63</v>
      </c>
      <c r="K44" s="51">
        <v>0</v>
      </c>
      <c r="L44" s="48">
        <v>51</v>
      </c>
      <c r="M44" s="3">
        <v>12</v>
      </c>
      <c r="N44" s="48">
        <v>38</v>
      </c>
      <c r="O44" s="1">
        <v>26</v>
      </c>
      <c r="P44" s="48">
        <v>12</v>
      </c>
      <c r="Q44" s="3">
        <v>0</v>
      </c>
      <c r="R44" s="1">
        <v>182</v>
      </c>
      <c r="S44" s="1">
        <v>106</v>
      </c>
      <c r="T44" s="48">
        <v>25</v>
      </c>
      <c r="U44" s="48">
        <v>51</v>
      </c>
      <c r="V44" s="50">
        <v>77</v>
      </c>
    </row>
    <row r="45" spans="1:22" ht="12.75">
      <c r="A45" s="117" t="s">
        <v>32</v>
      </c>
      <c r="B45" s="3">
        <v>9403</v>
      </c>
      <c r="C45" s="4">
        <v>25</v>
      </c>
      <c r="D45" s="4">
        <v>25</v>
      </c>
      <c r="E45" s="1">
        <v>4</v>
      </c>
      <c r="F45" s="48">
        <v>21</v>
      </c>
      <c r="G45" s="5" t="s">
        <v>0</v>
      </c>
      <c r="H45" s="4">
        <v>7103</v>
      </c>
      <c r="I45" s="5" t="s">
        <v>0</v>
      </c>
      <c r="J45" s="4">
        <v>769</v>
      </c>
      <c r="K45" s="48">
        <v>686</v>
      </c>
      <c r="L45" s="48">
        <v>83</v>
      </c>
      <c r="M45" s="3">
        <v>0</v>
      </c>
      <c r="N45" s="48">
        <v>201</v>
      </c>
      <c r="O45" s="1">
        <v>188</v>
      </c>
      <c r="P45" s="48">
        <v>2</v>
      </c>
      <c r="Q45" s="3">
        <v>11</v>
      </c>
      <c r="R45" s="1">
        <v>590</v>
      </c>
      <c r="S45" s="1">
        <v>158</v>
      </c>
      <c r="T45" s="48">
        <v>0</v>
      </c>
      <c r="U45" s="48">
        <v>432</v>
      </c>
      <c r="V45" s="50">
        <v>715</v>
      </c>
    </row>
    <row r="46" spans="1:22" ht="12.75">
      <c r="A46" s="117" t="s">
        <v>33</v>
      </c>
      <c r="B46" s="3">
        <v>700</v>
      </c>
      <c r="C46" s="4">
        <v>101</v>
      </c>
      <c r="D46" s="4">
        <v>101</v>
      </c>
      <c r="E46" s="69" t="s">
        <v>0</v>
      </c>
      <c r="F46" s="48">
        <v>101</v>
      </c>
      <c r="G46" s="5" t="s">
        <v>0</v>
      </c>
      <c r="H46" s="4">
        <v>404</v>
      </c>
      <c r="I46" s="5" t="s">
        <v>0</v>
      </c>
      <c r="J46" s="4">
        <v>0</v>
      </c>
      <c r="K46" s="48">
        <v>0</v>
      </c>
      <c r="L46" s="48">
        <v>0</v>
      </c>
      <c r="M46" s="3">
        <v>0</v>
      </c>
      <c r="N46" s="48">
        <v>49</v>
      </c>
      <c r="O46" s="1">
        <v>44</v>
      </c>
      <c r="P46" s="48">
        <v>4</v>
      </c>
      <c r="Q46" s="3">
        <v>1</v>
      </c>
      <c r="R46" s="1">
        <v>112</v>
      </c>
      <c r="S46" s="1">
        <v>57</v>
      </c>
      <c r="T46" s="48">
        <v>1</v>
      </c>
      <c r="U46" s="48">
        <v>54</v>
      </c>
      <c r="V46" s="50">
        <v>34</v>
      </c>
    </row>
    <row r="47" spans="1:22" ht="12.75">
      <c r="A47" s="117" t="s">
        <v>34</v>
      </c>
      <c r="B47" s="3">
        <v>4067</v>
      </c>
      <c r="C47" s="4">
        <v>435</v>
      </c>
      <c r="D47" s="4">
        <v>435</v>
      </c>
      <c r="E47" s="69" t="s">
        <v>0</v>
      </c>
      <c r="F47" s="48">
        <v>435</v>
      </c>
      <c r="G47" s="6" t="s">
        <v>0</v>
      </c>
      <c r="H47" s="4">
        <v>3162</v>
      </c>
      <c r="I47" s="6" t="s">
        <v>0</v>
      </c>
      <c r="J47" s="4">
        <v>25</v>
      </c>
      <c r="K47" s="51">
        <v>0</v>
      </c>
      <c r="L47" s="67">
        <v>25</v>
      </c>
      <c r="M47" s="53">
        <v>0</v>
      </c>
      <c r="N47" s="53">
        <v>118</v>
      </c>
      <c r="O47" s="1">
        <v>80</v>
      </c>
      <c r="P47" s="48">
        <v>22</v>
      </c>
      <c r="Q47" s="3">
        <v>16</v>
      </c>
      <c r="R47" s="1">
        <v>275</v>
      </c>
      <c r="S47" s="1">
        <v>122</v>
      </c>
      <c r="T47" s="48">
        <v>1</v>
      </c>
      <c r="U47" s="53">
        <v>152</v>
      </c>
      <c r="V47" s="54">
        <v>52</v>
      </c>
    </row>
    <row r="48" spans="1:22" ht="12.75">
      <c r="A48" s="118" t="s">
        <v>67</v>
      </c>
      <c r="B48" s="57">
        <v>63578</v>
      </c>
      <c r="C48" s="57">
        <v>6543</v>
      </c>
      <c r="D48" s="57">
        <v>6543</v>
      </c>
      <c r="E48" s="59">
        <v>1744</v>
      </c>
      <c r="F48" s="58">
        <v>4806</v>
      </c>
      <c r="G48" s="5" t="s">
        <v>0</v>
      </c>
      <c r="H48" s="57">
        <v>44998</v>
      </c>
      <c r="I48" s="5" t="s">
        <v>0</v>
      </c>
      <c r="J48" s="57">
        <v>2227</v>
      </c>
      <c r="K48" s="58">
        <v>919</v>
      </c>
      <c r="L48" s="58">
        <v>1217</v>
      </c>
      <c r="M48" s="3">
        <v>91</v>
      </c>
      <c r="N48" s="48">
        <v>1647</v>
      </c>
      <c r="O48" s="59">
        <v>1157</v>
      </c>
      <c r="P48" s="58">
        <v>269</v>
      </c>
      <c r="Q48" s="56">
        <v>221</v>
      </c>
      <c r="R48" s="59">
        <v>4050</v>
      </c>
      <c r="S48" s="59">
        <v>2427</v>
      </c>
      <c r="T48" s="58">
        <v>309</v>
      </c>
      <c r="U48" s="48">
        <v>1314</v>
      </c>
      <c r="V48" s="50">
        <v>4113</v>
      </c>
    </row>
    <row r="49" spans="1:22" s="410" customFormat="1" ht="13.5" thickBot="1">
      <c r="A49" s="119" t="s">
        <v>62</v>
      </c>
      <c r="B49" s="61">
        <v>100</v>
      </c>
      <c r="C49" s="70">
        <f>C48/B48*100</f>
        <v>10.291295731227782</v>
      </c>
      <c r="D49" s="71"/>
      <c r="E49" s="72"/>
      <c r="F49" s="62"/>
      <c r="G49" s="70"/>
      <c r="H49" s="63">
        <f>H48/B48*100</f>
        <v>70.77605461008525</v>
      </c>
      <c r="I49" s="70"/>
      <c r="J49" s="63">
        <f>J48/B48*100</f>
        <v>3.5027839818805244</v>
      </c>
      <c r="K49" s="71"/>
      <c r="L49" s="62"/>
      <c r="M49" s="61"/>
      <c r="N49" s="62">
        <f>N48/B48*100</f>
        <v>2.5905187328950268</v>
      </c>
      <c r="O49" s="64"/>
      <c r="P49" s="62"/>
      <c r="Q49" s="61"/>
      <c r="R49" s="64">
        <f>R48/B48*100</f>
        <v>6.370128031709081</v>
      </c>
      <c r="S49" s="64"/>
      <c r="T49" s="62"/>
      <c r="U49" s="62"/>
      <c r="V49" s="65">
        <f>V48/B48*100</f>
        <v>6.469218912202335</v>
      </c>
    </row>
    <row r="50" spans="1:22" ht="12.75">
      <c r="A50" s="121" t="s">
        <v>69</v>
      </c>
      <c r="B50" s="3">
        <v>239710</v>
      </c>
      <c r="C50" s="4">
        <v>28900</v>
      </c>
      <c r="D50" s="4">
        <v>28900</v>
      </c>
      <c r="E50" s="1">
        <v>7320</v>
      </c>
      <c r="F50" s="48">
        <v>21600</v>
      </c>
      <c r="G50" s="5" t="s">
        <v>0</v>
      </c>
      <c r="H50" s="4">
        <v>103053</v>
      </c>
      <c r="I50" s="5" t="s">
        <v>0</v>
      </c>
      <c r="J50" s="74">
        <v>8326</v>
      </c>
      <c r="K50" s="48">
        <v>1575</v>
      </c>
      <c r="L50" s="68">
        <v>6366</v>
      </c>
      <c r="M50" s="3">
        <v>385</v>
      </c>
      <c r="N50" s="75">
        <v>15692</v>
      </c>
      <c r="O50" s="75">
        <v>14162</v>
      </c>
      <c r="P50" s="68">
        <v>1122</v>
      </c>
      <c r="Q50" s="68">
        <v>408</v>
      </c>
      <c r="R50" s="1">
        <v>54621</v>
      </c>
      <c r="S50" s="1">
        <v>31984</v>
      </c>
      <c r="T50" s="48">
        <v>7438</v>
      </c>
      <c r="U50" s="48">
        <v>15199</v>
      </c>
      <c r="V50" s="50">
        <v>29118</v>
      </c>
    </row>
    <row r="51" spans="1:22" s="410" customFormat="1" ht="13.5" thickBot="1">
      <c r="A51" s="122" t="s">
        <v>62</v>
      </c>
      <c r="B51" s="77">
        <v>100</v>
      </c>
      <c r="C51" s="78">
        <f>C50/B50*100</f>
        <v>12.056234616828668</v>
      </c>
      <c r="D51" s="79"/>
      <c r="E51" s="80"/>
      <c r="F51" s="79"/>
      <c r="G51" s="78"/>
      <c r="H51" s="78">
        <f>H50/B50*100</f>
        <v>42.990697092319884</v>
      </c>
      <c r="I51" s="78"/>
      <c r="J51" s="78">
        <f>J50/B50*100</f>
        <v>3.473363647741021</v>
      </c>
      <c r="K51" s="79"/>
      <c r="L51" s="79"/>
      <c r="M51" s="77"/>
      <c r="N51" s="78">
        <f>N50/B50*100</f>
        <v>6.546243377414377</v>
      </c>
      <c r="O51" s="80"/>
      <c r="P51" s="79"/>
      <c r="Q51" s="77"/>
      <c r="R51" s="78">
        <f>R50/B50*100</f>
        <v>22.786283425806182</v>
      </c>
      <c r="S51" s="80"/>
      <c r="T51" s="79"/>
      <c r="U51" s="79"/>
      <c r="V51" s="90">
        <f>V50/B50*100</f>
        <v>12.147177839889867</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P5:P6"/>
    <mergeCell ref="Q5:Q6"/>
    <mergeCell ref="C4:C6"/>
    <mergeCell ref="N4:N6"/>
    <mergeCell ref="R4:R6"/>
    <mergeCell ref="D5:D6"/>
    <mergeCell ref="G5:G6"/>
    <mergeCell ref="K5:K6"/>
    <mergeCell ref="L5:L6"/>
    <mergeCell ref="M5:M6"/>
    <mergeCell ref="O5:O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1.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K2" sqref="K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241</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42908</v>
      </c>
      <c r="C7" s="46">
        <v>4810</v>
      </c>
      <c r="D7" s="46">
        <v>4810</v>
      </c>
      <c r="E7" s="47">
        <v>582</v>
      </c>
      <c r="F7" s="48">
        <v>4230</v>
      </c>
      <c r="G7" s="5" t="s">
        <v>0</v>
      </c>
      <c r="H7" s="46">
        <v>6732</v>
      </c>
      <c r="I7" s="5" t="s">
        <v>0</v>
      </c>
      <c r="J7" s="46">
        <v>718</v>
      </c>
      <c r="K7" s="48">
        <v>33</v>
      </c>
      <c r="L7" s="48">
        <v>653</v>
      </c>
      <c r="M7" s="3">
        <v>32</v>
      </c>
      <c r="N7" s="48">
        <v>5353</v>
      </c>
      <c r="O7" s="1">
        <v>5195</v>
      </c>
      <c r="P7" s="48">
        <v>158</v>
      </c>
      <c r="Q7" s="49">
        <v>0</v>
      </c>
      <c r="R7" s="1">
        <v>18296</v>
      </c>
      <c r="S7" s="47">
        <v>10953</v>
      </c>
      <c r="T7" s="48">
        <v>1926</v>
      </c>
      <c r="U7" s="48">
        <v>5417</v>
      </c>
      <c r="V7" s="50">
        <v>6999</v>
      </c>
    </row>
    <row r="8" spans="1:22" ht="12.75">
      <c r="A8" s="117" t="s">
        <v>3</v>
      </c>
      <c r="B8" s="3">
        <v>13605</v>
      </c>
      <c r="C8" s="4">
        <v>980</v>
      </c>
      <c r="D8" s="4">
        <v>980</v>
      </c>
      <c r="E8" s="1">
        <v>120</v>
      </c>
      <c r="F8" s="48">
        <v>860</v>
      </c>
      <c r="G8" s="5" t="s">
        <v>0</v>
      </c>
      <c r="H8" s="4">
        <v>1479</v>
      </c>
      <c r="I8" s="5" t="s">
        <v>0</v>
      </c>
      <c r="J8" s="4">
        <v>748</v>
      </c>
      <c r="K8" s="51">
        <v>2</v>
      </c>
      <c r="L8" s="48">
        <v>739</v>
      </c>
      <c r="M8" s="3">
        <v>7</v>
      </c>
      <c r="N8" s="48">
        <v>1463</v>
      </c>
      <c r="O8" s="1">
        <v>1428</v>
      </c>
      <c r="P8" s="48">
        <v>35</v>
      </c>
      <c r="Q8" s="3">
        <v>0</v>
      </c>
      <c r="R8" s="1">
        <v>7394</v>
      </c>
      <c r="S8" s="1">
        <v>3337</v>
      </c>
      <c r="T8" s="48">
        <v>2159</v>
      </c>
      <c r="U8" s="48">
        <v>1898</v>
      </c>
      <c r="V8" s="50">
        <v>1541</v>
      </c>
    </row>
    <row r="9" spans="1:22" ht="12.75">
      <c r="A9" s="117" t="s">
        <v>4</v>
      </c>
      <c r="B9" s="3">
        <v>9913</v>
      </c>
      <c r="C9" s="4">
        <v>633</v>
      </c>
      <c r="D9" s="4">
        <v>633</v>
      </c>
      <c r="E9" s="1">
        <v>173</v>
      </c>
      <c r="F9" s="48">
        <v>461</v>
      </c>
      <c r="G9" s="5" t="s">
        <v>0</v>
      </c>
      <c r="H9" s="4">
        <v>3560</v>
      </c>
      <c r="I9" s="5" t="s">
        <v>0</v>
      </c>
      <c r="J9" s="4">
        <v>60</v>
      </c>
      <c r="K9" s="48">
        <v>12</v>
      </c>
      <c r="L9" s="48">
        <v>39</v>
      </c>
      <c r="M9" s="3">
        <v>9</v>
      </c>
      <c r="N9" s="48">
        <v>873</v>
      </c>
      <c r="O9" s="1">
        <v>851</v>
      </c>
      <c r="P9" s="48">
        <v>22</v>
      </c>
      <c r="Q9" s="3">
        <v>0</v>
      </c>
      <c r="R9" s="1">
        <v>2945</v>
      </c>
      <c r="S9" s="1">
        <v>1776</v>
      </c>
      <c r="T9" s="48">
        <v>363</v>
      </c>
      <c r="U9" s="48">
        <v>806</v>
      </c>
      <c r="V9" s="50">
        <v>1842</v>
      </c>
    </row>
    <row r="10" spans="1:22" ht="12.75">
      <c r="A10" s="117" t="s">
        <v>5</v>
      </c>
      <c r="B10" s="3">
        <v>3953</v>
      </c>
      <c r="C10" s="4">
        <v>145</v>
      </c>
      <c r="D10" s="4">
        <v>145</v>
      </c>
      <c r="E10" s="1">
        <v>12</v>
      </c>
      <c r="F10" s="48">
        <v>133</v>
      </c>
      <c r="G10" s="5" t="s">
        <v>0</v>
      </c>
      <c r="H10" s="4">
        <v>1496</v>
      </c>
      <c r="I10" s="5" t="s">
        <v>0</v>
      </c>
      <c r="J10" s="4">
        <v>10</v>
      </c>
      <c r="K10" s="51">
        <v>0</v>
      </c>
      <c r="L10" s="48">
        <v>9</v>
      </c>
      <c r="M10" s="3">
        <v>1</v>
      </c>
      <c r="N10" s="48">
        <v>279</v>
      </c>
      <c r="O10" s="1">
        <v>274</v>
      </c>
      <c r="P10" s="48">
        <v>5</v>
      </c>
      <c r="Q10" s="3">
        <v>0</v>
      </c>
      <c r="R10" s="1">
        <v>1517</v>
      </c>
      <c r="S10" s="1">
        <v>1094</v>
      </c>
      <c r="T10" s="48">
        <v>85</v>
      </c>
      <c r="U10" s="48">
        <v>335</v>
      </c>
      <c r="V10" s="50">
        <v>506</v>
      </c>
    </row>
    <row r="11" spans="1:22" ht="12.75">
      <c r="A11" s="117" t="s">
        <v>6</v>
      </c>
      <c r="B11" s="3">
        <v>1786</v>
      </c>
      <c r="C11" s="4">
        <v>7</v>
      </c>
      <c r="D11" s="4">
        <v>7</v>
      </c>
      <c r="E11" s="1">
        <v>1</v>
      </c>
      <c r="F11" s="48">
        <v>6</v>
      </c>
      <c r="G11" s="5" t="s">
        <v>0</v>
      </c>
      <c r="H11" s="4">
        <v>1030</v>
      </c>
      <c r="I11" s="5" t="s">
        <v>0</v>
      </c>
      <c r="J11" s="4">
        <v>10</v>
      </c>
      <c r="K11" s="51">
        <v>3</v>
      </c>
      <c r="L11" s="48">
        <v>7</v>
      </c>
      <c r="M11" s="3">
        <v>0</v>
      </c>
      <c r="N11" s="48">
        <v>123</v>
      </c>
      <c r="O11" s="1">
        <v>120</v>
      </c>
      <c r="P11" s="48">
        <v>0</v>
      </c>
      <c r="Q11" s="3">
        <v>3</v>
      </c>
      <c r="R11" s="1">
        <v>395</v>
      </c>
      <c r="S11" s="1">
        <v>342</v>
      </c>
      <c r="T11" s="48">
        <v>2</v>
      </c>
      <c r="U11" s="48">
        <v>51</v>
      </c>
      <c r="V11" s="50">
        <v>221</v>
      </c>
    </row>
    <row r="12" spans="1:22" ht="12.75">
      <c r="A12" s="117" t="s">
        <v>7</v>
      </c>
      <c r="B12" s="3">
        <v>3116</v>
      </c>
      <c r="C12" s="4">
        <v>1120</v>
      </c>
      <c r="D12" s="4">
        <v>1120</v>
      </c>
      <c r="E12" s="1">
        <v>160</v>
      </c>
      <c r="F12" s="48">
        <v>959</v>
      </c>
      <c r="G12" s="5" t="s">
        <v>0</v>
      </c>
      <c r="H12" s="4">
        <v>745</v>
      </c>
      <c r="I12" s="5" t="s">
        <v>0</v>
      </c>
      <c r="J12" s="4">
        <v>12</v>
      </c>
      <c r="K12" s="51">
        <v>2</v>
      </c>
      <c r="L12" s="48">
        <v>2</v>
      </c>
      <c r="M12" s="3">
        <v>8</v>
      </c>
      <c r="N12" s="48">
        <v>235</v>
      </c>
      <c r="O12" s="1">
        <v>196</v>
      </c>
      <c r="P12" s="48">
        <v>39</v>
      </c>
      <c r="Q12" s="3">
        <v>0</v>
      </c>
      <c r="R12" s="1">
        <v>467</v>
      </c>
      <c r="S12" s="1">
        <v>305</v>
      </c>
      <c r="T12" s="48">
        <v>12</v>
      </c>
      <c r="U12" s="48">
        <v>150</v>
      </c>
      <c r="V12" s="50">
        <v>537</v>
      </c>
    </row>
    <row r="13" spans="1:22" ht="12.75">
      <c r="A13" s="117" t="s">
        <v>8</v>
      </c>
      <c r="B13" s="3">
        <v>1700</v>
      </c>
      <c r="C13" s="4">
        <v>64</v>
      </c>
      <c r="D13" s="4">
        <v>64</v>
      </c>
      <c r="E13" s="1">
        <v>33</v>
      </c>
      <c r="F13" s="48">
        <v>31</v>
      </c>
      <c r="G13" s="6" t="s">
        <v>0</v>
      </c>
      <c r="H13" s="4">
        <v>985</v>
      </c>
      <c r="I13" s="6" t="s">
        <v>0</v>
      </c>
      <c r="J13" s="4">
        <v>8</v>
      </c>
      <c r="K13" s="51">
        <v>0</v>
      </c>
      <c r="L13" s="48">
        <v>6</v>
      </c>
      <c r="M13" s="3">
        <v>2</v>
      </c>
      <c r="N13" s="52">
        <v>81</v>
      </c>
      <c r="O13" s="1">
        <v>76</v>
      </c>
      <c r="P13" s="48">
        <v>3</v>
      </c>
      <c r="Q13" s="3">
        <v>2</v>
      </c>
      <c r="R13" s="1">
        <v>311</v>
      </c>
      <c r="S13" s="1">
        <v>215</v>
      </c>
      <c r="T13" s="48">
        <v>0</v>
      </c>
      <c r="U13" s="53">
        <v>96</v>
      </c>
      <c r="V13" s="54">
        <v>251</v>
      </c>
    </row>
    <row r="14" spans="1:22" ht="12.75">
      <c r="A14" s="118" t="s">
        <v>61</v>
      </c>
      <c r="B14" s="56">
        <v>76981</v>
      </c>
      <c r="C14" s="57">
        <v>7759</v>
      </c>
      <c r="D14" s="57">
        <v>7759</v>
      </c>
      <c r="E14" s="59">
        <v>1081</v>
      </c>
      <c r="F14" s="58">
        <v>6680</v>
      </c>
      <c r="G14" s="5" t="s">
        <v>0</v>
      </c>
      <c r="H14" s="57">
        <v>16027</v>
      </c>
      <c r="I14" s="5" t="s">
        <v>0</v>
      </c>
      <c r="J14" s="57">
        <v>1566</v>
      </c>
      <c r="K14" s="58">
        <v>52</v>
      </c>
      <c r="L14" s="58">
        <v>1455</v>
      </c>
      <c r="M14" s="56">
        <v>59</v>
      </c>
      <c r="N14" s="48">
        <v>8407</v>
      </c>
      <c r="O14" s="59">
        <v>8140</v>
      </c>
      <c r="P14" s="58">
        <v>262</v>
      </c>
      <c r="Q14" s="56">
        <v>5</v>
      </c>
      <c r="R14" s="59">
        <v>31325</v>
      </c>
      <c r="S14" s="59">
        <v>18025</v>
      </c>
      <c r="T14" s="58">
        <v>4547</v>
      </c>
      <c r="U14" s="48">
        <v>8753</v>
      </c>
      <c r="V14" s="50">
        <v>11897</v>
      </c>
    </row>
    <row r="15" spans="1:22" s="410" customFormat="1" ht="13.5" thickBot="1">
      <c r="A15" s="119" t="s">
        <v>62</v>
      </c>
      <c r="B15" s="61">
        <v>100</v>
      </c>
      <c r="C15" s="62">
        <f>C14/B14*100</f>
        <v>10.079110429846326</v>
      </c>
      <c r="D15" s="63"/>
      <c r="E15" s="64"/>
      <c r="F15" s="62"/>
      <c r="G15" s="70"/>
      <c r="H15" s="62">
        <f>H14/B14*100</f>
        <v>20.819422974500203</v>
      </c>
      <c r="I15" s="70"/>
      <c r="J15" s="63">
        <f>J14/B14*100</f>
        <v>2.0342681960483757</v>
      </c>
      <c r="K15" s="62"/>
      <c r="L15" s="62"/>
      <c r="M15" s="61"/>
      <c r="N15" s="62">
        <f>N14/B14*100</f>
        <v>10.920876579935308</v>
      </c>
      <c r="O15" s="64"/>
      <c r="P15" s="62"/>
      <c r="Q15" s="61"/>
      <c r="R15" s="64">
        <f>R14/B14*100</f>
        <v>40.6918590301503</v>
      </c>
      <c r="S15" s="64"/>
      <c r="T15" s="62"/>
      <c r="U15" s="62"/>
      <c r="V15" s="65">
        <f>V14/B14*100</f>
        <v>15.454462789519491</v>
      </c>
    </row>
    <row r="16" spans="1:22" ht="12.75">
      <c r="A16" s="117" t="s">
        <v>9</v>
      </c>
      <c r="B16" s="3">
        <v>6788</v>
      </c>
      <c r="C16" s="4">
        <v>1880</v>
      </c>
      <c r="D16" s="4">
        <v>1880</v>
      </c>
      <c r="E16" s="1">
        <v>1000</v>
      </c>
      <c r="F16" s="48">
        <v>877</v>
      </c>
      <c r="G16" s="5" t="s">
        <v>0</v>
      </c>
      <c r="H16" s="4">
        <v>576</v>
      </c>
      <c r="I16" s="5" t="s">
        <v>0</v>
      </c>
      <c r="J16" s="4">
        <v>624</v>
      </c>
      <c r="K16" s="51">
        <v>1</v>
      </c>
      <c r="L16" s="48">
        <v>574</v>
      </c>
      <c r="M16" s="3">
        <v>49</v>
      </c>
      <c r="N16" s="48">
        <v>531</v>
      </c>
      <c r="O16" s="1">
        <v>426</v>
      </c>
      <c r="P16" s="48">
        <v>105</v>
      </c>
      <c r="Q16" s="3">
        <v>0</v>
      </c>
      <c r="R16" s="1">
        <v>2033</v>
      </c>
      <c r="S16" s="1">
        <v>1205</v>
      </c>
      <c r="T16" s="48">
        <v>314</v>
      </c>
      <c r="U16" s="48">
        <v>514</v>
      </c>
      <c r="V16" s="50">
        <v>1144</v>
      </c>
    </row>
    <row r="17" spans="1:22" ht="12.75">
      <c r="A17" s="117" t="s">
        <v>10</v>
      </c>
      <c r="B17" s="66">
        <v>6963</v>
      </c>
      <c r="C17" s="4">
        <v>1190</v>
      </c>
      <c r="D17" s="4">
        <v>1190</v>
      </c>
      <c r="E17" s="1">
        <v>254</v>
      </c>
      <c r="F17" s="48">
        <v>933</v>
      </c>
      <c r="G17" s="5" t="s">
        <v>0</v>
      </c>
      <c r="H17" s="4">
        <v>1022</v>
      </c>
      <c r="I17" s="5" t="s">
        <v>0</v>
      </c>
      <c r="J17" s="4">
        <v>147</v>
      </c>
      <c r="K17" s="51">
        <v>0</v>
      </c>
      <c r="L17" s="48">
        <v>134</v>
      </c>
      <c r="M17" s="3">
        <v>13</v>
      </c>
      <c r="N17" s="48">
        <v>554</v>
      </c>
      <c r="O17" s="1">
        <v>515</v>
      </c>
      <c r="P17" s="48">
        <v>39</v>
      </c>
      <c r="Q17" s="3">
        <v>0</v>
      </c>
      <c r="R17" s="1">
        <v>3235</v>
      </c>
      <c r="S17" s="1">
        <v>1745</v>
      </c>
      <c r="T17" s="48">
        <v>422</v>
      </c>
      <c r="U17" s="48">
        <v>1068</v>
      </c>
      <c r="V17" s="50">
        <v>815</v>
      </c>
    </row>
    <row r="18" spans="1:22" ht="12.75">
      <c r="A18" s="117" t="s">
        <v>11</v>
      </c>
      <c r="B18" s="66">
        <v>3576</v>
      </c>
      <c r="C18" s="4">
        <v>600</v>
      </c>
      <c r="D18" s="4">
        <v>600</v>
      </c>
      <c r="E18" s="1">
        <v>179</v>
      </c>
      <c r="F18" s="48">
        <v>421</v>
      </c>
      <c r="G18" s="5" t="s">
        <v>0</v>
      </c>
      <c r="H18" s="4">
        <v>354</v>
      </c>
      <c r="I18" s="5" t="s">
        <v>0</v>
      </c>
      <c r="J18" s="4">
        <v>82</v>
      </c>
      <c r="K18" s="48">
        <v>1</v>
      </c>
      <c r="L18" s="48">
        <v>71</v>
      </c>
      <c r="M18" s="3">
        <v>10</v>
      </c>
      <c r="N18" s="48">
        <v>272</v>
      </c>
      <c r="O18" s="1">
        <v>253</v>
      </c>
      <c r="P18" s="48">
        <v>19</v>
      </c>
      <c r="Q18" s="3">
        <v>0</v>
      </c>
      <c r="R18" s="1">
        <v>1308</v>
      </c>
      <c r="S18" s="1">
        <v>979</v>
      </c>
      <c r="T18" s="48">
        <v>127</v>
      </c>
      <c r="U18" s="48">
        <v>202</v>
      </c>
      <c r="V18" s="50">
        <v>960</v>
      </c>
    </row>
    <row r="19" spans="1:22" ht="12.75">
      <c r="A19" s="117" t="s">
        <v>12</v>
      </c>
      <c r="B19" s="3">
        <v>9077</v>
      </c>
      <c r="C19" s="4">
        <v>1470</v>
      </c>
      <c r="D19" s="4">
        <v>1470</v>
      </c>
      <c r="E19" s="1">
        <v>138</v>
      </c>
      <c r="F19" s="48">
        <v>1330</v>
      </c>
      <c r="G19" s="5" t="s">
        <v>0</v>
      </c>
      <c r="H19" s="4">
        <v>617</v>
      </c>
      <c r="I19" s="5" t="s">
        <v>0</v>
      </c>
      <c r="J19" s="4">
        <v>380</v>
      </c>
      <c r="K19" s="48">
        <v>12</v>
      </c>
      <c r="L19" s="48">
        <v>361</v>
      </c>
      <c r="M19" s="3">
        <v>7</v>
      </c>
      <c r="N19" s="48">
        <v>842</v>
      </c>
      <c r="O19" s="1">
        <v>794</v>
      </c>
      <c r="P19" s="48">
        <v>48</v>
      </c>
      <c r="Q19" s="3">
        <v>0</v>
      </c>
      <c r="R19" s="1">
        <v>3441</v>
      </c>
      <c r="S19" s="1">
        <v>2159</v>
      </c>
      <c r="T19" s="48">
        <v>450</v>
      </c>
      <c r="U19" s="48">
        <v>832</v>
      </c>
      <c r="V19" s="50">
        <v>2327</v>
      </c>
    </row>
    <row r="20" spans="1:22" ht="12.75">
      <c r="A20" s="117" t="s">
        <v>13</v>
      </c>
      <c r="B20" s="3">
        <v>10416</v>
      </c>
      <c r="C20" s="4">
        <v>1660</v>
      </c>
      <c r="D20" s="4">
        <v>1660</v>
      </c>
      <c r="E20" s="1">
        <v>245</v>
      </c>
      <c r="F20" s="48">
        <v>1420</v>
      </c>
      <c r="G20" s="5" t="s">
        <v>0</v>
      </c>
      <c r="H20" s="4">
        <v>5582</v>
      </c>
      <c r="I20" s="5" t="s">
        <v>0</v>
      </c>
      <c r="J20" s="4">
        <v>180</v>
      </c>
      <c r="K20" s="48">
        <v>1</v>
      </c>
      <c r="L20" s="48">
        <v>165</v>
      </c>
      <c r="M20" s="3">
        <v>14</v>
      </c>
      <c r="N20" s="48">
        <v>471</v>
      </c>
      <c r="O20" s="1">
        <v>380</v>
      </c>
      <c r="P20" s="48">
        <v>59</v>
      </c>
      <c r="Q20" s="3">
        <v>32</v>
      </c>
      <c r="R20" s="1">
        <v>1394</v>
      </c>
      <c r="S20" s="1">
        <v>874</v>
      </c>
      <c r="T20" s="48">
        <v>138</v>
      </c>
      <c r="U20" s="48">
        <v>382</v>
      </c>
      <c r="V20" s="50">
        <v>1129</v>
      </c>
    </row>
    <row r="21" spans="1:22" ht="12.75">
      <c r="A21" s="117" t="s">
        <v>14</v>
      </c>
      <c r="B21" s="3">
        <v>9286</v>
      </c>
      <c r="C21" s="4">
        <v>1620</v>
      </c>
      <c r="D21" s="4">
        <v>1620</v>
      </c>
      <c r="E21" s="1">
        <v>847</v>
      </c>
      <c r="F21" s="48">
        <v>775</v>
      </c>
      <c r="G21" s="5" t="s">
        <v>0</v>
      </c>
      <c r="H21" s="4">
        <v>2825</v>
      </c>
      <c r="I21" s="5" t="s">
        <v>0</v>
      </c>
      <c r="J21" s="4">
        <v>877</v>
      </c>
      <c r="K21" s="48">
        <v>1</v>
      </c>
      <c r="L21" s="48">
        <v>833</v>
      </c>
      <c r="M21" s="3">
        <v>43</v>
      </c>
      <c r="N21" s="48">
        <v>611</v>
      </c>
      <c r="O21" s="1">
        <v>537</v>
      </c>
      <c r="P21" s="48">
        <v>64</v>
      </c>
      <c r="Q21" s="3">
        <v>10</v>
      </c>
      <c r="R21" s="1">
        <v>1832</v>
      </c>
      <c r="S21" s="1">
        <v>1039</v>
      </c>
      <c r="T21" s="48">
        <v>215</v>
      </c>
      <c r="U21" s="48">
        <v>578</v>
      </c>
      <c r="V21" s="50">
        <v>1521</v>
      </c>
    </row>
    <row r="22" spans="1:22" ht="12.75">
      <c r="A22" s="117" t="s">
        <v>15</v>
      </c>
      <c r="B22" s="3">
        <v>2857</v>
      </c>
      <c r="C22" s="4">
        <v>359</v>
      </c>
      <c r="D22" s="4">
        <v>359</v>
      </c>
      <c r="E22" s="1">
        <v>32</v>
      </c>
      <c r="F22" s="48">
        <v>327</v>
      </c>
      <c r="G22" s="5" t="s">
        <v>0</v>
      </c>
      <c r="H22" s="4">
        <v>247</v>
      </c>
      <c r="I22" s="5" t="s">
        <v>0</v>
      </c>
      <c r="J22" s="4">
        <v>52</v>
      </c>
      <c r="K22" s="48">
        <v>0</v>
      </c>
      <c r="L22" s="48">
        <v>50</v>
      </c>
      <c r="M22" s="3">
        <v>2</v>
      </c>
      <c r="N22" s="48">
        <v>368</v>
      </c>
      <c r="O22" s="1">
        <v>353</v>
      </c>
      <c r="P22" s="48">
        <v>15</v>
      </c>
      <c r="Q22" s="3">
        <v>0</v>
      </c>
      <c r="R22" s="1">
        <v>1159</v>
      </c>
      <c r="S22" s="1">
        <v>774</v>
      </c>
      <c r="T22" s="48">
        <v>127</v>
      </c>
      <c r="U22" s="48">
        <v>258</v>
      </c>
      <c r="V22" s="50">
        <v>672</v>
      </c>
    </row>
    <row r="23" spans="1:22" ht="12.75">
      <c r="A23" s="117" t="s">
        <v>16</v>
      </c>
      <c r="B23" s="3">
        <v>5572</v>
      </c>
      <c r="C23" s="4">
        <v>1500</v>
      </c>
      <c r="D23" s="4">
        <v>1500</v>
      </c>
      <c r="E23" s="1">
        <v>652</v>
      </c>
      <c r="F23" s="48">
        <v>845</v>
      </c>
      <c r="G23" s="5" t="s">
        <v>0</v>
      </c>
      <c r="H23" s="4">
        <v>2028</v>
      </c>
      <c r="I23" s="5" t="s">
        <v>0</v>
      </c>
      <c r="J23" s="4">
        <v>92</v>
      </c>
      <c r="K23" s="48">
        <v>1</v>
      </c>
      <c r="L23" s="48">
        <v>60</v>
      </c>
      <c r="M23" s="3">
        <v>31</v>
      </c>
      <c r="N23" s="48">
        <v>375</v>
      </c>
      <c r="O23" s="1">
        <v>303</v>
      </c>
      <c r="P23" s="48">
        <v>55</v>
      </c>
      <c r="Q23" s="3">
        <v>17</v>
      </c>
      <c r="R23" s="1">
        <v>867</v>
      </c>
      <c r="S23" s="1">
        <v>589</v>
      </c>
      <c r="T23" s="48">
        <v>90</v>
      </c>
      <c r="U23" s="48">
        <v>188</v>
      </c>
      <c r="V23" s="50">
        <v>710</v>
      </c>
    </row>
    <row r="24" spans="1:22" ht="12.75">
      <c r="A24" s="117" t="s">
        <v>17</v>
      </c>
      <c r="B24" s="3">
        <v>2520</v>
      </c>
      <c r="C24" s="4">
        <v>703</v>
      </c>
      <c r="D24" s="4">
        <v>703</v>
      </c>
      <c r="E24" s="1">
        <v>398</v>
      </c>
      <c r="F24" s="48">
        <v>305</v>
      </c>
      <c r="G24" s="5" t="s">
        <v>0</v>
      </c>
      <c r="H24" s="4">
        <v>167</v>
      </c>
      <c r="I24" s="5" t="s">
        <v>0</v>
      </c>
      <c r="J24" s="4">
        <v>246</v>
      </c>
      <c r="K24" s="51">
        <v>0</v>
      </c>
      <c r="L24" s="48">
        <v>226</v>
      </c>
      <c r="M24" s="3">
        <v>20</v>
      </c>
      <c r="N24" s="48">
        <v>355</v>
      </c>
      <c r="O24" s="1">
        <v>323</v>
      </c>
      <c r="P24" s="48">
        <v>32</v>
      </c>
      <c r="Q24" s="3">
        <v>0</v>
      </c>
      <c r="R24" s="1">
        <v>889</v>
      </c>
      <c r="S24" s="1">
        <v>500</v>
      </c>
      <c r="T24" s="48">
        <v>129</v>
      </c>
      <c r="U24" s="48">
        <v>260</v>
      </c>
      <c r="V24" s="50">
        <v>160</v>
      </c>
    </row>
    <row r="25" spans="1:22" ht="12.75">
      <c r="A25" s="117" t="s">
        <v>18</v>
      </c>
      <c r="B25" s="3">
        <v>1794</v>
      </c>
      <c r="C25" s="4">
        <v>308</v>
      </c>
      <c r="D25" s="4">
        <v>308</v>
      </c>
      <c r="E25" s="1">
        <v>118</v>
      </c>
      <c r="F25" s="48">
        <v>190</v>
      </c>
      <c r="G25" s="5" t="s">
        <v>0</v>
      </c>
      <c r="H25" s="4">
        <v>144</v>
      </c>
      <c r="I25" s="5" t="s">
        <v>0</v>
      </c>
      <c r="J25" s="4">
        <v>70</v>
      </c>
      <c r="K25" s="51">
        <v>0</v>
      </c>
      <c r="L25" s="48">
        <v>64</v>
      </c>
      <c r="M25" s="3">
        <v>6</v>
      </c>
      <c r="N25" s="48">
        <v>185</v>
      </c>
      <c r="O25" s="1">
        <v>173</v>
      </c>
      <c r="P25" s="48">
        <v>12</v>
      </c>
      <c r="Q25" s="3">
        <v>0</v>
      </c>
      <c r="R25" s="1">
        <v>681</v>
      </c>
      <c r="S25" s="1">
        <v>429</v>
      </c>
      <c r="T25" s="48">
        <v>151</v>
      </c>
      <c r="U25" s="48">
        <v>101</v>
      </c>
      <c r="V25" s="50">
        <v>406</v>
      </c>
    </row>
    <row r="26" spans="1:22" ht="12.75">
      <c r="A26" s="117" t="s">
        <v>19</v>
      </c>
      <c r="B26" s="3">
        <v>2224</v>
      </c>
      <c r="C26" s="4">
        <v>374</v>
      </c>
      <c r="D26" s="4">
        <v>374</v>
      </c>
      <c r="E26" s="1">
        <v>68</v>
      </c>
      <c r="F26" s="48">
        <v>306</v>
      </c>
      <c r="G26" s="5" t="s">
        <v>0</v>
      </c>
      <c r="H26" s="4">
        <v>274</v>
      </c>
      <c r="I26" s="5" t="s">
        <v>0</v>
      </c>
      <c r="J26" s="4">
        <v>29</v>
      </c>
      <c r="K26" s="51">
        <v>2</v>
      </c>
      <c r="L26" s="48">
        <v>24</v>
      </c>
      <c r="M26" s="3">
        <v>3</v>
      </c>
      <c r="N26" s="48">
        <v>206</v>
      </c>
      <c r="O26" s="1">
        <v>189</v>
      </c>
      <c r="P26" s="48">
        <v>17</v>
      </c>
      <c r="Q26" s="3">
        <v>0</v>
      </c>
      <c r="R26" s="1">
        <v>640</v>
      </c>
      <c r="S26" s="1">
        <v>340</v>
      </c>
      <c r="T26" s="48">
        <v>96</v>
      </c>
      <c r="U26" s="48">
        <v>204</v>
      </c>
      <c r="V26" s="50">
        <v>701</v>
      </c>
    </row>
    <row r="27" spans="1:22" ht="12.75">
      <c r="A27" s="117" t="s">
        <v>20</v>
      </c>
      <c r="B27" s="3">
        <v>1322</v>
      </c>
      <c r="C27" s="4">
        <v>368</v>
      </c>
      <c r="D27" s="4">
        <v>368</v>
      </c>
      <c r="E27" s="1">
        <v>147</v>
      </c>
      <c r="F27" s="48">
        <v>221</v>
      </c>
      <c r="G27" s="5" t="s">
        <v>0</v>
      </c>
      <c r="H27" s="4">
        <v>35</v>
      </c>
      <c r="I27" s="5" t="s">
        <v>0</v>
      </c>
      <c r="J27" s="4">
        <v>295</v>
      </c>
      <c r="K27" s="51">
        <v>0</v>
      </c>
      <c r="L27" s="48">
        <v>287</v>
      </c>
      <c r="M27" s="3">
        <v>8</v>
      </c>
      <c r="N27" s="48">
        <v>108</v>
      </c>
      <c r="O27" s="1">
        <v>94</v>
      </c>
      <c r="P27" s="48">
        <v>14</v>
      </c>
      <c r="Q27" s="3">
        <v>0</v>
      </c>
      <c r="R27" s="1">
        <v>407</v>
      </c>
      <c r="S27" s="1">
        <v>219</v>
      </c>
      <c r="T27" s="48">
        <v>136</v>
      </c>
      <c r="U27" s="48">
        <v>52</v>
      </c>
      <c r="V27" s="50">
        <v>109</v>
      </c>
    </row>
    <row r="28" spans="1:22" ht="12.75">
      <c r="A28" s="117" t="s">
        <v>21</v>
      </c>
      <c r="B28" s="66">
        <v>1723</v>
      </c>
      <c r="C28" s="4">
        <v>338</v>
      </c>
      <c r="D28" s="4">
        <v>338</v>
      </c>
      <c r="E28" s="1">
        <v>42</v>
      </c>
      <c r="F28" s="48">
        <v>296</v>
      </c>
      <c r="G28" s="5" t="s">
        <v>0</v>
      </c>
      <c r="H28" s="4">
        <v>576</v>
      </c>
      <c r="I28" s="5" t="s">
        <v>0</v>
      </c>
      <c r="J28" s="4">
        <v>24</v>
      </c>
      <c r="K28" s="48">
        <v>0</v>
      </c>
      <c r="L28" s="48">
        <v>22</v>
      </c>
      <c r="M28" s="3">
        <v>2</v>
      </c>
      <c r="N28" s="48">
        <v>120</v>
      </c>
      <c r="O28" s="1">
        <v>105</v>
      </c>
      <c r="P28" s="48">
        <v>14</v>
      </c>
      <c r="Q28" s="3">
        <v>1</v>
      </c>
      <c r="R28" s="1">
        <v>338</v>
      </c>
      <c r="S28" s="1">
        <v>220</v>
      </c>
      <c r="T28" s="48">
        <v>15</v>
      </c>
      <c r="U28" s="48">
        <v>103</v>
      </c>
      <c r="V28" s="50">
        <v>327</v>
      </c>
    </row>
    <row r="29" spans="1:22" ht="12.75">
      <c r="A29" s="117" t="s">
        <v>22</v>
      </c>
      <c r="B29" s="3">
        <v>896</v>
      </c>
      <c r="C29" s="4">
        <v>166</v>
      </c>
      <c r="D29" s="4">
        <v>166</v>
      </c>
      <c r="E29" s="1">
        <v>7</v>
      </c>
      <c r="F29" s="48">
        <v>159</v>
      </c>
      <c r="G29" s="5" t="s">
        <v>0</v>
      </c>
      <c r="H29" s="4">
        <v>233</v>
      </c>
      <c r="I29" s="5" t="s">
        <v>0</v>
      </c>
      <c r="J29" s="4">
        <v>22</v>
      </c>
      <c r="K29" s="51">
        <v>0</v>
      </c>
      <c r="L29" s="48">
        <v>22</v>
      </c>
      <c r="M29" s="3">
        <v>0</v>
      </c>
      <c r="N29" s="48">
        <v>81</v>
      </c>
      <c r="O29" s="1">
        <v>77</v>
      </c>
      <c r="P29" s="48">
        <v>4</v>
      </c>
      <c r="Q29" s="3">
        <v>0</v>
      </c>
      <c r="R29" s="1">
        <v>253</v>
      </c>
      <c r="S29" s="1">
        <v>187</v>
      </c>
      <c r="T29" s="48">
        <v>5</v>
      </c>
      <c r="U29" s="48">
        <v>61</v>
      </c>
      <c r="V29" s="50">
        <v>141</v>
      </c>
    </row>
    <row r="30" spans="1:22" ht="12.75">
      <c r="A30" s="117" t="s">
        <v>23</v>
      </c>
      <c r="B30" s="3">
        <v>3411</v>
      </c>
      <c r="C30" s="4">
        <v>394</v>
      </c>
      <c r="D30" s="4">
        <v>394</v>
      </c>
      <c r="E30" s="1">
        <v>98</v>
      </c>
      <c r="F30" s="48">
        <v>296</v>
      </c>
      <c r="G30" s="5" t="s">
        <v>0</v>
      </c>
      <c r="H30" s="4">
        <v>1663</v>
      </c>
      <c r="I30" s="5" t="s">
        <v>0</v>
      </c>
      <c r="J30" s="4">
        <v>245</v>
      </c>
      <c r="K30" s="48">
        <v>0</v>
      </c>
      <c r="L30" s="48">
        <v>240</v>
      </c>
      <c r="M30" s="3">
        <v>5</v>
      </c>
      <c r="N30" s="48">
        <v>221</v>
      </c>
      <c r="O30" s="1">
        <v>197</v>
      </c>
      <c r="P30" s="48">
        <v>17</v>
      </c>
      <c r="Q30" s="3">
        <v>7</v>
      </c>
      <c r="R30" s="1">
        <v>510</v>
      </c>
      <c r="S30" s="1">
        <v>245</v>
      </c>
      <c r="T30" s="48">
        <v>104</v>
      </c>
      <c r="U30" s="48">
        <v>161</v>
      </c>
      <c r="V30" s="50">
        <v>378</v>
      </c>
    </row>
    <row r="31" spans="1:22" ht="12.75">
      <c r="A31" s="117" t="s">
        <v>24</v>
      </c>
      <c r="B31" s="3">
        <v>7195</v>
      </c>
      <c r="C31" s="4">
        <v>92</v>
      </c>
      <c r="D31" s="4">
        <v>92</v>
      </c>
      <c r="E31" s="1">
        <v>24</v>
      </c>
      <c r="F31" s="48">
        <v>68</v>
      </c>
      <c r="G31" s="5" t="s">
        <v>0</v>
      </c>
      <c r="H31" s="4">
        <v>6802</v>
      </c>
      <c r="I31" s="5" t="s">
        <v>0</v>
      </c>
      <c r="J31" s="4">
        <v>110</v>
      </c>
      <c r="K31" s="51">
        <v>0</v>
      </c>
      <c r="L31" s="48">
        <v>109</v>
      </c>
      <c r="M31" s="3">
        <v>1</v>
      </c>
      <c r="N31" s="48">
        <v>68</v>
      </c>
      <c r="O31" s="1">
        <v>39</v>
      </c>
      <c r="P31" s="48">
        <v>3</v>
      </c>
      <c r="Q31" s="3">
        <v>26</v>
      </c>
      <c r="R31" s="1">
        <v>53</v>
      </c>
      <c r="S31" s="1">
        <v>39</v>
      </c>
      <c r="T31" s="48">
        <v>0</v>
      </c>
      <c r="U31" s="48">
        <v>14</v>
      </c>
      <c r="V31" s="50">
        <v>70</v>
      </c>
    </row>
    <row r="32" spans="1:22" ht="12.75">
      <c r="A32" s="117" t="s">
        <v>84</v>
      </c>
      <c r="B32" s="3">
        <v>1911</v>
      </c>
      <c r="C32" s="4">
        <v>181</v>
      </c>
      <c r="D32" s="4">
        <v>181</v>
      </c>
      <c r="E32" s="1">
        <v>20</v>
      </c>
      <c r="F32" s="48">
        <v>161</v>
      </c>
      <c r="G32" s="5" t="s">
        <v>0</v>
      </c>
      <c r="H32" s="4">
        <v>957</v>
      </c>
      <c r="I32" s="5" t="s">
        <v>0</v>
      </c>
      <c r="J32" s="4">
        <v>199</v>
      </c>
      <c r="K32" s="48">
        <v>53</v>
      </c>
      <c r="L32" s="48">
        <v>145</v>
      </c>
      <c r="M32" s="3">
        <v>1</v>
      </c>
      <c r="N32" s="48">
        <v>84</v>
      </c>
      <c r="O32" s="1">
        <v>68</v>
      </c>
      <c r="P32" s="48">
        <v>8</v>
      </c>
      <c r="Q32" s="3">
        <v>8</v>
      </c>
      <c r="R32" s="1">
        <v>182</v>
      </c>
      <c r="S32" s="1">
        <v>134</v>
      </c>
      <c r="T32" s="48">
        <v>4</v>
      </c>
      <c r="U32" s="48">
        <v>44</v>
      </c>
      <c r="V32" s="50">
        <v>308</v>
      </c>
    </row>
    <row r="33" spans="1:22" ht="12.75">
      <c r="A33" s="117" t="s">
        <v>85</v>
      </c>
      <c r="B33" s="3">
        <v>12218</v>
      </c>
      <c r="C33" s="4">
        <v>529</v>
      </c>
      <c r="D33" s="4">
        <v>529</v>
      </c>
      <c r="E33" s="1">
        <v>31</v>
      </c>
      <c r="F33" s="48">
        <v>498</v>
      </c>
      <c r="G33" s="5" t="s">
        <v>0</v>
      </c>
      <c r="H33" s="4">
        <v>10230</v>
      </c>
      <c r="I33" s="5" t="s">
        <v>0</v>
      </c>
      <c r="J33" s="4">
        <v>372</v>
      </c>
      <c r="K33" s="51">
        <v>198</v>
      </c>
      <c r="L33" s="48">
        <v>172</v>
      </c>
      <c r="M33" s="3">
        <v>2</v>
      </c>
      <c r="N33" s="48">
        <v>184</v>
      </c>
      <c r="O33" s="1">
        <v>104</v>
      </c>
      <c r="P33" s="48">
        <v>21</v>
      </c>
      <c r="Q33" s="3">
        <v>59</v>
      </c>
      <c r="R33" s="1">
        <v>327</v>
      </c>
      <c r="S33" s="1">
        <v>213</v>
      </c>
      <c r="T33" s="48">
        <v>9</v>
      </c>
      <c r="U33" s="48">
        <v>105</v>
      </c>
      <c r="V33" s="50">
        <v>576</v>
      </c>
    </row>
    <row r="34" spans="1:22" ht="12.75">
      <c r="A34" s="117" t="s">
        <v>89</v>
      </c>
      <c r="B34" s="3">
        <v>3140</v>
      </c>
      <c r="C34" s="4">
        <v>159</v>
      </c>
      <c r="D34" s="4">
        <v>159</v>
      </c>
      <c r="E34" s="1">
        <v>14</v>
      </c>
      <c r="F34" s="48">
        <v>145</v>
      </c>
      <c r="G34" s="5" t="s">
        <v>0</v>
      </c>
      <c r="H34" s="4">
        <v>2352</v>
      </c>
      <c r="I34" s="5" t="s">
        <v>0</v>
      </c>
      <c r="J34" s="4">
        <v>183</v>
      </c>
      <c r="K34" s="48">
        <v>125</v>
      </c>
      <c r="L34" s="48">
        <v>57</v>
      </c>
      <c r="M34" s="3">
        <v>1</v>
      </c>
      <c r="N34" s="48">
        <v>103</v>
      </c>
      <c r="O34" s="1">
        <v>83</v>
      </c>
      <c r="P34" s="48">
        <v>7</v>
      </c>
      <c r="Q34" s="3">
        <v>13</v>
      </c>
      <c r="R34" s="1">
        <v>104</v>
      </c>
      <c r="S34" s="1">
        <v>74</v>
      </c>
      <c r="T34" s="48">
        <v>2</v>
      </c>
      <c r="U34" s="48">
        <v>28</v>
      </c>
      <c r="V34" s="50">
        <v>239</v>
      </c>
    </row>
    <row r="35" spans="1:22" ht="12.75">
      <c r="A35" s="120" t="s">
        <v>86</v>
      </c>
      <c r="B35" s="3">
        <v>6504</v>
      </c>
      <c r="C35" s="4">
        <v>348</v>
      </c>
      <c r="D35" s="4">
        <v>348</v>
      </c>
      <c r="E35" s="1">
        <v>13</v>
      </c>
      <c r="F35" s="48">
        <v>335</v>
      </c>
      <c r="G35" s="6" t="s">
        <v>0</v>
      </c>
      <c r="H35" s="52">
        <v>5217</v>
      </c>
      <c r="I35" s="6" t="s">
        <v>0</v>
      </c>
      <c r="J35" s="52">
        <v>301</v>
      </c>
      <c r="K35" s="106">
        <v>210</v>
      </c>
      <c r="L35" s="67">
        <v>90</v>
      </c>
      <c r="M35" s="53">
        <v>1</v>
      </c>
      <c r="N35" s="67">
        <v>168</v>
      </c>
      <c r="O35" s="105">
        <v>135</v>
      </c>
      <c r="P35" s="67">
        <v>16</v>
      </c>
      <c r="Q35" s="53">
        <v>17</v>
      </c>
      <c r="R35" s="105">
        <v>120</v>
      </c>
      <c r="S35" s="105">
        <v>96</v>
      </c>
      <c r="T35" s="67">
        <v>3</v>
      </c>
      <c r="U35" s="67">
        <v>21</v>
      </c>
      <c r="V35" s="54">
        <v>350</v>
      </c>
    </row>
    <row r="36" spans="1:22" ht="12.75">
      <c r="A36" s="118" t="s">
        <v>64</v>
      </c>
      <c r="B36" s="56">
        <v>99393</v>
      </c>
      <c r="C36" s="57">
        <v>14239</v>
      </c>
      <c r="D36" s="57">
        <v>14239</v>
      </c>
      <c r="E36" s="59">
        <v>4327</v>
      </c>
      <c r="F36" s="58">
        <v>9908</v>
      </c>
      <c r="G36" s="5" t="s">
        <v>0</v>
      </c>
      <c r="H36" s="4">
        <v>41901</v>
      </c>
      <c r="I36" s="5" t="s">
        <v>0</v>
      </c>
      <c r="J36" s="4">
        <v>4530</v>
      </c>
      <c r="K36" s="48">
        <v>605</v>
      </c>
      <c r="L36" s="48">
        <v>3706</v>
      </c>
      <c r="M36" s="3">
        <v>219</v>
      </c>
      <c r="N36" s="48">
        <v>5907</v>
      </c>
      <c r="O36" s="1">
        <v>5148</v>
      </c>
      <c r="P36" s="48">
        <v>569</v>
      </c>
      <c r="Q36" s="3">
        <v>190</v>
      </c>
      <c r="R36" s="1">
        <v>19733</v>
      </c>
      <c r="S36" s="1">
        <v>12060</v>
      </c>
      <c r="T36" s="48">
        <v>2537</v>
      </c>
      <c r="U36" s="48">
        <v>5176</v>
      </c>
      <c r="V36" s="50">
        <v>13043</v>
      </c>
    </row>
    <row r="37" spans="1:22" s="410" customFormat="1" ht="13.5" thickBot="1">
      <c r="A37" s="119" t="s">
        <v>62</v>
      </c>
      <c r="B37" s="61">
        <v>100</v>
      </c>
      <c r="C37" s="63">
        <f>C36/B36*100</f>
        <v>14.32595856851086</v>
      </c>
      <c r="D37" s="62"/>
      <c r="E37" s="64"/>
      <c r="F37" s="62"/>
      <c r="G37" s="70"/>
      <c r="H37" s="63">
        <f>H36/B36*100</f>
        <v>42.15689233648245</v>
      </c>
      <c r="I37" s="70"/>
      <c r="J37" s="63">
        <f>J36/B36*100</f>
        <v>4.557665026712143</v>
      </c>
      <c r="K37" s="62"/>
      <c r="L37" s="62"/>
      <c r="M37" s="61"/>
      <c r="N37" s="62">
        <f>N36/B36*100</f>
        <v>5.943074461984244</v>
      </c>
      <c r="O37" s="64"/>
      <c r="P37" s="62"/>
      <c r="Q37" s="61"/>
      <c r="R37" s="64">
        <f>R36/B36*100</f>
        <v>19.853510810620467</v>
      </c>
      <c r="S37" s="64"/>
      <c r="T37" s="62"/>
      <c r="U37" s="62"/>
      <c r="V37" s="65">
        <f>V36/B36*100</f>
        <v>13.122654512893261</v>
      </c>
    </row>
    <row r="38" spans="1:22" ht="12.75">
      <c r="A38" s="117" t="s">
        <v>25</v>
      </c>
      <c r="B38" s="3">
        <v>11424</v>
      </c>
      <c r="C38" s="4">
        <v>2770</v>
      </c>
      <c r="D38" s="4">
        <v>2770</v>
      </c>
      <c r="E38" s="1">
        <v>845</v>
      </c>
      <c r="F38" s="48">
        <v>1920</v>
      </c>
      <c r="G38" s="5" t="s">
        <v>0</v>
      </c>
      <c r="H38" s="4">
        <v>4199</v>
      </c>
      <c r="I38" s="5" t="s">
        <v>0</v>
      </c>
      <c r="J38" s="4">
        <v>441</v>
      </c>
      <c r="K38" s="48">
        <v>3</v>
      </c>
      <c r="L38" s="68">
        <v>395</v>
      </c>
      <c r="M38" s="3">
        <v>43</v>
      </c>
      <c r="N38" s="48">
        <v>501</v>
      </c>
      <c r="O38" s="1">
        <v>343</v>
      </c>
      <c r="P38" s="48">
        <v>107</v>
      </c>
      <c r="Q38" s="3">
        <v>51</v>
      </c>
      <c r="R38" s="1">
        <v>1679</v>
      </c>
      <c r="S38" s="1">
        <v>1160</v>
      </c>
      <c r="T38" s="48">
        <v>182</v>
      </c>
      <c r="U38" s="48">
        <v>337</v>
      </c>
      <c r="V38" s="50">
        <v>1834</v>
      </c>
    </row>
    <row r="39" spans="1:22" ht="12.75">
      <c r="A39" s="117" t="s">
        <v>26</v>
      </c>
      <c r="B39" s="3">
        <v>7757</v>
      </c>
      <c r="C39" s="4">
        <v>970</v>
      </c>
      <c r="D39" s="4">
        <v>970</v>
      </c>
      <c r="E39" s="1">
        <v>315</v>
      </c>
      <c r="F39" s="48">
        <v>655</v>
      </c>
      <c r="G39" s="5" t="s">
        <v>0</v>
      </c>
      <c r="H39" s="4">
        <v>5222</v>
      </c>
      <c r="I39" s="5" t="s">
        <v>0</v>
      </c>
      <c r="J39" s="4">
        <v>216</v>
      </c>
      <c r="K39" s="48">
        <v>0</v>
      </c>
      <c r="L39" s="48">
        <v>198</v>
      </c>
      <c r="M39" s="3">
        <v>18</v>
      </c>
      <c r="N39" s="48">
        <v>206</v>
      </c>
      <c r="O39" s="1">
        <v>92</v>
      </c>
      <c r="P39" s="48">
        <v>54</v>
      </c>
      <c r="Q39" s="3">
        <v>60</v>
      </c>
      <c r="R39" s="1">
        <v>483</v>
      </c>
      <c r="S39" s="1">
        <v>347</v>
      </c>
      <c r="T39" s="48">
        <v>62</v>
      </c>
      <c r="U39" s="48">
        <v>74</v>
      </c>
      <c r="V39" s="50">
        <v>660</v>
      </c>
    </row>
    <row r="40" spans="1:22" ht="12.75">
      <c r="A40" s="117" t="s">
        <v>27</v>
      </c>
      <c r="B40" s="3">
        <v>1975</v>
      </c>
      <c r="C40" s="4">
        <v>660</v>
      </c>
      <c r="D40" s="4">
        <v>660</v>
      </c>
      <c r="E40" s="1">
        <v>55</v>
      </c>
      <c r="F40" s="48">
        <v>605</v>
      </c>
      <c r="G40" s="5" t="s">
        <v>0</v>
      </c>
      <c r="H40" s="4">
        <v>750</v>
      </c>
      <c r="I40" s="5" t="s">
        <v>0</v>
      </c>
      <c r="J40" s="4">
        <v>23</v>
      </c>
      <c r="K40" s="51">
        <v>0</v>
      </c>
      <c r="L40" s="48">
        <v>20</v>
      </c>
      <c r="M40" s="3">
        <v>3</v>
      </c>
      <c r="N40" s="48">
        <v>103</v>
      </c>
      <c r="O40" s="1">
        <v>81</v>
      </c>
      <c r="P40" s="48">
        <v>20</v>
      </c>
      <c r="Q40" s="3">
        <v>2</v>
      </c>
      <c r="R40" s="1">
        <v>188</v>
      </c>
      <c r="S40" s="1">
        <v>115</v>
      </c>
      <c r="T40" s="48">
        <v>9</v>
      </c>
      <c r="U40" s="48">
        <v>64</v>
      </c>
      <c r="V40" s="50">
        <v>251</v>
      </c>
    </row>
    <row r="41" spans="1:22" ht="12.75">
      <c r="A41" s="117" t="s">
        <v>28</v>
      </c>
      <c r="B41" s="3">
        <v>1471</v>
      </c>
      <c r="C41" s="4">
        <v>469</v>
      </c>
      <c r="D41" s="4">
        <v>469</v>
      </c>
      <c r="E41" s="1">
        <v>169</v>
      </c>
      <c r="F41" s="48">
        <v>300</v>
      </c>
      <c r="G41" s="5" t="s">
        <v>0</v>
      </c>
      <c r="H41" s="4">
        <v>362</v>
      </c>
      <c r="I41" s="5" t="s">
        <v>0</v>
      </c>
      <c r="J41" s="4">
        <v>73</v>
      </c>
      <c r="K41" s="51">
        <v>0</v>
      </c>
      <c r="L41" s="48">
        <v>65</v>
      </c>
      <c r="M41" s="3">
        <v>8</v>
      </c>
      <c r="N41" s="48">
        <v>101</v>
      </c>
      <c r="O41" s="1">
        <v>82</v>
      </c>
      <c r="P41" s="48">
        <v>19</v>
      </c>
      <c r="Q41" s="3">
        <v>0</v>
      </c>
      <c r="R41" s="1">
        <v>261</v>
      </c>
      <c r="S41" s="1">
        <v>163</v>
      </c>
      <c r="T41" s="48">
        <v>9</v>
      </c>
      <c r="U41" s="48">
        <v>89</v>
      </c>
      <c r="V41" s="50">
        <v>205</v>
      </c>
    </row>
    <row r="42" spans="1:22" ht="12.75">
      <c r="A42" s="117" t="s">
        <v>29</v>
      </c>
      <c r="B42" s="3">
        <v>3733</v>
      </c>
      <c r="C42" s="4">
        <v>238</v>
      </c>
      <c r="D42" s="4">
        <v>238</v>
      </c>
      <c r="E42" s="1">
        <v>25</v>
      </c>
      <c r="F42" s="48">
        <v>213</v>
      </c>
      <c r="G42" s="5" t="s">
        <v>0</v>
      </c>
      <c r="H42" s="4">
        <v>2929</v>
      </c>
      <c r="I42" s="5" t="s">
        <v>0</v>
      </c>
      <c r="J42" s="4">
        <v>114</v>
      </c>
      <c r="K42" s="51">
        <v>0</v>
      </c>
      <c r="L42" s="48">
        <v>113</v>
      </c>
      <c r="M42" s="3">
        <v>1</v>
      </c>
      <c r="N42" s="48">
        <v>88</v>
      </c>
      <c r="O42" s="1">
        <v>72</v>
      </c>
      <c r="P42" s="48">
        <v>8</v>
      </c>
      <c r="Q42" s="3">
        <v>8</v>
      </c>
      <c r="R42" s="1">
        <v>130</v>
      </c>
      <c r="S42" s="1">
        <v>85</v>
      </c>
      <c r="T42" s="48">
        <v>4</v>
      </c>
      <c r="U42" s="48">
        <v>41</v>
      </c>
      <c r="V42" s="50">
        <v>234</v>
      </c>
    </row>
    <row r="43" spans="1:22" ht="12.75">
      <c r="A43" s="117" t="s">
        <v>30</v>
      </c>
      <c r="B43" s="3">
        <v>22425</v>
      </c>
      <c r="C43" s="4">
        <v>583</v>
      </c>
      <c r="D43" s="4">
        <v>583</v>
      </c>
      <c r="E43" s="1">
        <v>73</v>
      </c>
      <c r="F43" s="48">
        <v>510</v>
      </c>
      <c r="G43" s="5" t="s">
        <v>0</v>
      </c>
      <c r="H43" s="4">
        <v>20234</v>
      </c>
      <c r="I43" s="5" t="s">
        <v>0</v>
      </c>
      <c r="J43" s="4">
        <v>501</v>
      </c>
      <c r="K43" s="48">
        <v>229</v>
      </c>
      <c r="L43" s="48">
        <v>268</v>
      </c>
      <c r="M43" s="3">
        <v>4</v>
      </c>
      <c r="N43" s="48">
        <v>257</v>
      </c>
      <c r="O43" s="1">
        <v>155</v>
      </c>
      <c r="P43" s="48">
        <v>18</v>
      </c>
      <c r="Q43" s="3">
        <v>84</v>
      </c>
      <c r="R43" s="1">
        <v>185</v>
      </c>
      <c r="S43" s="1">
        <v>123</v>
      </c>
      <c r="T43" s="48">
        <v>18</v>
      </c>
      <c r="U43" s="48">
        <v>44</v>
      </c>
      <c r="V43" s="50">
        <v>665</v>
      </c>
    </row>
    <row r="44" spans="1:22" ht="12.75">
      <c r="A44" s="117" t="s">
        <v>31</v>
      </c>
      <c r="B44" s="3">
        <v>623</v>
      </c>
      <c r="C44" s="4">
        <v>262</v>
      </c>
      <c r="D44" s="4">
        <v>262</v>
      </c>
      <c r="E44" s="1">
        <v>236</v>
      </c>
      <c r="F44" s="48">
        <v>26</v>
      </c>
      <c r="G44" s="5" t="s">
        <v>0</v>
      </c>
      <c r="H44" s="4">
        <v>0</v>
      </c>
      <c r="I44" s="5" t="s">
        <v>0</v>
      </c>
      <c r="J44" s="4">
        <v>63</v>
      </c>
      <c r="K44" s="51">
        <v>0</v>
      </c>
      <c r="L44" s="48">
        <v>51</v>
      </c>
      <c r="M44" s="3">
        <v>12</v>
      </c>
      <c r="N44" s="48">
        <v>39</v>
      </c>
      <c r="O44" s="1">
        <v>27</v>
      </c>
      <c r="P44" s="48">
        <v>12</v>
      </c>
      <c r="Q44" s="3">
        <v>0</v>
      </c>
      <c r="R44" s="1">
        <v>182</v>
      </c>
      <c r="S44" s="1">
        <v>106</v>
      </c>
      <c r="T44" s="48">
        <v>22</v>
      </c>
      <c r="U44" s="48">
        <v>54</v>
      </c>
      <c r="V44" s="50">
        <v>77</v>
      </c>
    </row>
    <row r="45" spans="1:22" ht="12.75">
      <c r="A45" s="117" t="s">
        <v>32</v>
      </c>
      <c r="B45" s="3">
        <v>9403</v>
      </c>
      <c r="C45" s="4">
        <v>25</v>
      </c>
      <c r="D45" s="4">
        <v>25</v>
      </c>
      <c r="E45" s="1">
        <v>4</v>
      </c>
      <c r="F45" s="48">
        <v>21</v>
      </c>
      <c r="G45" s="5" t="s">
        <v>0</v>
      </c>
      <c r="H45" s="4">
        <v>7018</v>
      </c>
      <c r="I45" s="5" t="s">
        <v>0</v>
      </c>
      <c r="J45" s="4">
        <v>769</v>
      </c>
      <c r="K45" s="48">
        <v>686</v>
      </c>
      <c r="L45" s="48">
        <v>83</v>
      </c>
      <c r="M45" s="3">
        <v>0</v>
      </c>
      <c r="N45" s="48">
        <v>200</v>
      </c>
      <c r="O45" s="1">
        <v>187</v>
      </c>
      <c r="P45" s="48">
        <v>2</v>
      </c>
      <c r="Q45" s="3">
        <v>11</v>
      </c>
      <c r="R45" s="1">
        <v>593</v>
      </c>
      <c r="S45" s="1">
        <v>158</v>
      </c>
      <c r="T45" s="48">
        <v>0</v>
      </c>
      <c r="U45" s="48">
        <v>435</v>
      </c>
      <c r="V45" s="50">
        <v>798</v>
      </c>
    </row>
    <row r="46" spans="1:22" ht="12.75">
      <c r="A46" s="117" t="s">
        <v>33</v>
      </c>
      <c r="B46" s="3">
        <v>700</v>
      </c>
      <c r="C46" s="4">
        <v>100</v>
      </c>
      <c r="D46" s="4">
        <v>100</v>
      </c>
      <c r="E46" s="69" t="s">
        <v>0</v>
      </c>
      <c r="F46" s="48">
        <v>100</v>
      </c>
      <c r="G46" s="5" t="s">
        <v>0</v>
      </c>
      <c r="H46" s="4">
        <v>380</v>
      </c>
      <c r="I46" s="5" t="s">
        <v>0</v>
      </c>
      <c r="J46" s="4">
        <v>0</v>
      </c>
      <c r="K46" s="48">
        <v>0</v>
      </c>
      <c r="L46" s="48">
        <v>0</v>
      </c>
      <c r="M46" s="3">
        <v>0</v>
      </c>
      <c r="N46" s="48">
        <v>48</v>
      </c>
      <c r="O46" s="1">
        <v>43</v>
      </c>
      <c r="P46" s="48">
        <v>4</v>
      </c>
      <c r="Q46" s="3">
        <v>1</v>
      </c>
      <c r="R46" s="1">
        <v>114</v>
      </c>
      <c r="S46" s="1">
        <v>57</v>
      </c>
      <c r="T46" s="48">
        <v>2</v>
      </c>
      <c r="U46" s="48">
        <v>55</v>
      </c>
      <c r="V46" s="50">
        <v>58</v>
      </c>
    </row>
    <row r="47" spans="1:22" ht="12.75">
      <c r="A47" s="117" t="s">
        <v>34</v>
      </c>
      <c r="B47" s="3">
        <v>4067</v>
      </c>
      <c r="C47" s="4">
        <v>431</v>
      </c>
      <c r="D47" s="4">
        <v>431</v>
      </c>
      <c r="E47" s="69" t="s">
        <v>0</v>
      </c>
      <c r="F47" s="48">
        <v>431</v>
      </c>
      <c r="G47" s="6" t="s">
        <v>0</v>
      </c>
      <c r="H47" s="4">
        <v>3055</v>
      </c>
      <c r="I47" s="6" t="s">
        <v>0</v>
      </c>
      <c r="J47" s="4">
        <v>25</v>
      </c>
      <c r="K47" s="51">
        <v>0</v>
      </c>
      <c r="L47" s="67">
        <v>25</v>
      </c>
      <c r="M47" s="53">
        <v>0</v>
      </c>
      <c r="N47" s="53">
        <v>112</v>
      </c>
      <c r="O47" s="1">
        <v>74</v>
      </c>
      <c r="P47" s="48">
        <v>22</v>
      </c>
      <c r="Q47" s="3">
        <v>16</v>
      </c>
      <c r="R47" s="1">
        <v>276</v>
      </c>
      <c r="S47" s="1">
        <v>125</v>
      </c>
      <c r="T47" s="48">
        <v>1</v>
      </c>
      <c r="U47" s="53">
        <v>150</v>
      </c>
      <c r="V47" s="54">
        <v>168</v>
      </c>
    </row>
    <row r="48" spans="1:22" ht="12.75">
      <c r="A48" s="118" t="s">
        <v>67</v>
      </c>
      <c r="B48" s="57">
        <v>63578</v>
      </c>
      <c r="C48" s="57">
        <v>6508</v>
      </c>
      <c r="D48" s="57">
        <v>6508</v>
      </c>
      <c r="E48" s="59">
        <v>1722</v>
      </c>
      <c r="F48" s="58">
        <v>4781</v>
      </c>
      <c r="G48" s="5" t="s">
        <v>0</v>
      </c>
      <c r="H48" s="57">
        <v>44149</v>
      </c>
      <c r="I48" s="5" t="s">
        <v>0</v>
      </c>
      <c r="J48" s="57">
        <v>2225</v>
      </c>
      <c r="K48" s="58">
        <v>918</v>
      </c>
      <c r="L48" s="58">
        <v>1218</v>
      </c>
      <c r="M48" s="3">
        <v>89</v>
      </c>
      <c r="N48" s="48">
        <v>1655</v>
      </c>
      <c r="O48" s="59">
        <v>1156</v>
      </c>
      <c r="P48" s="58">
        <v>266</v>
      </c>
      <c r="Q48" s="56">
        <v>233</v>
      </c>
      <c r="R48" s="59">
        <v>4091</v>
      </c>
      <c r="S48" s="59">
        <v>2439</v>
      </c>
      <c r="T48" s="58">
        <v>309</v>
      </c>
      <c r="U48" s="48">
        <v>1343</v>
      </c>
      <c r="V48" s="50">
        <v>4950</v>
      </c>
    </row>
    <row r="49" spans="1:22" s="410" customFormat="1" ht="13.5" thickBot="1">
      <c r="A49" s="119" t="s">
        <v>62</v>
      </c>
      <c r="B49" s="61">
        <v>100</v>
      </c>
      <c r="C49" s="70">
        <f>C48/B48*100</f>
        <v>10.236245242064864</v>
      </c>
      <c r="D49" s="71"/>
      <c r="E49" s="72"/>
      <c r="F49" s="62"/>
      <c r="G49" s="70"/>
      <c r="H49" s="63">
        <f>H48/B48*100</f>
        <v>69.44068703010475</v>
      </c>
      <c r="I49" s="70"/>
      <c r="J49" s="63">
        <f>J48/B48*100</f>
        <v>3.499638239642644</v>
      </c>
      <c r="K49" s="71"/>
      <c r="L49" s="62"/>
      <c r="M49" s="61"/>
      <c r="N49" s="62">
        <f>N48/B48*100</f>
        <v>2.6031017018465508</v>
      </c>
      <c r="O49" s="64"/>
      <c r="P49" s="62"/>
      <c r="Q49" s="61"/>
      <c r="R49" s="64">
        <f>R48/B48*100</f>
        <v>6.434615747585642</v>
      </c>
      <c r="S49" s="64"/>
      <c r="T49" s="62"/>
      <c r="U49" s="62"/>
      <c r="V49" s="65">
        <f>V48/B48*100</f>
        <v>7.785712038755545</v>
      </c>
    </row>
    <row r="50" spans="1:22" ht="12.75">
      <c r="A50" s="121" t="s">
        <v>69</v>
      </c>
      <c r="B50" s="3">
        <v>239952</v>
      </c>
      <c r="C50" s="4">
        <v>28500</v>
      </c>
      <c r="D50" s="4">
        <v>28500</v>
      </c>
      <c r="E50" s="1">
        <v>7130</v>
      </c>
      <c r="F50" s="48">
        <v>21400</v>
      </c>
      <c r="G50" s="5" t="s">
        <v>0</v>
      </c>
      <c r="H50" s="4">
        <v>102077</v>
      </c>
      <c r="I50" s="5" t="s">
        <v>0</v>
      </c>
      <c r="J50" s="74">
        <v>8321</v>
      </c>
      <c r="K50" s="48">
        <v>1575</v>
      </c>
      <c r="L50" s="68">
        <v>6379</v>
      </c>
      <c r="M50" s="3">
        <v>367</v>
      </c>
      <c r="N50" s="75">
        <v>15969</v>
      </c>
      <c r="O50" s="75">
        <v>14444</v>
      </c>
      <c r="P50" s="68">
        <v>1097</v>
      </c>
      <c r="Q50" s="68">
        <v>428</v>
      </c>
      <c r="R50" s="1">
        <v>55189</v>
      </c>
      <c r="S50" s="1">
        <v>32524</v>
      </c>
      <c r="T50" s="48">
        <v>7393</v>
      </c>
      <c r="U50" s="48">
        <v>15272</v>
      </c>
      <c r="V50" s="50">
        <v>29896</v>
      </c>
    </row>
    <row r="51" spans="1:22" s="410" customFormat="1" ht="13.5" thickBot="1">
      <c r="A51" s="122" t="s">
        <v>62</v>
      </c>
      <c r="B51" s="77">
        <v>100</v>
      </c>
      <c r="C51" s="78">
        <f>C50/B50*100</f>
        <v>11.877375475095018</v>
      </c>
      <c r="D51" s="79"/>
      <c r="E51" s="80"/>
      <c r="F51" s="79"/>
      <c r="G51" s="78"/>
      <c r="H51" s="78">
        <f>H50/B50*100</f>
        <v>42.54059145162366</v>
      </c>
      <c r="I51" s="78"/>
      <c r="J51" s="78">
        <f>J50/B50*100</f>
        <v>3.4677768887110756</v>
      </c>
      <c r="K51" s="79"/>
      <c r="L51" s="79"/>
      <c r="M51" s="77"/>
      <c r="N51" s="78">
        <f>N50/B50*100-0.1</f>
        <v>6.555081016203241</v>
      </c>
      <c r="O51" s="80"/>
      <c r="P51" s="79"/>
      <c r="Q51" s="77"/>
      <c r="R51" s="78">
        <f>R50/B50*100</f>
        <v>23.00001667000067</v>
      </c>
      <c r="S51" s="80"/>
      <c r="T51" s="79"/>
      <c r="U51" s="79"/>
      <c r="V51" s="90">
        <f>V50/B50*100</f>
        <v>12.45915849836634</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P5:P6"/>
    <mergeCell ref="Q5:Q6"/>
    <mergeCell ref="C4:C6"/>
    <mergeCell ref="N4:N6"/>
    <mergeCell ref="R4:R6"/>
    <mergeCell ref="D5:D6"/>
    <mergeCell ref="G5:G6"/>
    <mergeCell ref="K5:K6"/>
    <mergeCell ref="L5:L6"/>
    <mergeCell ref="M5:M6"/>
    <mergeCell ref="O5:O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2.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242</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3.5" customHeight="1">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18">
        <v>42988</v>
      </c>
      <c r="C7" s="46">
        <v>4670</v>
      </c>
      <c r="D7" s="46">
        <v>4670</v>
      </c>
      <c r="E7" s="47">
        <v>548</v>
      </c>
      <c r="F7" s="48">
        <v>4120</v>
      </c>
      <c r="G7" s="5" t="s">
        <v>0</v>
      </c>
      <c r="H7" s="46">
        <v>5678</v>
      </c>
      <c r="I7" s="5" t="s">
        <v>0</v>
      </c>
      <c r="J7" s="46">
        <v>719</v>
      </c>
      <c r="K7" s="48">
        <v>27</v>
      </c>
      <c r="L7" s="48">
        <v>662</v>
      </c>
      <c r="M7" s="3">
        <v>30</v>
      </c>
      <c r="N7" s="48">
        <v>4839</v>
      </c>
      <c r="O7" s="1">
        <v>4683</v>
      </c>
      <c r="P7" s="48">
        <v>156</v>
      </c>
      <c r="Q7" s="49">
        <v>0</v>
      </c>
      <c r="R7" s="1">
        <v>18655</v>
      </c>
      <c r="S7" s="47">
        <v>11179</v>
      </c>
      <c r="T7" s="48">
        <v>1948</v>
      </c>
      <c r="U7" s="48">
        <v>5528</v>
      </c>
      <c r="V7" s="50">
        <v>8427</v>
      </c>
    </row>
    <row r="8" spans="1:22" ht="12.75">
      <c r="A8" s="117" t="s">
        <v>3</v>
      </c>
      <c r="B8" s="18">
        <v>13605</v>
      </c>
      <c r="C8" s="4">
        <v>940</v>
      </c>
      <c r="D8" s="4">
        <v>940</v>
      </c>
      <c r="E8" s="1">
        <v>109</v>
      </c>
      <c r="F8" s="48">
        <v>831</v>
      </c>
      <c r="G8" s="5" t="s">
        <v>0</v>
      </c>
      <c r="H8" s="4">
        <v>1229</v>
      </c>
      <c r="I8" s="5" t="s">
        <v>0</v>
      </c>
      <c r="J8" s="4">
        <v>747</v>
      </c>
      <c r="K8" s="51">
        <v>2</v>
      </c>
      <c r="L8" s="48">
        <v>739</v>
      </c>
      <c r="M8" s="3">
        <v>6</v>
      </c>
      <c r="N8" s="48">
        <v>1464</v>
      </c>
      <c r="O8" s="1">
        <v>1436</v>
      </c>
      <c r="P8" s="48">
        <v>28</v>
      </c>
      <c r="Q8" s="3">
        <v>0</v>
      </c>
      <c r="R8" s="1">
        <v>7510</v>
      </c>
      <c r="S8" s="1">
        <v>3375</v>
      </c>
      <c r="T8" s="48">
        <v>2151</v>
      </c>
      <c r="U8" s="48">
        <v>1984</v>
      </c>
      <c r="V8" s="50">
        <v>1715</v>
      </c>
    </row>
    <row r="9" spans="1:22" ht="12.75">
      <c r="A9" s="117" t="s">
        <v>4</v>
      </c>
      <c r="B9" s="18">
        <v>9944</v>
      </c>
      <c r="C9" s="4">
        <v>621</v>
      </c>
      <c r="D9" s="4">
        <v>621</v>
      </c>
      <c r="E9" s="1">
        <v>156</v>
      </c>
      <c r="F9" s="48">
        <v>465</v>
      </c>
      <c r="G9" s="5" t="s">
        <v>0</v>
      </c>
      <c r="H9" s="4">
        <v>3522</v>
      </c>
      <c r="I9" s="5" t="s">
        <v>0</v>
      </c>
      <c r="J9" s="4">
        <v>59</v>
      </c>
      <c r="K9" s="48">
        <v>12</v>
      </c>
      <c r="L9" s="48">
        <v>39</v>
      </c>
      <c r="M9" s="3">
        <v>8</v>
      </c>
      <c r="N9" s="48">
        <v>882</v>
      </c>
      <c r="O9" s="1">
        <v>866</v>
      </c>
      <c r="P9" s="48">
        <v>16</v>
      </c>
      <c r="Q9" s="3">
        <v>0</v>
      </c>
      <c r="R9" s="1">
        <v>3101</v>
      </c>
      <c r="S9" s="1">
        <v>1799</v>
      </c>
      <c r="T9" s="48">
        <v>364</v>
      </c>
      <c r="U9" s="48">
        <v>938</v>
      </c>
      <c r="V9" s="50">
        <v>1759</v>
      </c>
    </row>
    <row r="10" spans="1:22" ht="12.75">
      <c r="A10" s="117" t="s">
        <v>5</v>
      </c>
      <c r="B10" s="18">
        <v>3953</v>
      </c>
      <c r="C10" s="4">
        <v>145</v>
      </c>
      <c r="D10" s="4">
        <v>145</v>
      </c>
      <c r="E10" s="1">
        <v>12</v>
      </c>
      <c r="F10" s="48">
        <v>133</v>
      </c>
      <c r="G10" s="5" t="s">
        <v>0</v>
      </c>
      <c r="H10" s="4">
        <v>1413</v>
      </c>
      <c r="I10" s="5" t="s">
        <v>0</v>
      </c>
      <c r="J10" s="4">
        <v>10</v>
      </c>
      <c r="K10" s="51">
        <v>0</v>
      </c>
      <c r="L10" s="48">
        <v>9</v>
      </c>
      <c r="M10" s="3">
        <v>1</v>
      </c>
      <c r="N10" s="48">
        <v>268</v>
      </c>
      <c r="O10" s="1">
        <v>263</v>
      </c>
      <c r="P10" s="48">
        <v>5</v>
      </c>
      <c r="Q10" s="3">
        <v>0</v>
      </c>
      <c r="R10" s="1">
        <v>1508</v>
      </c>
      <c r="S10" s="1">
        <v>1098</v>
      </c>
      <c r="T10" s="48">
        <v>83</v>
      </c>
      <c r="U10" s="48">
        <v>327</v>
      </c>
      <c r="V10" s="50">
        <v>609</v>
      </c>
    </row>
    <row r="11" spans="1:22" ht="12.75">
      <c r="A11" s="117" t="s">
        <v>6</v>
      </c>
      <c r="B11" s="18">
        <v>1786</v>
      </c>
      <c r="C11" s="4">
        <v>17</v>
      </c>
      <c r="D11" s="4">
        <v>17</v>
      </c>
      <c r="E11" s="1">
        <v>1</v>
      </c>
      <c r="F11" s="48">
        <v>16</v>
      </c>
      <c r="G11" s="5" t="s">
        <v>0</v>
      </c>
      <c r="H11" s="4">
        <v>1001</v>
      </c>
      <c r="I11" s="5" t="s">
        <v>0</v>
      </c>
      <c r="J11" s="4">
        <v>10</v>
      </c>
      <c r="K11" s="51">
        <v>3</v>
      </c>
      <c r="L11" s="48">
        <v>7</v>
      </c>
      <c r="M11" s="3">
        <v>0</v>
      </c>
      <c r="N11" s="48">
        <v>118</v>
      </c>
      <c r="O11" s="1">
        <v>115</v>
      </c>
      <c r="P11" s="48">
        <v>0</v>
      </c>
      <c r="Q11" s="3">
        <v>3</v>
      </c>
      <c r="R11" s="1">
        <v>405</v>
      </c>
      <c r="S11" s="1">
        <v>344</v>
      </c>
      <c r="T11" s="48">
        <v>2</v>
      </c>
      <c r="U11" s="48">
        <v>59</v>
      </c>
      <c r="V11" s="50">
        <v>235</v>
      </c>
    </row>
    <row r="12" spans="1:22" ht="12.75">
      <c r="A12" s="117" t="s">
        <v>7</v>
      </c>
      <c r="B12" s="18">
        <v>3116</v>
      </c>
      <c r="C12" s="4">
        <v>1120</v>
      </c>
      <c r="D12" s="4">
        <v>1120</v>
      </c>
      <c r="E12" s="1">
        <v>123</v>
      </c>
      <c r="F12" s="48">
        <v>994</v>
      </c>
      <c r="G12" s="5" t="s">
        <v>0</v>
      </c>
      <c r="H12" s="4">
        <v>730</v>
      </c>
      <c r="I12" s="5" t="s">
        <v>0</v>
      </c>
      <c r="J12" s="4">
        <v>10</v>
      </c>
      <c r="K12" s="51">
        <v>2</v>
      </c>
      <c r="L12" s="48">
        <v>2</v>
      </c>
      <c r="M12" s="3">
        <v>6</v>
      </c>
      <c r="N12" s="48">
        <v>270</v>
      </c>
      <c r="O12" s="1">
        <v>229</v>
      </c>
      <c r="P12" s="48">
        <v>41</v>
      </c>
      <c r="Q12" s="3">
        <v>0</v>
      </c>
      <c r="R12" s="1">
        <v>472</v>
      </c>
      <c r="S12" s="1">
        <v>293</v>
      </c>
      <c r="T12" s="48">
        <v>12</v>
      </c>
      <c r="U12" s="48">
        <v>167</v>
      </c>
      <c r="V12" s="50">
        <v>514</v>
      </c>
    </row>
    <row r="13" spans="1:22" ht="12.75">
      <c r="A13" s="117" t="s">
        <v>8</v>
      </c>
      <c r="B13" s="52">
        <v>1700</v>
      </c>
      <c r="C13" s="4">
        <v>73</v>
      </c>
      <c r="D13" s="4">
        <v>73</v>
      </c>
      <c r="E13" s="1">
        <v>25</v>
      </c>
      <c r="F13" s="48">
        <v>48</v>
      </c>
      <c r="G13" s="6" t="s">
        <v>0</v>
      </c>
      <c r="H13" s="4">
        <v>948</v>
      </c>
      <c r="I13" s="6" t="s">
        <v>0</v>
      </c>
      <c r="J13" s="4">
        <v>7</v>
      </c>
      <c r="K13" s="51">
        <v>0</v>
      </c>
      <c r="L13" s="48">
        <v>6</v>
      </c>
      <c r="M13" s="3">
        <v>1</v>
      </c>
      <c r="N13" s="52">
        <v>82</v>
      </c>
      <c r="O13" s="1">
        <v>78</v>
      </c>
      <c r="P13" s="48">
        <v>2</v>
      </c>
      <c r="Q13" s="3">
        <v>2</v>
      </c>
      <c r="R13" s="1">
        <v>312</v>
      </c>
      <c r="S13" s="1">
        <v>219</v>
      </c>
      <c r="T13" s="48">
        <v>0</v>
      </c>
      <c r="U13" s="53">
        <v>93</v>
      </c>
      <c r="V13" s="54">
        <v>278</v>
      </c>
    </row>
    <row r="14" spans="1:22" ht="12.75">
      <c r="A14" s="118" t="s">
        <v>61</v>
      </c>
      <c r="B14" s="18">
        <v>77092</v>
      </c>
      <c r="C14" s="57">
        <v>7600</v>
      </c>
      <c r="D14" s="57">
        <v>7600</v>
      </c>
      <c r="E14" s="59">
        <v>974</v>
      </c>
      <c r="F14" s="58">
        <v>6607</v>
      </c>
      <c r="G14" s="5" t="s">
        <v>0</v>
      </c>
      <c r="H14" s="57">
        <v>14521</v>
      </c>
      <c r="I14" s="5" t="s">
        <v>0</v>
      </c>
      <c r="J14" s="57">
        <v>1562</v>
      </c>
      <c r="K14" s="58">
        <v>46</v>
      </c>
      <c r="L14" s="58">
        <v>1464</v>
      </c>
      <c r="M14" s="56">
        <v>52</v>
      </c>
      <c r="N14" s="48">
        <v>7923</v>
      </c>
      <c r="O14" s="59">
        <v>7670</v>
      </c>
      <c r="P14" s="58">
        <v>248</v>
      </c>
      <c r="Q14" s="56">
        <v>5</v>
      </c>
      <c r="R14" s="59">
        <v>31963</v>
      </c>
      <c r="S14" s="59">
        <v>18307</v>
      </c>
      <c r="T14" s="58">
        <v>4560</v>
      </c>
      <c r="U14" s="48">
        <v>9096</v>
      </c>
      <c r="V14" s="50">
        <v>13523</v>
      </c>
    </row>
    <row r="15" spans="1:22" s="410" customFormat="1" ht="13.5" thickBot="1">
      <c r="A15" s="119" t="s">
        <v>62</v>
      </c>
      <c r="B15" s="63">
        <v>100</v>
      </c>
      <c r="C15" s="62">
        <f>C14/B14*100</f>
        <v>9.858351061069891</v>
      </c>
      <c r="D15" s="63"/>
      <c r="E15" s="64"/>
      <c r="F15" s="62"/>
      <c r="G15" s="70"/>
      <c r="H15" s="62">
        <f>H14/B14*100</f>
        <v>18.83593628392051</v>
      </c>
      <c r="I15" s="70"/>
      <c r="J15" s="63">
        <f>J14/B14*100</f>
        <v>2.0261505733409435</v>
      </c>
      <c r="K15" s="62"/>
      <c r="L15" s="62"/>
      <c r="M15" s="61"/>
      <c r="N15" s="62">
        <f>N14/B14*100</f>
        <v>10.277330981165361</v>
      </c>
      <c r="O15" s="64"/>
      <c r="P15" s="62"/>
      <c r="Q15" s="61"/>
      <c r="R15" s="64">
        <f>R14/B14*100</f>
        <v>41.460851969075904</v>
      </c>
      <c r="S15" s="64"/>
      <c r="T15" s="62"/>
      <c r="U15" s="62"/>
      <c r="V15" s="65">
        <f>V14/B14*100</f>
        <v>17.541379131427384</v>
      </c>
    </row>
    <row r="16" spans="1:22" ht="12.75">
      <c r="A16" s="117" t="s">
        <v>9</v>
      </c>
      <c r="B16" s="18">
        <v>6788</v>
      </c>
      <c r="C16" s="4">
        <v>1850</v>
      </c>
      <c r="D16" s="4">
        <v>1850</v>
      </c>
      <c r="E16" s="1">
        <v>991</v>
      </c>
      <c r="F16" s="48">
        <v>862</v>
      </c>
      <c r="G16" s="5" t="s">
        <v>0</v>
      </c>
      <c r="H16" s="4">
        <v>576</v>
      </c>
      <c r="I16" s="5" t="s">
        <v>0</v>
      </c>
      <c r="J16" s="4">
        <v>623</v>
      </c>
      <c r="K16" s="51">
        <v>1</v>
      </c>
      <c r="L16" s="48">
        <v>574</v>
      </c>
      <c r="M16" s="3">
        <v>48</v>
      </c>
      <c r="N16" s="48">
        <v>542</v>
      </c>
      <c r="O16" s="1">
        <v>439</v>
      </c>
      <c r="P16" s="48">
        <v>103</v>
      </c>
      <c r="Q16" s="3">
        <v>0</v>
      </c>
      <c r="R16" s="1">
        <v>2025</v>
      </c>
      <c r="S16" s="1">
        <v>1211</v>
      </c>
      <c r="T16" s="48">
        <v>323</v>
      </c>
      <c r="U16" s="48">
        <v>491</v>
      </c>
      <c r="V16" s="50">
        <v>1172</v>
      </c>
    </row>
    <row r="17" spans="1:22" ht="12.75">
      <c r="A17" s="117" t="s">
        <v>10</v>
      </c>
      <c r="B17" s="18">
        <v>6963</v>
      </c>
      <c r="C17" s="4">
        <v>1170</v>
      </c>
      <c r="D17" s="4">
        <v>1170</v>
      </c>
      <c r="E17" s="1">
        <v>251</v>
      </c>
      <c r="F17" s="48">
        <v>916</v>
      </c>
      <c r="G17" s="5" t="s">
        <v>0</v>
      </c>
      <c r="H17" s="4">
        <v>1022</v>
      </c>
      <c r="I17" s="5" t="s">
        <v>0</v>
      </c>
      <c r="J17" s="4">
        <v>148</v>
      </c>
      <c r="K17" s="51">
        <v>0</v>
      </c>
      <c r="L17" s="48">
        <v>135</v>
      </c>
      <c r="M17" s="3">
        <v>13</v>
      </c>
      <c r="N17" s="48">
        <v>536</v>
      </c>
      <c r="O17" s="1">
        <v>496</v>
      </c>
      <c r="P17" s="48">
        <v>40</v>
      </c>
      <c r="Q17" s="3">
        <v>0</v>
      </c>
      <c r="R17" s="1">
        <v>3276</v>
      </c>
      <c r="S17" s="1">
        <v>1766</v>
      </c>
      <c r="T17" s="48">
        <v>415</v>
      </c>
      <c r="U17" s="48">
        <v>1095</v>
      </c>
      <c r="V17" s="50">
        <v>811</v>
      </c>
    </row>
    <row r="18" spans="1:22" ht="12.75">
      <c r="A18" s="117" t="s">
        <v>11</v>
      </c>
      <c r="B18" s="18">
        <v>3576</v>
      </c>
      <c r="C18" s="4">
        <v>588</v>
      </c>
      <c r="D18" s="4">
        <v>588</v>
      </c>
      <c r="E18" s="1">
        <v>175</v>
      </c>
      <c r="F18" s="48">
        <v>413</v>
      </c>
      <c r="G18" s="5" t="s">
        <v>0</v>
      </c>
      <c r="H18" s="4">
        <v>354</v>
      </c>
      <c r="I18" s="5" t="s">
        <v>0</v>
      </c>
      <c r="J18" s="4">
        <v>83</v>
      </c>
      <c r="K18" s="48">
        <v>1</v>
      </c>
      <c r="L18" s="48">
        <v>72</v>
      </c>
      <c r="M18" s="3">
        <v>10</v>
      </c>
      <c r="N18" s="48">
        <v>267</v>
      </c>
      <c r="O18" s="1">
        <v>248</v>
      </c>
      <c r="P18" s="48">
        <v>19</v>
      </c>
      <c r="Q18" s="3">
        <v>0</v>
      </c>
      <c r="R18" s="1">
        <v>1327</v>
      </c>
      <c r="S18" s="1">
        <v>984</v>
      </c>
      <c r="T18" s="48">
        <v>125</v>
      </c>
      <c r="U18" s="48">
        <v>218</v>
      </c>
      <c r="V18" s="50">
        <v>957</v>
      </c>
    </row>
    <row r="19" spans="1:22" ht="12.75">
      <c r="A19" s="117" t="s">
        <v>12</v>
      </c>
      <c r="B19" s="18">
        <v>9077</v>
      </c>
      <c r="C19" s="4">
        <v>1470</v>
      </c>
      <c r="D19" s="4">
        <v>1470</v>
      </c>
      <c r="E19" s="1">
        <v>134</v>
      </c>
      <c r="F19" s="48">
        <v>1330</v>
      </c>
      <c r="G19" s="5" t="s">
        <v>0</v>
      </c>
      <c r="H19" s="4">
        <v>617</v>
      </c>
      <c r="I19" s="5" t="s">
        <v>0</v>
      </c>
      <c r="J19" s="4">
        <v>380</v>
      </c>
      <c r="K19" s="48">
        <v>12</v>
      </c>
      <c r="L19" s="48">
        <v>361</v>
      </c>
      <c r="M19" s="3">
        <v>7</v>
      </c>
      <c r="N19" s="48">
        <v>862</v>
      </c>
      <c r="O19" s="1">
        <v>813</v>
      </c>
      <c r="P19" s="48">
        <v>49</v>
      </c>
      <c r="Q19" s="3">
        <v>0</v>
      </c>
      <c r="R19" s="1">
        <v>3425</v>
      </c>
      <c r="S19" s="1">
        <v>2183</v>
      </c>
      <c r="T19" s="48">
        <v>474</v>
      </c>
      <c r="U19" s="48">
        <v>768</v>
      </c>
      <c r="V19" s="50">
        <v>2323</v>
      </c>
    </row>
    <row r="20" spans="1:22" ht="12.75">
      <c r="A20" s="117" t="s">
        <v>13</v>
      </c>
      <c r="B20" s="18">
        <v>10416</v>
      </c>
      <c r="C20" s="4">
        <v>1640</v>
      </c>
      <c r="D20" s="4">
        <v>1640</v>
      </c>
      <c r="E20" s="1">
        <v>241</v>
      </c>
      <c r="F20" s="48">
        <v>1400</v>
      </c>
      <c r="G20" s="5" t="s">
        <v>0</v>
      </c>
      <c r="H20" s="4">
        <v>5581</v>
      </c>
      <c r="I20" s="5" t="s">
        <v>0</v>
      </c>
      <c r="J20" s="4">
        <v>179</v>
      </c>
      <c r="K20" s="48">
        <v>1</v>
      </c>
      <c r="L20" s="48">
        <v>165</v>
      </c>
      <c r="M20" s="3">
        <v>13</v>
      </c>
      <c r="N20" s="48">
        <v>510</v>
      </c>
      <c r="O20" s="1">
        <v>418</v>
      </c>
      <c r="P20" s="48">
        <v>59</v>
      </c>
      <c r="Q20" s="3">
        <v>33</v>
      </c>
      <c r="R20" s="1">
        <v>1441</v>
      </c>
      <c r="S20" s="1">
        <v>893</v>
      </c>
      <c r="T20" s="48">
        <v>142</v>
      </c>
      <c r="U20" s="48">
        <v>406</v>
      </c>
      <c r="V20" s="50">
        <v>1065</v>
      </c>
    </row>
    <row r="21" spans="1:22" ht="12.75">
      <c r="A21" s="117" t="s">
        <v>14</v>
      </c>
      <c r="B21" s="18">
        <v>9286</v>
      </c>
      <c r="C21" s="4">
        <v>1760</v>
      </c>
      <c r="D21" s="4">
        <v>1760</v>
      </c>
      <c r="E21" s="1">
        <v>847</v>
      </c>
      <c r="F21" s="48">
        <v>911</v>
      </c>
      <c r="G21" s="5" t="s">
        <v>0</v>
      </c>
      <c r="H21" s="4">
        <v>2825</v>
      </c>
      <c r="I21" s="5" t="s">
        <v>0</v>
      </c>
      <c r="J21" s="4">
        <v>877</v>
      </c>
      <c r="K21" s="48">
        <v>1</v>
      </c>
      <c r="L21" s="48">
        <v>833</v>
      </c>
      <c r="M21" s="3">
        <v>43</v>
      </c>
      <c r="N21" s="48">
        <v>644</v>
      </c>
      <c r="O21" s="1">
        <v>565</v>
      </c>
      <c r="P21" s="48">
        <v>69</v>
      </c>
      <c r="Q21" s="3">
        <v>10</v>
      </c>
      <c r="R21" s="1">
        <v>1862</v>
      </c>
      <c r="S21" s="1">
        <v>1062</v>
      </c>
      <c r="T21" s="48">
        <v>222</v>
      </c>
      <c r="U21" s="48">
        <v>578</v>
      </c>
      <c r="V21" s="50">
        <v>1318</v>
      </c>
    </row>
    <row r="22" spans="1:22" ht="12.75">
      <c r="A22" s="117" t="s">
        <v>15</v>
      </c>
      <c r="B22" s="18">
        <v>2859</v>
      </c>
      <c r="C22" s="4">
        <v>359</v>
      </c>
      <c r="D22" s="4">
        <v>359</v>
      </c>
      <c r="E22" s="1">
        <v>31</v>
      </c>
      <c r="F22" s="48">
        <v>328</v>
      </c>
      <c r="G22" s="5" t="s">
        <v>0</v>
      </c>
      <c r="H22" s="4">
        <v>247</v>
      </c>
      <c r="I22" s="5" t="s">
        <v>0</v>
      </c>
      <c r="J22" s="4">
        <v>53</v>
      </c>
      <c r="K22" s="48">
        <v>1</v>
      </c>
      <c r="L22" s="48">
        <v>50</v>
      </c>
      <c r="M22" s="3">
        <v>2</v>
      </c>
      <c r="N22" s="48">
        <v>439</v>
      </c>
      <c r="O22" s="1">
        <v>426</v>
      </c>
      <c r="P22" s="48">
        <v>13</v>
      </c>
      <c r="Q22" s="3">
        <v>0</v>
      </c>
      <c r="R22" s="1">
        <v>1172</v>
      </c>
      <c r="S22" s="1">
        <v>779</v>
      </c>
      <c r="T22" s="48">
        <v>127</v>
      </c>
      <c r="U22" s="48">
        <v>266</v>
      </c>
      <c r="V22" s="50">
        <v>589</v>
      </c>
    </row>
    <row r="23" spans="1:22" ht="12.75">
      <c r="A23" s="117" t="s">
        <v>16</v>
      </c>
      <c r="B23" s="18">
        <v>5572</v>
      </c>
      <c r="C23" s="4">
        <v>1490</v>
      </c>
      <c r="D23" s="4">
        <v>1490</v>
      </c>
      <c r="E23" s="1">
        <v>650</v>
      </c>
      <c r="F23" s="48">
        <v>838</v>
      </c>
      <c r="G23" s="5" t="s">
        <v>0</v>
      </c>
      <c r="H23" s="4">
        <v>2028</v>
      </c>
      <c r="I23" s="5" t="s">
        <v>0</v>
      </c>
      <c r="J23" s="4">
        <v>97</v>
      </c>
      <c r="K23" s="48">
        <v>1</v>
      </c>
      <c r="L23" s="48">
        <v>60</v>
      </c>
      <c r="M23" s="3">
        <v>36</v>
      </c>
      <c r="N23" s="48">
        <v>382</v>
      </c>
      <c r="O23" s="1">
        <v>305</v>
      </c>
      <c r="P23" s="48">
        <v>60</v>
      </c>
      <c r="Q23" s="3">
        <v>17</v>
      </c>
      <c r="R23" s="1">
        <v>878</v>
      </c>
      <c r="S23" s="1">
        <v>610</v>
      </c>
      <c r="T23" s="48">
        <v>93</v>
      </c>
      <c r="U23" s="48">
        <v>175</v>
      </c>
      <c r="V23" s="50">
        <v>697</v>
      </c>
    </row>
    <row r="24" spans="1:22" ht="12.75">
      <c r="A24" s="117" t="s">
        <v>17</v>
      </c>
      <c r="B24" s="18">
        <v>2520</v>
      </c>
      <c r="C24" s="4">
        <v>733</v>
      </c>
      <c r="D24" s="4">
        <v>733</v>
      </c>
      <c r="E24" s="1">
        <v>398</v>
      </c>
      <c r="F24" s="48">
        <v>335</v>
      </c>
      <c r="G24" s="5" t="s">
        <v>0</v>
      </c>
      <c r="H24" s="4">
        <v>167</v>
      </c>
      <c r="I24" s="5" t="s">
        <v>0</v>
      </c>
      <c r="J24" s="4">
        <v>247</v>
      </c>
      <c r="K24" s="51">
        <v>0</v>
      </c>
      <c r="L24" s="48">
        <v>227</v>
      </c>
      <c r="M24" s="3">
        <v>20</v>
      </c>
      <c r="N24" s="48">
        <v>336</v>
      </c>
      <c r="O24" s="1">
        <v>303</v>
      </c>
      <c r="P24" s="48">
        <v>33</v>
      </c>
      <c r="Q24" s="3">
        <v>0</v>
      </c>
      <c r="R24" s="1">
        <v>910</v>
      </c>
      <c r="S24" s="1">
        <v>511</v>
      </c>
      <c r="T24" s="48">
        <v>139</v>
      </c>
      <c r="U24" s="48">
        <v>260</v>
      </c>
      <c r="V24" s="50">
        <v>127</v>
      </c>
    </row>
    <row r="25" spans="1:22" ht="12.75">
      <c r="A25" s="117" t="s">
        <v>18</v>
      </c>
      <c r="B25" s="18">
        <v>1794</v>
      </c>
      <c r="C25" s="4">
        <v>321</v>
      </c>
      <c r="D25" s="4">
        <v>321</v>
      </c>
      <c r="E25" s="1">
        <v>118</v>
      </c>
      <c r="F25" s="48">
        <v>202</v>
      </c>
      <c r="G25" s="5" t="s">
        <v>0</v>
      </c>
      <c r="H25" s="4">
        <v>144</v>
      </c>
      <c r="I25" s="5" t="s">
        <v>0</v>
      </c>
      <c r="J25" s="4">
        <v>74</v>
      </c>
      <c r="K25" s="51">
        <v>0</v>
      </c>
      <c r="L25" s="48">
        <v>65</v>
      </c>
      <c r="M25" s="3">
        <v>6</v>
      </c>
      <c r="N25" s="48">
        <v>184</v>
      </c>
      <c r="O25" s="1">
        <v>172</v>
      </c>
      <c r="P25" s="48">
        <v>12</v>
      </c>
      <c r="Q25" s="3">
        <v>0</v>
      </c>
      <c r="R25" s="1">
        <v>684</v>
      </c>
      <c r="S25" s="1">
        <v>432</v>
      </c>
      <c r="T25" s="48">
        <v>152</v>
      </c>
      <c r="U25" s="48">
        <v>100</v>
      </c>
      <c r="V25" s="50">
        <v>390</v>
      </c>
    </row>
    <row r="26" spans="1:22" ht="12.75">
      <c r="A26" s="117" t="s">
        <v>19</v>
      </c>
      <c r="B26" s="18">
        <v>2224</v>
      </c>
      <c r="C26" s="4">
        <v>376</v>
      </c>
      <c r="D26" s="4">
        <v>376</v>
      </c>
      <c r="E26" s="1">
        <v>44</v>
      </c>
      <c r="F26" s="48">
        <v>332</v>
      </c>
      <c r="G26" s="5" t="s">
        <v>0</v>
      </c>
      <c r="H26" s="4">
        <v>274</v>
      </c>
      <c r="I26" s="5" t="s">
        <v>0</v>
      </c>
      <c r="J26" s="4">
        <v>27</v>
      </c>
      <c r="K26" s="51">
        <v>1</v>
      </c>
      <c r="L26" s="48">
        <v>24</v>
      </c>
      <c r="M26" s="3">
        <v>2</v>
      </c>
      <c r="N26" s="48">
        <v>194</v>
      </c>
      <c r="O26" s="1">
        <v>178</v>
      </c>
      <c r="P26" s="48">
        <v>16</v>
      </c>
      <c r="Q26" s="3">
        <v>0</v>
      </c>
      <c r="R26" s="1">
        <v>652</v>
      </c>
      <c r="S26" s="1">
        <v>345</v>
      </c>
      <c r="T26" s="48">
        <v>94</v>
      </c>
      <c r="U26" s="48">
        <v>213</v>
      </c>
      <c r="V26" s="50">
        <v>701</v>
      </c>
    </row>
    <row r="27" spans="1:22" ht="12.75">
      <c r="A27" s="117" t="s">
        <v>20</v>
      </c>
      <c r="B27" s="18">
        <v>1322</v>
      </c>
      <c r="C27" s="4">
        <v>363</v>
      </c>
      <c r="D27" s="4">
        <v>363</v>
      </c>
      <c r="E27" s="1">
        <v>144</v>
      </c>
      <c r="F27" s="48">
        <v>219</v>
      </c>
      <c r="G27" s="5" t="s">
        <v>0</v>
      </c>
      <c r="H27" s="4">
        <v>35</v>
      </c>
      <c r="I27" s="5" t="s">
        <v>0</v>
      </c>
      <c r="J27" s="4">
        <v>295</v>
      </c>
      <c r="K27" s="51">
        <v>0</v>
      </c>
      <c r="L27" s="48">
        <v>287</v>
      </c>
      <c r="M27" s="3">
        <v>8</v>
      </c>
      <c r="N27" s="48">
        <v>103</v>
      </c>
      <c r="O27" s="1">
        <v>89</v>
      </c>
      <c r="P27" s="48">
        <v>14</v>
      </c>
      <c r="Q27" s="3">
        <v>0</v>
      </c>
      <c r="R27" s="1">
        <v>414</v>
      </c>
      <c r="S27" s="1">
        <v>222</v>
      </c>
      <c r="T27" s="48">
        <v>140</v>
      </c>
      <c r="U27" s="48">
        <v>52</v>
      </c>
      <c r="V27" s="50">
        <v>112</v>
      </c>
    </row>
    <row r="28" spans="1:22" ht="12.75">
      <c r="A28" s="117" t="s">
        <v>21</v>
      </c>
      <c r="B28" s="18">
        <v>1723</v>
      </c>
      <c r="C28" s="4">
        <v>336</v>
      </c>
      <c r="D28" s="4">
        <v>336</v>
      </c>
      <c r="E28" s="1">
        <v>42</v>
      </c>
      <c r="F28" s="48">
        <v>294</v>
      </c>
      <c r="G28" s="5" t="s">
        <v>0</v>
      </c>
      <c r="H28" s="4">
        <v>576</v>
      </c>
      <c r="I28" s="5" t="s">
        <v>0</v>
      </c>
      <c r="J28" s="4">
        <v>24</v>
      </c>
      <c r="K28" s="48">
        <v>0</v>
      </c>
      <c r="L28" s="48">
        <v>22</v>
      </c>
      <c r="M28" s="3">
        <v>2</v>
      </c>
      <c r="N28" s="48">
        <v>128</v>
      </c>
      <c r="O28" s="1">
        <v>113</v>
      </c>
      <c r="P28" s="48">
        <v>14</v>
      </c>
      <c r="Q28" s="3">
        <v>1</v>
      </c>
      <c r="R28" s="1">
        <v>341</v>
      </c>
      <c r="S28" s="1">
        <v>227</v>
      </c>
      <c r="T28" s="48">
        <v>14</v>
      </c>
      <c r="U28" s="48">
        <v>100</v>
      </c>
      <c r="V28" s="50">
        <v>318</v>
      </c>
    </row>
    <row r="29" spans="1:22" ht="12.75">
      <c r="A29" s="117" t="s">
        <v>22</v>
      </c>
      <c r="B29" s="18">
        <v>896</v>
      </c>
      <c r="C29" s="4">
        <v>164</v>
      </c>
      <c r="D29" s="4">
        <v>164</v>
      </c>
      <c r="E29" s="1">
        <v>7</v>
      </c>
      <c r="F29" s="48">
        <v>157</v>
      </c>
      <c r="G29" s="5" t="s">
        <v>0</v>
      </c>
      <c r="H29" s="4">
        <v>233</v>
      </c>
      <c r="I29" s="5" t="s">
        <v>0</v>
      </c>
      <c r="J29" s="4">
        <v>22</v>
      </c>
      <c r="K29" s="51">
        <v>0</v>
      </c>
      <c r="L29" s="48">
        <v>22</v>
      </c>
      <c r="M29" s="3">
        <v>0</v>
      </c>
      <c r="N29" s="48">
        <v>84</v>
      </c>
      <c r="O29" s="1">
        <v>80</v>
      </c>
      <c r="P29" s="48">
        <v>4</v>
      </c>
      <c r="Q29" s="3">
        <v>0</v>
      </c>
      <c r="R29" s="1">
        <v>257</v>
      </c>
      <c r="S29" s="1">
        <v>189</v>
      </c>
      <c r="T29" s="48">
        <v>4</v>
      </c>
      <c r="U29" s="48">
        <v>64</v>
      </c>
      <c r="V29" s="50">
        <v>136</v>
      </c>
    </row>
    <row r="30" spans="1:22" ht="12.75">
      <c r="A30" s="117" t="s">
        <v>23</v>
      </c>
      <c r="B30" s="18">
        <v>3411</v>
      </c>
      <c r="C30" s="4">
        <v>431</v>
      </c>
      <c r="D30" s="4">
        <v>431</v>
      </c>
      <c r="E30" s="1">
        <v>98</v>
      </c>
      <c r="F30" s="48">
        <v>333</v>
      </c>
      <c r="G30" s="5" t="s">
        <v>0</v>
      </c>
      <c r="H30" s="4">
        <v>1662</v>
      </c>
      <c r="I30" s="5" t="s">
        <v>0</v>
      </c>
      <c r="J30" s="4">
        <v>245</v>
      </c>
      <c r="K30" s="48">
        <v>0</v>
      </c>
      <c r="L30" s="48">
        <v>240</v>
      </c>
      <c r="M30" s="3">
        <v>5</v>
      </c>
      <c r="N30" s="48">
        <v>223</v>
      </c>
      <c r="O30" s="1">
        <v>197</v>
      </c>
      <c r="P30" s="48">
        <v>18</v>
      </c>
      <c r="Q30" s="3">
        <v>8</v>
      </c>
      <c r="R30" s="1">
        <v>525</v>
      </c>
      <c r="S30" s="1">
        <v>255</v>
      </c>
      <c r="T30" s="48">
        <v>107</v>
      </c>
      <c r="U30" s="48">
        <v>163</v>
      </c>
      <c r="V30" s="50">
        <v>325</v>
      </c>
    </row>
    <row r="31" spans="1:22" ht="12.75">
      <c r="A31" s="117" t="s">
        <v>24</v>
      </c>
      <c r="B31" s="18">
        <v>7195</v>
      </c>
      <c r="C31" s="4">
        <v>91</v>
      </c>
      <c r="D31" s="4">
        <v>91</v>
      </c>
      <c r="E31" s="1">
        <v>24</v>
      </c>
      <c r="F31" s="48">
        <v>67</v>
      </c>
      <c r="G31" s="5" t="s">
        <v>0</v>
      </c>
      <c r="H31" s="4">
        <v>6802</v>
      </c>
      <c r="I31" s="5" t="s">
        <v>0</v>
      </c>
      <c r="J31" s="4">
        <v>110</v>
      </c>
      <c r="K31" s="48">
        <v>0</v>
      </c>
      <c r="L31" s="48">
        <v>109</v>
      </c>
      <c r="M31" s="3">
        <v>1</v>
      </c>
      <c r="N31" s="48">
        <v>68</v>
      </c>
      <c r="O31" s="1">
        <v>39</v>
      </c>
      <c r="P31" s="48">
        <v>3</v>
      </c>
      <c r="Q31" s="3">
        <v>26</v>
      </c>
      <c r="R31" s="1">
        <v>53</v>
      </c>
      <c r="S31" s="1">
        <v>39</v>
      </c>
      <c r="T31" s="48">
        <v>0</v>
      </c>
      <c r="U31" s="48">
        <v>14</v>
      </c>
      <c r="V31" s="50">
        <v>71</v>
      </c>
    </row>
    <row r="32" spans="1:22" ht="12.75">
      <c r="A32" s="117" t="s">
        <v>84</v>
      </c>
      <c r="B32" s="18">
        <v>1911</v>
      </c>
      <c r="C32" s="4">
        <v>205</v>
      </c>
      <c r="D32" s="4">
        <v>205</v>
      </c>
      <c r="E32" s="1">
        <v>31</v>
      </c>
      <c r="F32" s="48">
        <v>174</v>
      </c>
      <c r="G32" s="5" t="s">
        <v>0</v>
      </c>
      <c r="H32" s="4">
        <v>956</v>
      </c>
      <c r="I32" s="5" t="s">
        <v>0</v>
      </c>
      <c r="J32" s="4">
        <v>200</v>
      </c>
      <c r="K32" s="48">
        <v>53</v>
      </c>
      <c r="L32" s="48">
        <v>145</v>
      </c>
      <c r="M32" s="3">
        <v>2</v>
      </c>
      <c r="N32" s="48">
        <v>81</v>
      </c>
      <c r="O32" s="1">
        <v>64</v>
      </c>
      <c r="P32" s="48">
        <v>8</v>
      </c>
      <c r="Q32" s="3">
        <v>9</v>
      </c>
      <c r="R32" s="1">
        <v>187</v>
      </c>
      <c r="S32" s="1">
        <v>137</v>
      </c>
      <c r="T32" s="48">
        <v>4</v>
      </c>
      <c r="U32" s="48">
        <v>46</v>
      </c>
      <c r="V32" s="50">
        <v>282</v>
      </c>
    </row>
    <row r="33" spans="1:22" ht="12.75">
      <c r="A33" s="117" t="s">
        <v>85</v>
      </c>
      <c r="B33" s="18">
        <v>12218</v>
      </c>
      <c r="C33" s="4">
        <v>528</v>
      </c>
      <c r="D33" s="4">
        <v>528</v>
      </c>
      <c r="E33" s="1">
        <v>30</v>
      </c>
      <c r="F33" s="48">
        <v>498</v>
      </c>
      <c r="G33" s="5" t="s">
        <v>0</v>
      </c>
      <c r="H33" s="4">
        <v>10233</v>
      </c>
      <c r="I33" s="5" t="s">
        <v>0</v>
      </c>
      <c r="J33" s="4">
        <v>372</v>
      </c>
      <c r="K33" s="48">
        <v>198</v>
      </c>
      <c r="L33" s="48">
        <v>172</v>
      </c>
      <c r="M33" s="3">
        <v>2</v>
      </c>
      <c r="N33" s="48">
        <v>191</v>
      </c>
      <c r="O33" s="1">
        <v>114</v>
      </c>
      <c r="P33" s="48">
        <v>21</v>
      </c>
      <c r="Q33" s="3">
        <v>56</v>
      </c>
      <c r="R33" s="1">
        <v>332</v>
      </c>
      <c r="S33" s="1">
        <v>219</v>
      </c>
      <c r="T33" s="48">
        <v>9</v>
      </c>
      <c r="U33" s="48">
        <v>104</v>
      </c>
      <c r="V33" s="50">
        <v>562</v>
      </c>
    </row>
    <row r="34" spans="1:22" ht="12.75">
      <c r="A34" s="117" t="s">
        <v>89</v>
      </c>
      <c r="B34" s="18">
        <v>3140</v>
      </c>
      <c r="C34" s="4">
        <v>182</v>
      </c>
      <c r="D34" s="4">
        <v>182</v>
      </c>
      <c r="E34" s="1">
        <v>14</v>
      </c>
      <c r="F34" s="48">
        <v>168</v>
      </c>
      <c r="G34" s="5" t="s">
        <v>0</v>
      </c>
      <c r="H34" s="4">
        <v>2348</v>
      </c>
      <c r="I34" s="5" t="s">
        <v>0</v>
      </c>
      <c r="J34" s="4">
        <v>183</v>
      </c>
      <c r="K34" s="48">
        <v>125</v>
      </c>
      <c r="L34" s="48">
        <v>57</v>
      </c>
      <c r="M34" s="3">
        <v>1</v>
      </c>
      <c r="N34" s="48">
        <v>121</v>
      </c>
      <c r="O34" s="1">
        <v>96</v>
      </c>
      <c r="P34" s="48">
        <v>8</v>
      </c>
      <c r="Q34" s="3">
        <v>17</v>
      </c>
      <c r="R34" s="1">
        <v>106</v>
      </c>
      <c r="S34" s="1">
        <v>74</v>
      </c>
      <c r="T34" s="48">
        <v>2</v>
      </c>
      <c r="U34" s="48">
        <v>30</v>
      </c>
      <c r="V34" s="50">
        <v>200</v>
      </c>
    </row>
    <row r="35" spans="1:22" ht="12.75">
      <c r="A35" s="120" t="s">
        <v>86</v>
      </c>
      <c r="B35" s="52">
        <v>6504</v>
      </c>
      <c r="C35" s="52">
        <v>347</v>
      </c>
      <c r="D35" s="52">
        <v>347</v>
      </c>
      <c r="E35" s="105">
        <v>13</v>
      </c>
      <c r="F35" s="67">
        <v>334</v>
      </c>
      <c r="G35" s="6" t="s">
        <v>0</v>
      </c>
      <c r="H35" s="52">
        <v>5217</v>
      </c>
      <c r="I35" s="6" t="s">
        <v>0</v>
      </c>
      <c r="J35" s="52">
        <v>301</v>
      </c>
      <c r="K35" s="67">
        <v>210</v>
      </c>
      <c r="L35" s="67">
        <v>90</v>
      </c>
      <c r="M35" s="53">
        <v>1</v>
      </c>
      <c r="N35" s="67">
        <v>164</v>
      </c>
      <c r="O35" s="105">
        <v>131</v>
      </c>
      <c r="P35" s="67">
        <v>16</v>
      </c>
      <c r="Q35" s="53">
        <v>17</v>
      </c>
      <c r="R35" s="105">
        <v>127</v>
      </c>
      <c r="S35" s="105">
        <v>101</v>
      </c>
      <c r="T35" s="67">
        <v>3</v>
      </c>
      <c r="U35" s="67">
        <v>23</v>
      </c>
      <c r="V35" s="54">
        <v>348</v>
      </c>
    </row>
    <row r="36" spans="1:22" ht="12.75">
      <c r="A36" s="121" t="s">
        <v>64</v>
      </c>
      <c r="B36" s="18">
        <v>99395</v>
      </c>
      <c r="C36" s="4">
        <v>14400</v>
      </c>
      <c r="D36" s="4">
        <v>14400</v>
      </c>
      <c r="E36" s="1">
        <v>4283</v>
      </c>
      <c r="F36" s="48">
        <v>10111</v>
      </c>
      <c r="G36" s="5" t="s">
        <v>0</v>
      </c>
      <c r="H36" s="4">
        <v>41897</v>
      </c>
      <c r="I36" s="5" t="s">
        <v>0</v>
      </c>
      <c r="J36" s="4">
        <v>4537</v>
      </c>
      <c r="K36" s="48">
        <v>605</v>
      </c>
      <c r="L36" s="48">
        <v>3710</v>
      </c>
      <c r="M36" s="3">
        <v>222</v>
      </c>
      <c r="N36" s="48">
        <v>6059</v>
      </c>
      <c r="O36" s="1">
        <v>5286</v>
      </c>
      <c r="P36" s="48">
        <v>579</v>
      </c>
      <c r="Q36" s="3">
        <v>194</v>
      </c>
      <c r="R36" s="1">
        <v>19994</v>
      </c>
      <c r="S36" s="1">
        <v>12239</v>
      </c>
      <c r="T36" s="48">
        <v>2589</v>
      </c>
      <c r="U36" s="48">
        <v>1358</v>
      </c>
      <c r="V36" s="50">
        <v>12508</v>
      </c>
    </row>
    <row r="37" spans="1:22" s="410" customFormat="1" ht="13.5" thickBot="1">
      <c r="A37" s="119" t="s">
        <v>62</v>
      </c>
      <c r="B37" s="63">
        <v>100</v>
      </c>
      <c r="C37" s="63">
        <f>C36/B36*100</f>
        <v>14.487650284219528</v>
      </c>
      <c r="D37" s="62"/>
      <c r="E37" s="64"/>
      <c r="F37" s="62"/>
      <c r="G37" s="70"/>
      <c r="H37" s="63">
        <f>H36/B36*100</f>
        <v>42.15201971930178</v>
      </c>
      <c r="I37" s="70"/>
      <c r="J37" s="63">
        <f>J36/B36*100</f>
        <v>4.564615926354445</v>
      </c>
      <c r="K37" s="62"/>
      <c r="L37" s="62"/>
      <c r="M37" s="61"/>
      <c r="N37" s="62">
        <f>N36/B36*100</f>
        <v>6.095880074450425</v>
      </c>
      <c r="O37" s="64"/>
      <c r="P37" s="62"/>
      <c r="Q37" s="61"/>
      <c r="R37" s="64">
        <f>R36/B36*100</f>
        <v>20.115699984908698</v>
      </c>
      <c r="S37" s="64"/>
      <c r="T37" s="62"/>
      <c r="U37" s="62"/>
      <c r="V37" s="65">
        <f>V36/B36*100</f>
        <v>12.58413401076513</v>
      </c>
    </row>
    <row r="38" spans="1:22" ht="12.75">
      <c r="A38" s="117" t="s">
        <v>25</v>
      </c>
      <c r="B38" s="18">
        <v>11424</v>
      </c>
      <c r="C38" s="4">
        <v>2750</v>
      </c>
      <c r="D38" s="4">
        <v>2750</v>
      </c>
      <c r="E38" s="1">
        <v>838</v>
      </c>
      <c r="F38" s="48">
        <v>1910</v>
      </c>
      <c r="G38" s="5" t="s">
        <v>0</v>
      </c>
      <c r="H38" s="4">
        <v>4198</v>
      </c>
      <c r="I38" s="5" t="s">
        <v>0</v>
      </c>
      <c r="J38" s="4">
        <v>442</v>
      </c>
      <c r="K38" s="48">
        <v>3</v>
      </c>
      <c r="L38" s="68">
        <v>396</v>
      </c>
      <c r="M38" s="3">
        <v>43</v>
      </c>
      <c r="N38" s="48">
        <v>511</v>
      </c>
      <c r="O38" s="1">
        <v>352</v>
      </c>
      <c r="P38" s="48">
        <v>107</v>
      </c>
      <c r="Q38" s="3">
        <v>52</v>
      </c>
      <c r="R38" s="1">
        <v>1701</v>
      </c>
      <c r="S38" s="1">
        <v>1167</v>
      </c>
      <c r="T38" s="48">
        <v>192</v>
      </c>
      <c r="U38" s="48">
        <v>342</v>
      </c>
      <c r="V38" s="50">
        <v>1822</v>
      </c>
    </row>
    <row r="39" spans="1:22" ht="12.75">
      <c r="A39" s="117" t="s">
        <v>26</v>
      </c>
      <c r="B39" s="18">
        <v>7757</v>
      </c>
      <c r="C39" s="4">
        <v>964</v>
      </c>
      <c r="D39" s="4">
        <v>964</v>
      </c>
      <c r="E39" s="1">
        <v>311</v>
      </c>
      <c r="F39" s="48">
        <v>653</v>
      </c>
      <c r="G39" s="5" t="s">
        <v>0</v>
      </c>
      <c r="H39" s="4">
        <v>5219</v>
      </c>
      <c r="I39" s="5" t="s">
        <v>0</v>
      </c>
      <c r="J39" s="4">
        <v>215</v>
      </c>
      <c r="K39" s="48">
        <v>0</v>
      </c>
      <c r="L39" s="48">
        <v>198</v>
      </c>
      <c r="M39" s="3">
        <v>17</v>
      </c>
      <c r="N39" s="48">
        <v>24</v>
      </c>
      <c r="O39" s="1">
        <v>88</v>
      </c>
      <c r="P39" s="48">
        <v>53</v>
      </c>
      <c r="Q39" s="3">
        <v>63</v>
      </c>
      <c r="R39" s="1">
        <v>494</v>
      </c>
      <c r="S39" s="1">
        <v>357</v>
      </c>
      <c r="T39" s="48">
        <v>63</v>
      </c>
      <c r="U39" s="48">
        <v>74</v>
      </c>
      <c r="V39" s="50">
        <v>661</v>
      </c>
    </row>
    <row r="40" spans="1:22" ht="12.75">
      <c r="A40" s="117" t="s">
        <v>27</v>
      </c>
      <c r="B40" s="18">
        <v>1975</v>
      </c>
      <c r="C40" s="4">
        <v>634</v>
      </c>
      <c r="D40" s="4">
        <v>634</v>
      </c>
      <c r="E40" s="1">
        <v>55</v>
      </c>
      <c r="F40" s="48">
        <v>579</v>
      </c>
      <c r="G40" s="5" t="s">
        <v>0</v>
      </c>
      <c r="H40" s="4">
        <v>750</v>
      </c>
      <c r="I40" s="5" t="s">
        <v>0</v>
      </c>
      <c r="J40" s="4">
        <v>23</v>
      </c>
      <c r="K40" s="51">
        <v>0</v>
      </c>
      <c r="L40" s="48">
        <v>20</v>
      </c>
      <c r="M40" s="3">
        <v>3</v>
      </c>
      <c r="N40" s="48">
        <v>106</v>
      </c>
      <c r="O40" s="1">
        <v>84</v>
      </c>
      <c r="P40" s="48">
        <v>20</v>
      </c>
      <c r="Q40" s="3">
        <v>2</v>
      </c>
      <c r="R40" s="1">
        <v>189</v>
      </c>
      <c r="S40" s="1">
        <v>116</v>
      </c>
      <c r="T40" s="48">
        <v>9</v>
      </c>
      <c r="U40" s="48">
        <v>64</v>
      </c>
      <c r="V40" s="50">
        <v>273</v>
      </c>
    </row>
    <row r="41" spans="1:22" ht="12.75">
      <c r="A41" s="117" t="s">
        <v>28</v>
      </c>
      <c r="B41" s="18">
        <v>1471</v>
      </c>
      <c r="C41" s="4">
        <v>459</v>
      </c>
      <c r="D41" s="4">
        <v>459</v>
      </c>
      <c r="E41" s="1">
        <v>164</v>
      </c>
      <c r="F41" s="48">
        <v>295</v>
      </c>
      <c r="G41" s="5" t="s">
        <v>0</v>
      </c>
      <c r="H41" s="4">
        <v>362</v>
      </c>
      <c r="I41" s="5" t="s">
        <v>0</v>
      </c>
      <c r="J41" s="4">
        <v>73</v>
      </c>
      <c r="K41" s="51">
        <v>0</v>
      </c>
      <c r="L41" s="48">
        <v>65</v>
      </c>
      <c r="M41" s="3">
        <v>8</v>
      </c>
      <c r="N41" s="48">
        <v>99</v>
      </c>
      <c r="O41" s="1">
        <v>79</v>
      </c>
      <c r="P41" s="48">
        <v>20</v>
      </c>
      <c r="Q41" s="3">
        <v>0</v>
      </c>
      <c r="R41" s="1">
        <v>263</v>
      </c>
      <c r="S41" s="1">
        <v>165</v>
      </c>
      <c r="T41" s="48">
        <v>9</v>
      </c>
      <c r="U41" s="48">
        <v>89</v>
      </c>
      <c r="V41" s="50">
        <v>215</v>
      </c>
    </row>
    <row r="42" spans="1:22" ht="12.75">
      <c r="A42" s="117" t="s">
        <v>29</v>
      </c>
      <c r="B42" s="18">
        <v>3733</v>
      </c>
      <c r="C42" s="4">
        <v>233</v>
      </c>
      <c r="D42" s="4">
        <v>233</v>
      </c>
      <c r="E42" s="1">
        <v>25</v>
      </c>
      <c r="F42" s="48">
        <v>208</v>
      </c>
      <c r="G42" s="5" t="s">
        <v>0</v>
      </c>
      <c r="H42" s="4">
        <v>2928</v>
      </c>
      <c r="I42" s="5" t="s">
        <v>0</v>
      </c>
      <c r="J42" s="4">
        <v>114</v>
      </c>
      <c r="K42" s="51">
        <v>0</v>
      </c>
      <c r="L42" s="48">
        <v>113</v>
      </c>
      <c r="M42" s="3">
        <v>1</v>
      </c>
      <c r="N42" s="48">
        <v>82</v>
      </c>
      <c r="O42" s="1">
        <v>65</v>
      </c>
      <c r="P42" s="48">
        <v>8</v>
      </c>
      <c r="Q42" s="3">
        <v>9</v>
      </c>
      <c r="R42" s="1">
        <v>131</v>
      </c>
      <c r="S42" s="1">
        <v>85</v>
      </c>
      <c r="T42" s="48">
        <v>4</v>
      </c>
      <c r="U42" s="48">
        <v>42</v>
      </c>
      <c r="V42" s="50">
        <v>245</v>
      </c>
    </row>
    <row r="43" spans="1:22" ht="12.75">
      <c r="A43" s="117" t="s">
        <v>30</v>
      </c>
      <c r="B43" s="18">
        <v>22425</v>
      </c>
      <c r="C43" s="4">
        <v>556</v>
      </c>
      <c r="D43" s="4">
        <v>556</v>
      </c>
      <c r="E43" s="1">
        <v>72</v>
      </c>
      <c r="F43" s="48">
        <v>484</v>
      </c>
      <c r="G43" s="5" t="s">
        <v>0</v>
      </c>
      <c r="H43" s="4">
        <v>20236</v>
      </c>
      <c r="I43" s="5" t="s">
        <v>0</v>
      </c>
      <c r="J43" s="4">
        <v>501</v>
      </c>
      <c r="K43" s="48">
        <v>229</v>
      </c>
      <c r="L43" s="48">
        <v>268</v>
      </c>
      <c r="M43" s="3">
        <v>4</v>
      </c>
      <c r="N43" s="48">
        <v>261</v>
      </c>
      <c r="O43" s="1">
        <v>162</v>
      </c>
      <c r="P43" s="48">
        <v>17</v>
      </c>
      <c r="Q43" s="3">
        <v>82</v>
      </c>
      <c r="R43" s="1">
        <v>187</v>
      </c>
      <c r="S43" s="1">
        <v>124</v>
      </c>
      <c r="T43" s="48">
        <v>18</v>
      </c>
      <c r="U43" s="48">
        <v>45</v>
      </c>
      <c r="V43" s="50">
        <v>684</v>
      </c>
    </row>
    <row r="44" spans="1:22" ht="12.75">
      <c r="A44" s="117" t="s">
        <v>31</v>
      </c>
      <c r="B44" s="18">
        <v>623</v>
      </c>
      <c r="C44" s="4">
        <v>260</v>
      </c>
      <c r="D44" s="4">
        <v>260</v>
      </c>
      <c r="E44" s="1">
        <v>234</v>
      </c>
      <c r="F44" s="48">
        <v>26</v>
      </c>
      <c r="G44" s="5" t="s">
        <v>0</v>
      </c>
      <c r="H44" s="4">
        <v>0</v>
      </c>
      <c r="I44" s="5" t="s">
        <v>0</v>
      </c>
      <c r="J44" s="4">
        <v>64</v>
      </c>
      <c r="K44" s="51">
        <v>0</v>
      </c>
      <c r="L44" s="48">
        <v>51</v>
      </c>
      <c r="M44" s="3">
        <v>13</v>
      </c>
      <c r="N44" s="48">
        <v>39</v>
      </c>
      <c r="O44" s="1">
        <v>26</v>
      </c>
      <c r="P44" s="48">
        <v>13</v>
      </c>
      <c r="Q44" s="3">
        <v>0</v>
      </c>
      <c r="R44" s="1">
        <v>184</v>
      </c>
      <c r="S44" s="1">
        <v>107</v>
      </c>
      <c r="T44" s="48">
        <v>22</v>
      </c>
      <c r="U44" s="48">
        <v>55</v>
      </c>
      <c r="V44" s="50">
        <v>76</v>
      </c>
    </row>
    <row r="45" spans="1:22" ht="12.75">
      <c r="A45" s="117" t="s">
        <v>32</v>
      </c>
      <c r="B45" s="18">
        <v>9403</v>
      </c>
      <c r="C45" s="4">
        <v>25</v>
      </c>
      <c r="D45" s="4">
        <v>25</v>
      </c>
      <c r="E45" s="1">
        <v>4</v>
      </c>
      <c r="F45" s="48">
        <v>21</v>
      </c>
      <c r="G45" s="5" t="s">
        <v>0</v>
      </c>
      <c r="H45" s="4">
        <v>7018</v>
      </c>
      <c r="I45" s="5" t="s">
        <v>0</v>
      </c>
      <c r="J45" s="4">
        <v>769</v>
      </c>
      <c r="K45" s="48">
        <v>686</v>
      </c>
      <c r="L45" s="48">
        <v>83</v>
      </c>
      <c r="M45" s="3">
        <v>0</v>
      </c>
      <c r="N45" s="48">
        <v>200</v>
      </c>
      <c r="O45" s="1">
        <v>187</v>
      </c>
      <c r="P45" s="48">
        <v>2</v>
      </c>
      <c r="Q45" s="3">
        <v>11</v>
      </c>
      <c r="R45" s="1">
        <v>602</v>
      </c>
      <c r="S45" s="1">
        <v>159</v>
      </c>
      <c r="T45" s="48">
        <v>0</v>
      </c>
      <c r="U45" s="48">
        <v>443</v>
      </c>
      <c r="V45" s="50">
        <v>789</v>
      </c>
    </row>
    <row r="46" spans="1:22" ht="12.75">
      <c r="A46" s="117" t="s">
        <v>33</v>
      </c>
      <c r="B46" s="18">
        <v>700</v>
      </c>
      <c r="C46" s="4">
        <v>95</v>
      </c>
      <c r="D46" s="4">
        <v>95</v>
      </c>
      <c r="E46" s="69" t="s">
        <v>0</v>
      </c>
      <c r="F46" s="48">
        <v>95</v>
      </c>
      <c r="G46" s="5" t="s">
        <v>0</v>
      </c>
      <c r="H46" s="4">
        <v>380</v>
      </c>
      <c r="I46" s="5" t="s">
        <v>0</v>
      </c>
      <c r="J46" s="4">
        <v>0</v>
      </c>
      <c r="K46" s="48">
        <v>0</v>
      </c>
      <c r="L46" s="48">
        <v>0</v>
      </c>
      <c r="M46" s="3">
        <v>0</v>
      </c>
      <c r="N46" s="48">
        <v>49</v>
      </c>
      <c r="O46" s="1">
        <v>44</v>
      </c>
      <c r="P46" s="48">
        <v>4</v>
      </c>
      <c r="Q46" s="3">
        <v>1</v>
      </c>
      <c r="R46" s="1">
        <v>113</v>
      </c>
      <c r="S46" s="1">
        <v>58</v>
      </c>
      <c r="T46" s="48">
        <v>1</v>
      </c>
      <c r="U46" s="48">
        <v>54</v>
      </c>
      <c r="V46" s="50">
        <v>63</v>
      </c>
    </row>
    <row r="47" spans="1:22" ht="12.75">
      <c r="A47" s="117" t="s">
        <v>34</v>
      </c>
      <c r="B47" s="52">
        <v>4068</v>
      </c>
      <c r="C47" s="4">
        <v>416</v>
      </c>
      <c r="D47" s="4">
        <v>416</v>
      </c>
      <c r="E47" s="69" t="s">
        <v>0</v>
      </c>
      <c r="F47" s="48">
        <v>416</v>
      </c>
      <c r="G47" s="6" t="s">
        <v>0</v>
      </c>
      <c r="H47" s="4">
        <v>3055</v>
      </c>
      <c r="I47" s="6" t="s">
        <v>0</v>
      </c>
      <c r="J47" s="4">
        <v>25</v>
      </c>
      <c r="K47" s="51">
        <v>0</v>
      </c>
      <c r="L47" s="67">
        <v>25</v>
      </c>
      <c r="M47" s="53">
        <v>0</v>
      </c>
      <c r="N47" s="53">
        <v>114</v>
      </c>
      <c r="O47" s="1">
        <v>76</v>
      </c>
      <c r="P47" s="48">
        <v>22</v>
      </c>
      <c r="Q47" s="3">
        <v>16</v>
      </c>
      <c r="R47" s="1">
        <v>280</v>
      </c>
      <c r="S47" s="1">
        <v>128</v>
      </c>
      <c r="T47" s="48">
        <v>2</v>
      </c>
      <c r="U47" s="53">
        <v>150</v>
      </c>
      <c r="V47" s="54">
        <v>178</v>
      </c>
    </row>
    <row r="48" spans="1:22" ht="12.75">
      <c r="A48" s="118" t="s">
        <v>67</v>
      </c>
      <c r="B48" s="18">
        <v>63579</v>
      </c>
      <c r="C48" s="57">
        <v>6400</v>
      </c>
      <c r="D48" s="57">
        <v>6400</v>
      </c>
      <c r="E48" s="59">
        <v>1703</v>
      </c>
      <c r="F48" s="58">
        <v>4687</v>
      </c>
      <c r="G48" s="5" t="s">
        <v>0</v>
      </c>
      <c r="H48" s="57">
        <v>44146</v>
      </c>
      <c r="I48" s="5" t="s">
        <v>0</v>
      </c>
      <c r="J48" s="57">
        <v>2226</v>
      </c>
      <c r="K48" s="58">
        <v>918</v>
      </c>
      <c r="L48" s="58">
        <v>1219</v>
      </c>
      <c r="M48" s="3">
        <v>89</v>
      </c>
      <c r="N48" s="48">
        <v>1665</v>
      </c>
      <c r="O48" s="59">
        <v>1163</v>
      </c>
      <c r="P48" s="58">
        <v>266</v>
      </c>
      <c r="Q48" s="56">
        <v>236</v>
      </c>
      <c r="R48" s="59">
        <v>4144</v>
      </c>
      <c r="S48" s="59">
        <v>2466</v>
      </c>
      <c r="T48" s="58">
        <v>320</v>
      </c>
      <c r="U48" s="48">
        <v>1358</v>
      </c>
      <c r="V48" s="50">
        <v>4998</v>
      </c>
    </row>
    <row r="49" spans="1:22" s="410" customFormat="1" ht="13.5" thickBot="1">
      <c r="A49" s="119" t="s">
        <v>62</v>
      </c>
      <c r="B49" s="63">
        <v>100</v>
      </c>
      <c r="C49" s="70">
        <f>C48/B48*100</f>
        <v>10.06621683260196</v>
      </c>
      <c r="D49" s="71"/>
      <c r="E49" s="72"/>
      <c r="F49" s="62"/>
      <c r="G49" s="70"/>
      <c r="H49" s="63">
        <f>H48/B48*100</f>
        <v>69.43487629563221</v>
      </c>
      <c r="I49" s="70"/>
      <c r="J49" s="63">
        <f>J48/B48*100</f>
        <v>3.5011560420893693</v>
      </c>
      <c r="K49" s="71"/>
      <c r="L49" s="62"/>
      <c r="M49" s="61"/>
      <c r="N49" s="62">
        <f>N48/B48*100</f>
        <v>2.6187892228566034</v>
      </c>
      <c r="O49" s="64"/>
      <c r="P49" s="62"/>
      <c r="Q49" s="61"/>
      <c r="R49" s="64">
        <f>R48/B48*100</f>
        <v>6.517875399109769</v>
      </c>
      <c r="S49" s="64"/>
      <c r="T49" s="62"/>
      <c r="U49" s="62"/>
      <c r="V49" s="65">
        <f>V48/B48*100</f>
        <v>7.861086207710093</v>
      </c>
    </row>
    <row r="50" spans="1:22" ht="12.75">
      <c r="A50" s="121" t="s">
        <v>69</v>
      </c>
      <c r="B50" s="18">
        <v>240066</v>
      </c>
      <c r="C50" s="4">
        <v>28400</v>
      </c>
      <c r="D50" s="48">
        <v>28400</v>
      </c>
      <c r="E50" s="1">
        <v>6960</v>
      </c>
      <c r="F50" s="48">
        <v>21400</v>
      </c>
      <c r="G50" s="5" t="s">
        <v>0</v>
      </c>
      <c r="H50" s="4">
        <v>100564</v>
      </c>
      <c r="I50" s="5" t="s">
        <v>0</v>
      </c>
      <c r="J50" s="74">
        <v>8325</v>
      </c>
      <c r="K50" s="48">
        <v>1569</v>
      </c>
      <c r="L50" s="68">
        <v>6393</v>
      </c>
      <c r="M50" s="3">
        <v>363</v>
      </c>
      <c r="N50" s="75">
        <v>15647</v>
      </c>
      <c r="O50" s="75">
        <v>14119</v>
      </c>
      <c r="P50" s="68">
        <v>1093</v>
      </c>
      <c r="Q50" s="68">
        <v>435</v>
      </c>
      <c r="R50" s="1">
        <v>56101</v>
      </c>
      <c r="S50" s="1">
        <v>33012</v>
      </c>
      <c r="T50" s="48">
        <v>7469</v>
      </c>
      <c r="U50" s="48">
        <v>15620</v>
      </c>
      <c r="V50" s="50">
        <v>31029</v>
      </c>
    </row>
    <row r="51" spans="1:22" s="410" customFormat="1" ht="13.5" thickBot="1">
      <c r="A51" s="122" t="s">
        <v>62</v>
      </c>
      <c r="B51" s="78">
        <v>100</v>
      </c>
      <c r="C51" s="78">
        <f>C50/B50*100</f>
        <v>11.83008006131647</v>
      </c>
      <c r="D51" s="79"/>
      <c r="E51" s="80"/>
      <c r="F51" s="79"/>
      <c r="G51" s="78"/>
      <c r="H51" s="78">
        <f>H50/B50*100</f>
        <v>41.89014687627569</v>
      </c>
      <c r="I51" s="78"/>
      <c r="J51" s="78">
        <f>J50/B50*100</f>
        <v>3.4677963560020992</v>
      </c>
      <c r="K51" s="79"/>
      <c r="L51" s="79"/>
      <c r="M51" s="77"/>
      <c r="N51" s="78">
        <f>N50/B50*100</f>
        <v>6.517790940824606</v>
      </c>
      <c r="O51" s="80"/>
      <c r="P51" s="79"/>
      <c r="Q51" s="77"/>
      <c r="R51" s="78">
        <f>R50/B50*100</f>
        <v>23.368990194363217</v>
      </c>
      <c r="S51" s="80"/>
      <c r="T51" s="79"/>
      <c r="U51" s="79"/>
      <c r="V51" s="90">
        <f>V50/B50*100</f>
        <v>12.925195571217914</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984251968503937" right="0.5905511811023623" top="0.7874015748031497" bottom="0.3937007874015748" header="0.5118110236220472" footer="0.5118110236220472"/>
  <pageSetup horizontalDpi="600" verticalDpi="600" orientation="landscape" paperSize="8" r:id="rId1"/>
</worksheet>
</file>

<file path=xl/worksheets/sheet13.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1" sqref="L1"/>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243</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42989</v>
      </c>
      <c r="C7" s="46">
        <v>4620</v>
      </c>
      <c r="D7" s="46">
        <v>4620</v>
      </c>
      <c r="E7" s="47">
        <v>534</v>
      </c>
      <c r="F7" s="48">
        <v>4090</v>
      </c>
      <c r="G7" s="5" t="s">
        <v>0</v>
      </c>
      <c r="H7" s="46">
        <v>5678</v>
      </c>
      <c r="I7" s="5" t="s">
        <v>0</v>
      </c>
      <c r="J7" s="46">
        <v>728</v>
      </c>
      <c r="K7" s="48">
        <v>28</v>
      </c>
      <c r="L7" s="48">
        <v>664</v>
      </c>
      <c r="M7" s="3">
        <v>36</v>
      </c>
      <c r="N7" s="48">
        <v>5545</v>
      </c>
      <c r="O7" s="1">
        <v>5380</v>
      </c>
      <c r="P7" s="48">
        <v>165</v>
      </c>
      <c r="Q7" s="49">
        <v>0</v>
      </c>
      <c r="R7" s="1">
        <v>18827</v>
      </c>
      <c r="S7" s="47">
        <v>11294</v>
      </c>
      <c r="T7" s="48">
        <v>1932</v>
      </c>
      <c r="U7" s="48">
        <v>5601</v>
      </c>
      <c r="V7" s="50">
        <v>7591</v>
      </c>
    </row>
    <row r="8" spans="1:22" ht="12.75">
      <c r="A8" s="117" t="s">
        <v>3</v>
      </c>
      <c r="B8" s="3">
        <v>13647</v>
      </c>
      <c r="C8" s="4">
        <v>914</v>
      </c>
      <c r="D8" s="4">
        <v>914</v>
      </c>
      <c r="E8" s="1">
        <v>102</v>
      </c>
      <c r="F8" s="48">
        <v>812</v>
      </c>
      <c r="G8" s="5" t="s">
        <v>0</v>
      </c>
      <c r="H8" s="4">
        <v>1229</v>
      </c>
      <c r="I8" s="5" t="s">
        <v>0</v>
      </c>
      <c r="J8" s="4">
        <v>745</v>
      </c>
      <c r="K8" s="51">
        <v>0</v>
      </c>
      <c r="L8" s="48">
        <v>739</v>
      </c>
      <c r="M8" s="3">
        <v>6</v>
      </c>
      <c r="N8" s="48">
        <v>1394</v>
      </c>
      <c r="O8" s="1">
        <v>1367</v>
      </c>
      <c r="P8" s="48">
        <v>27</v>
      </c>
      <c r="Q8" s="3">
        <v>0</v>
      </c>
      <c r="R8" s="1">
        <v>7601</v>
      </c>
      <c r="S8" s="1">
        <v>3418</v>
      </c>
      <c r="T8" s="48">
        <v>2201</v>
      </c>
      <c r="U8" s="48">
        <v>1982</v>
      </c>
      <c r="V8" s="50">
        <v>1764</v>
      </c>
    </row>
    <row r="9" spans="1:22" ht="12.75">
      <c r="A9" s="117" t="s">
        <v>4</v>
      </c>
      <c r="B9" s="3">
        <v>9946</v>
      </c>
      <c r="C9" s="4">
        <v>623</v>
      </c>
      <c r="D9" s="4">
        <v>623</v>
      </c>
      <c r="E9" s="1">
        <v>146</v>
      </c>
      <c r="F9" s="48">
        <v>477</v>
      </c>
      <c r="G9" s="5" t="s">
        <v>0</v>
      </c>
      <c r="H9" s="4">
        <v>3522</v>
      </c>
      <c r="I9" s="5" t="s">
        <v>0</v>
      </c>
      <c r="J9" s="4">
        <v>58</v>
      </c>
      <c r="K9" s="48">
        <v>12</v>
      </c>
      <c r="L9" s="48">
        <v>39</v>
      </c>
      <c r="M9" s="3">
        <v>7</v>
      </c>
      <c r="N9" s="48">
        <v>894</v>
      </c>
      <c r="O9" s="1">
        <v>875</v>
      </c>
      <c r="P9" s="48">
        <v>19</v>
      </c>
      <c r="Q9" s="3">
        <v>0</v>
      </c>
      <c r="R9" s="1">
        <v>3144</v>
      </c>
      <c r="S9" s="1">
        <v>1805</v>
      </c>
      <c r="T9" s="48">
        <v>386</v>
      </c>
      <c r="U9" s="48">
        <v>953</v>
      </c>
      <c r="V9" s="50">
        <v>1705</v>
      </c>
    </row>
    <row r="10" spans="1:22" ht="12.75">
      <c r="A10" s="117" t="s">
        <v>5</v>
      </c>
      <c r="B10" s="3">
        <v>3953</v>
      </c>
      <c r="C10" s="4">
        <v>145</v>
      </c>
      <c r="D10" s="4">
        <v>145</v>
      </c>
      <c r="E10" s="1">
        <v>12</v>
      </c>
      <c r="F10" s="48">
        <v>133</v>
      </c>
      <c r="G10" s="5" t="s">
        <v>0</v>
      </c>
      <c r="H10" s="4">
        <v>1413</v>
      </c>
      <c r="I10" s="5" t="s">
        <v>0</v>
      </c>
      <c r="J10" s="4">
        <v>10</v>
      </c>
      <c r="K10" s="51">
        <v>0</v>
      </c>
      <c r="L10" s="48">
        <v>9</v>
      </c>
      <c r="M10" s="3">
        <v>1</v>
      </c>
      <c r="N10" s="48">
        <v>266</v>
      </c>
      <c r="O10" s="1">
        <v>262</v>
      </c>
      <c r="P10" s="48">
        <v>4</v>
      </c>
      <c r="Q10" s="3">
        <v>0</v>
      </c>
      <c r="R10" s="1">
        <v>1455</v>
      </c>
      <c r="S10" s="1">
        <v>1098</v>
      </c>
      <c r="T10" s="48">
        <v>82</v>
      </c>
      <c r="U10" s="48">
        <v>275</v>
      </c>
      <c r="V10" s="50">
        <v>664</v>
      </c>
    </row>
    <row r="11" spans="1:22" ht="12.75">
      <c r="A11" s="117" t="s">
        <v>6</v>
      </c>
      <c r="B11" s="3">
        <v>1786</v>
      </c>
      <c r="C11" s="4">
        <v>16</v>
      </c>
      <c r="D11" s="4">
        <v>16</v>
      </c>
      <c r="E11" s="1">
        <v>1</v>
      </c>
      <c r="F11" s="48">
        <v>15</v>
      </c>
      <c r="G11" s="5" t="s">
        <v>0</v>
      </c>
      <c r="H11" s="4">
        <v>1000</v>
      </c>
      <c r="I11" s="5" t="s">
        <v>0</v>
      </c>
      <c r="J11" s="4">
        <v>10</v>
      </c>
      <c r="K11" s="51">
        <v>3</v>
      </c>
      <c r="L11" s="48">
        <v>7</v>
      </c>
      <c r="M11" s="3">
        <v>0</v>
      </c>
      <c r="N11" s="48">
        <v>119</v>
      </c>
      <c r="O11" s="1">
        <v>115</v>
      </c>
      <c r="P11" s="48">
        <v>0</v>
      </c>
      <c r="Q11" s="3">
        <v>4</v>
      </c>
      <c r="R11" s="1">
        <v>406</v>
      </c>
      <c r="S11" s="1">
        <v>338</v>
      </c>
      <c r="T11" s="48">
        <v>1</v>
      </c>
      <c r="U11" s="48">
        <v>67</v>
      </c>
      <c r="V11" s="50">
        <v>235</v>
      </c>
    </row>
    <row r="12" spans="1:22" ht="12.75">
      <c r="A12" s="117" t="s">
        <v>7</v>
      </c>
      <c r="B12" s="3">
        <v>3123</v>
      </c>
      <c r="C12" s="4">
        <v>1120</v>
      </c>
      <c r="D12" s="4">
        <v>1120</v>
      </c>
      <c r="E12" s="1">
        <v>111</v>
      </c>
      <c r="F12" s="48">
        <v>1000</v>
      </c>
      <c r="G12" s="5" t="s">
        <v>0</v>
      </c>
      <c r="H12" s="4">
        <v>730</v>
      </c>
      <c r="I12" s="5" t="s">
        <v>0</v>
      </c>
      <c r="J12" s="4">
        <v>11</v>
      </c>
      <c r="K12" s="51">
        <v>2</v>
      </c>
      <c r="L12" s="48">
        <v>2</v>
      </c>
      <c r="M12" s="3">
        <v>7</v>
      </c>
      <c r="N12" s="48">
        <v>261</v>
      </c>
      <c r="O12" s="1">
        <v>225</v>
      </c>
      <c r="P12" s="48">
        <v>36</v>
      </c>
      <c r="Q12" s="3">
        <v>0</v>
      </c>
      <c r="R12" s="1">
        <v>464</v>
      </c>
      <c r="S12" s="1">
        <v>288</v>
      </c>
      <c r="T12" s="48">
        <v>11</v>
      </c>
      <c r="U12" s="48">
        <v>165</v>
      </c>
      <c r="V12" s="50">
        <v>537</v>
      </c>
    </row>
    <row r="13" spans="1:22" ht="12.75">
      <c r="A13" s="117" t="s">
        <v>8</v>
      </c>
      <c r="B13" s="3">
        <v>1700</v>
      </c>
      <c r="C13" s="4">
        <v>70</v>
      </c>
      <c r="D13" s="4">
        <v>70</v>
      </c>
      <c r="E13" s="1">
        <v>23</v>
      </c>
      <c r="F13" s="48">
        <v>47</v>
      </c>
      <c r="G13" s="6" t="s">
        <v>0</v>
      </c>
      <c r="H13" s="4">
        <v>948</v>
      </c>
      <c r="I13" s="6" t="s">
        <v>0</v>
      </c>
      <c r="J13" s="4">
        <v>7</v>
      </c>
      <c r="K13" s="51">
        <v>0</v>
      </c>
      <c r="L13" s="48">
        <v>6</v>
      </c>
      <c r="M13" s="3">
        <v>1</v>
      </c>
      <c r="N13" s="52">
        <v>82</v>
      </c>
      <c r="O13" s="1">
        <v>78</v>
      </c>
      <c r="P13" s="48">
        <v>2</v>
      </c>
      <c r="Q13" s="3">
        <v>2</v>
      </c>
      <c r="R13" s="1">
        <v>314</v>
      </c>
      <c r="S13" s="1">
        <v>222</v>
      </c>
      <c r="T13" s="48">
        <v>1</v>
      </c>
      <c r="U13" s="53">
        <v>91</v>
      </c>
      <c r="V13" s="54">
        <v>279</v>
      </c>
    </row>
    <row r="14" spans="1:22" ht="12.75">
      <c r="A14" s="118" t="s">
        <v>61</v>
      </c>
      <c r="B14" s="56">
        <v>77144</v>
      </c>
      <c r="C14" s="57">
        <v>7510</v>
      </c>
      <c r="D14" s="57">
        <v>7510</v>
      </c>
      <c r="E14" s="59">
        <v>929</v>
      </c>
      <c r="F14" s="58">
        <v>6574</v>
      </c>
      <c r="G14" s="5" t="s">
        <v>0</v>
      </c>
      <c r="H14" s="57">
        <v>14520</v>
      </c>
      <c r="I14" s="5" t="s">
        <v>0</v>
      </c>
      <c r="J14" s="57">
        <v>1569</v>
      </c>
      <c r="K14" s="58">
        <v>45</v>
      </c>
      <c r="L14" s="58">
        <v>1466</v>
      </c>
      <c r="M14" s="56">
        <v>58</v>
      </c>
      <c r="N14" s="48">
        <v>8561</v>
      </c>
      <c r="O14" s="59">
        <v>8302</v>
      </c>
      <c r="P14" s="58">
        <v>253</v>
      </c>
      <c r="Q14" s="56">
        <v>6</v>
      </c>
      <c r="R14" s="59">
        <v>32211</v>
      </c>
      <c r="S14" s="59">
        <v>18463</v>
      </c>
      <c r="T14" s="58">
        <v>4614</v>
      </c>
      <c r="U14" s="48">
        <v>9134</v>
      </c>
      <c r="V14" s="50">
        <v>12773</v>
      </c>
    </row>
    <row r="15" spans="1:22" s="410" customFormat="1" ht="13.5" thickBot="1">
      <c r="A15" s="119" t="s">
        <v>62</v>
      </c>
      <c r="B15" s="61">
        <v>100</v>
      </c>
      <c r="C15" s="62">
        <f>C14/B14*100</f>
        <v>9.735040962356113</v>
      </c>
      <c r="D15" s="63"/>
      <c r="E15" s="64"/>
      <c r="F15" s="62"/>
      <c r="G15" s="70"/>
      <c r="H15" s="62">
        <f>H14/B14*100</f>
        <v>18.821943378616613</v>
      </c>
      <c r="I15" s="70"/>
      <c r="J15" s="63">
        <f>J14/B14*100</f>
        <v>2.033858757648035</v>
      </c>
      <c r="K15" s="62"/>
      <c r="L15" s="62"/>
      <c r="M15" s="61"/>
      <c r="N15" s="62">
        <f>N14/B14*100</f>
        <v>11.097428186249092</v>
      </c>
      <c r="O15" s="64"/>
      <c r="P15" s="62"/>
      <c r="Q15" s="61"/>
      <c r="R15" s="64">
        <f>R14/B14*100</f>
        <v>41.754381416571604</v>
      </c>
      <c r="S15" s="64"/>
      <c r="T15" s="62"/>
      <c r="U15" s="62"/>
      <c r="V15" s="65">
        <f>V14/B14*100</f>
        <v>16.55734729855854</v>
      </c>
    </row>
    <row r="16" spans="1:22" ht="12.75">
      <c r="A16" s="117" t="s">
        <v>9</v>
      </c>
      <c r="B16" s="3">
        <v>6788</v>
      </c>
      <c r="C16" s="4">
        <v>1830</v>
      </c>
      <c r="D16" s="4">
        <v>1830</v>
      </c>
      <c r="E16" s="1">
        <v>983</v>
      </c>
      <c r="F16" s="48">
        <v>850</v>
      </c>
      <c r="G16" s="5" t="s">
        <v>0</v>
      </c>
      <c r="H16" s="4">
        <v>576</v>
      </c>
      <c r="I16" s="5" t="s">
        <v>0</v>
      </c>
      <c r="J16" s="4">
        <v>649</v>
      </c>
      <c r="K16" s="51">
        <v>0</v>
      </c>
      <c r="L16" s="48">
        <v>574</v>
      </c>
      <c r="M16" s="3">
        <v>75</v>
      </c>
      <c r="N16" s="48">
        <v>583</v>
      </c>
      <c r="O16" s="1">
        <v>449</v>
      </c>
      <c r="P16" s="48">
        <v>134</v>
      </c>
      <c r="Q16" s="3">
        <v>0</v>
      </c>
      <c r="R16" s="1">
        <v>2037</v>
      </c>
      <c r="S16" s="1">
        <v>1224</v>
      </c>
      <c r="T16" s="48">
        <v>324</v>
      </c>
      <c r="U16" s="48">
        <v>489</v>
      </c>
      <c r="V16" s="50">
        <v>1113</v>
      </c>
    </row>
    <row r="17" spans="1:22" ht="12.75">
      <c r="A17" s="117" t="s">
        <v>10</v>
      </c>
      <c r="B17" s="66">
        <v>6963</v>
      </c>
      <c r="C17" s="4">
        <v>1150</v>
      </c>
      <c r="D17" s="4">
        <v>1150</v>
      </c>
      <c r="E17" s="1">
        <v>248</v>
      </c>
      <c r="F17" s="48">
        <v>904</v>
      </c>
      <c r="G17" s="5" t="s">
        <v>0</v>
      </c>
      <c r="H17" s="4">
        <v>1022</v>
      </c>
      <c r="I17" s="5" t="s">
        <v>0</v>
      </c>
      <c r="J17" s="4">
        <v>152</v>
      </c>
      <c r="K17" s="51">
        <v>0</v>
      </c>
      <c r="L17" s="48">
        <v>135</v>
      </c>
      <c r="M17" s="3">
        <v>17</v>
      </c>
      <c r="N17" s="48">
        <v>552</v>
      </c>
      <c r="O17" s="1">
        <v>498</v>
      </c>
      <c r="P17" s="48">
        <v>54</v>
      </c>
      <c r="Q17" s="3">
        <v>0</v>
      </c>
      <c r="R17" s="1">
        <v>3285</v>
      </c>
      <c r="S17" s="1">
        <v>1785</v>
      </c>
      <c r="T17" s="48">
        <v>419</v>
      </c>
      <c r="U17" s="48">
        <v>1081</v>
      </c>
      <c r="V17" s="50">
        <v>802</v>
      </c>
    </row>
    <row r="18" spans="1:22" ht="12.75">
      <c r="A18" s="117" t="s">
        <v>11</v>
      </c>
      <c r="B18" s="66">
        <v>3576</v>
      </c>
      <c r="C18" s="4">
        <v>578</v>
      </c>
      <c r="D18" s="4">
        <v>578</v>
      </c>
      <c r="E18" s="1">
        <v>169</v>
      </c>
      <c r="F18" s="48">
        <v>409</v>
      </c>
      <c r="G18" s="5" t="s">
        <v>0</v>
      </c>
      <c r="H18" s="4">
        <v>354</v>
      </c>
      <c r="I18" s="5" t="s">
        <v>0</v>
      </c>
      <c r="J18" s="4">
        <v>83</v>
      </c>
      <c r="K18" s="48">
        <v>1</v>
      </c>
      <c r="L18" s="48">
        <v>72</v>
      </c>
      <c r="M18" s="3">
        <v>10</v>
      </c>
      <c r="N18" s="48">
        <v>271</v>
      </c>
      <c r="O18" s="1">
        <v>250</v>
      </c>
      <c r="P18" s="48">
        <v>21</v>
      </c>
      <c r="Q18" s="3">
        <v>0</v>
      </c>
      <c r="R18" s="1">
        <v>1335</v>
      </c>
      <c r="S18" s="1">
        <v>992</v>
      </c>
      <c r="T18" s="48">
        <v>126</v>
      </c>
      <c r="U18" s="48">
        <v>217</v>
      </c>
      <c r="V18" s="50">
        <v>955</v>
      </c>
    </row>
    <row r="19" spans="1:22" ht="12.75">
      <c r="A19" s="117" t="s">
        <v>12</v>
      </c>
      <c r="B19" s="3">
        <v>9077</v>
      </c>
      <c r="C19" s="4">
        <v>1520</v>
      </c>
      <c r="D19" s="4">
        <v>1520</v>
      </c>
      <c r="E19" s="1">
        <v>132</v>
      </c>
      <c r="F19" s="48">
        <v>1390</v>
      </c>
      <c r="G19" s="5" t="s">
        <v>0</v>
      </c>
      <c r="H19" s="4">
        <v>617</v>
      </c>
      <c r="I19" s="5" t="s">
        <v>0</v>
      </c>
      <c r="J19" s="4">
        <v>383</v>
      </c>
      <c r="K19" s="48">
        <v>12</v>
      </c>
      <c r="L19" s="48">
        <v>361</v>
      </c>
      <c r="M19" s="3">
        <v>10</v>
      </c>
      <c r="N19" s="48">
        <v>886</v>
      </c>
      <c r="O19" s="1">
        <v>830</v>
      </c>
      <c r="P19" s="48">
        <v>56</v>
      </c>
      <c r="Q19" s="3">
        <v>0</v>
      </c>
      <c r="R19" s="1">
        <v>3458</v>
      </c>
      <c r="S19" s="1">
        <v>2185</v>
      </c>
      <c r="T19" s="48">
        <v>480</v>
      </c>
      <c r="U19" s="48">
        <v>793</v>
      </c>
      <c r="V19" s="50">
        <v>2213</v>
      </c>
    </row>
    <row r="20" spans="1:22" ht="12.75">
      <c r="A20" s="117" t="s">
        <v>13</v>
      </c>
      <c r="B20" s="3">
        <v>10416</v>
      </c>
      <c r="C20" s="4">
        <v>1630</v>
      </c>
      <c r="D20" s="4">
        <v>1630</v>
      </c>
      <c r="E20" s="1">
        <v>240</v>
      </c>
      <c r="F20" s="48">
        <v>1390</v>
      </c>
      <c r="G20" s="5" t="s">
        <v>0</v>
      </c>
      <c r="H20" s="4">
        <v>5582</v>
      </c>
      <c r="I20" s="5" t="s">
        <v>0</v>
      </c>
      <c r="J20" s="4">
        <v>179</v>
      </c>
      <c r="K20" s="48">
        <v>1</v>
      </c>
      <c r="L20" s="48">
        <v>165</v>
      </c>
      <c r="M20" s="3">
        <v>13</v>
      </c>
      <c r="N20" s="48">
        <v>481</v>
      </c>
      <c r="O20" s="1">
        <v>393</v>
      </c>
      <c r="P20" s="48">
        <v>56</v>
      </c>
      <c r="Q20" s="3">
        <v>32</v>
      </c>
      <c r="R20" s="1">
        <v>1429</v>
      </c>
      <c r="S20" s="1">
        <v>904</v>
      </c>
      <c r="T20" s="48">
        <v>145</v>
      </c>
      <c r="U20" s="48">
        <v>380</v>
      </c>
      <c r="V20" s="50">
        <v>1115</v>
      </c>
    </row>
    <row r="21" spans="1:22" ht="12.75">
      <c r="A21" s="117" t="s">
        <v>14</v>
      </c>
      <c r="B21" s="3">
        <v>9286</v>
      </c>
      <c r="C21" s="4">
        <v>1800</v>
      </c>
      <c r="D21" s="4">
        <v>1800</v>
      </c>
      <c r="E21" s="1">
        <v>846</v>
      </c>
      <c r="F21" s="48">
        <v>956</v>
      </c>
      <c r="G21" s="5" t="s">
        <v>0</v>
      </c>
      <c r="H21" s="4">
        <v>2825</v>
      </c>
      <c r="I21" s="5" t="s">
        <v>0</v>
      </c>
      <c r="J21" s="4">
        <v>898</v>
      </c>
      <c r="K21" s="48">
        <v>1</v>
      </c>
      <c r="L21" s="48">
        <v>833</v>
      </c>
      <c r="M21" s="3">
        <v>64</v>
      </c>
      <c r="N21" s="48">
        <v>672</v>
      </c>
      <c r="O21" s="1">
        <v>572</v>
      </c>
      <c r="P21" s="48">
        <v>90</v>
      </c>
      <c r="Q21" s="3">
        <v>10</v>
      </c>
      <c r="R21" s="1">
        <v>1862</v>
      </c>
      <c r="S21" s="1">
        <v>1059</v>
      </c>
      <c r="T21" s="48">
        <v>231</v>
      </c>
      <c r="U21" s="48">
        <v>572</v>
      </c>
      <c r="V21" s="50">
        <v>1229</v>
      </c>
    </row>
    <row r="22" spans="1:22" ht="12.75">
      <c r="A22" s="117" t="s">
        <v>15</v>
      </c>
      <c r="B22" s="3">
        <v>2859</v>
      </c>
      <c r="C22" s="4">
        <v>363</v>
      </c>
      <c r="D22" s="4">
        <v>363</v>
      </c>
      <c r="E22" s="1">
        <v>31</v>
      </c>
      <c r="F22" s="48">
        <v>332</v>
      </c>
      <c r="G22" s="5" t="s">
        <v>0</v>
      </c>
      <c r="H22" s="4">
        <v>247</v>
      </c>
      <c r="I22" s="5" t="s">
        <v>0</v>
      </c>
      <c r="J22" s="4">
        <v>53</v>
      </c>
      <c r="K22" s="48">
        <v>1</v>
      </c>
      <c r="L22" s="48">
        <v>50</v>
      </c>
      <c r="M22" s="3">
        <v>2</v>
      </c>
      <c r="N22" s="48">
        <v>307</v>
      </c>
      <c r="O22" s="1">
        <v>294</v>
      </c>
      <c r="P22" s="48">
        <v>13</v>
      </c>
      <c r="Q22" s="3">
        <v>0</v>
      </c>
      <c r="R22" s="1">
        <v>1169</v>
      </c>
      <c r="S22" s="1">
        <v>779</v>
      </c>
      <c r="T22" s="48">
        <v>126</v>
      </c>
      <c r="U22" s="48">
        <v>264</v>
      </c>
      <c r="V22" s="50">
        <v>720</v>
      </c>
    </row>
    <row r="23" spans="1:22" ht="12.75">
      <c r="A23" s="117" t="s">
        <v>16</v>
      </c>
      <c r="B23" s="3">
        <v>5572</v>
      </c>
      <c r="C23" s="4">
        <v>1480</v>
      </c>
      <c r="D23" s="4">
        <v>1480</v>
      </c>
      <c r="E23" s="1">
        <v>646</v>
      </c>
      <c r="F23" s="48">
        <v>836</v>
      </c>
      <c r="G23" s="5" t="s">
        <v>0</v>
      </c>
      <c r="H23" s="4">
        <v>2028</v>
      </c>
      <c r="I23" s="5" t="s">
        <v>0</v>
      </c>
      <c r="J23" s="4">
        <v>110</v>
      </c>
      <c r="K23" s="48">
        <v>1</v>
      </c>
      <c r="L23" s="48">
        <v>61</v>
      </c>
      <c r="M23" s="3">
        <v>48</v>
      </c>
      <c r="N23" s="48">
        <v>400</v>
      </c>
      <c r="O23" s="1">
        <v>307</v>
      </c>
      <c r="P23" s="48">
        <v>76</v>
      </c>
      <c r="Q23" s="3">
        <v>17</v>
      </c>
      <c r="R23" s="1">
        <v>867</v>
      </c>
      <c r="S23" s="1">
        <v>603</v>
      </c>
      <c r="T23" s="48">
        <v>92</v>
      </c>
      <c r="U23" s="48">
        <v>172</v>
      </c>
      <c r="V23" s="50">
        <v>687</v>
      </c>
    </row>
    <row r="24" spans="1:22" ht="12.75">
      <c r="A24" s="117" t="s">
        <v>17</v>
      </c>
      <c r="B24" s="3">
        <v>2520</v>
      </c>
      <c r="C24" s="4">
        <v>749</v>
      </c>
      <c r="D24" s="4">
        <v>749</v>
      </c>
      <c r="E24" s="1">
        <v>398</v>
      </c>
      <c r="F24" s="48">
        <v>353</v>
      </c>
      <c r="G24" s="5" t="s">
        <v>0</v>
      </c>
      <c r="H24" s="4">
        <v>167</v>
      </c>
      <c r="I24" s="5" t="s">
        <v>0</v>
      </c>
      <c r="J24" s="4">
        <v>257</v>
      </c>
      <c r="K24" s="51">
        <v>0</v>
      </c>
      <c r="L24" s="48">
        <v>227</v>
      </c>
      <c r="M24" s="3">
        <v>30</v>
      </c>
      <c r="N24" s="48">
        <v>390</v>
      </c>
      <c r="O24" s="1">
        <v>351</v>
      </c>
      <c r="P24" s="48">
        <v>39</v>
      </c>
      <c r="Q24" s="3">
        <v>0</v>
      </c>
      <c r="R24" s="1">
        <v>910</v>
      </c>
      <c r="S24" s="1">
        <v>511</v>
      </c>
      <c r="T24" s="48">
        <v>134</v>
      </c>
      <c r="U24" s="48">
        <v>265</v>
      </c>
      <c r="V24" s="50">
        <v>47</v>
      </c>
    </row>
    <row r="25" spans="1:22" ht="12.75">
      <c r="A25" s="117" t="s">
        <v>18</v>
      </c>
      <c r="B25" s="3">
        <v>1794</v>
      </c>
      <c r="C25" s="4">
        <v>340</v>
      </c>
      <c r="D25" s="4">
        <v>340</v>
      </c>
      <c r="E25" s="1">
        <v>118</v>
      </c>
      <c r="F25" s="48">
        <v>222</v>
      </c>
      <c r="G25" s="5" t="s">
        <v>0</v>
      </c>
      <c r="H25" s="4">
        <v>144</v>
      </c>
      <c r="I25" s="5" t="s">
        <v>0</v>
      </c>
      <c r="J25" s="4">
        <v>75</v>
      </c>
      <c r="K25" s="51">
        <v>0</v>
      </c>
      <c r="L25" s="48">
        <v>65</v>
      </c>
      <c r="M25" s="3">
        <v>10</v>
      </c>
      <c r="N25" s="48">
        <v>187</v>
      </c>
      <c r="O25" s="1">
        <v>173</v>
      </c>
      <c r="P25" s="48">
        <v>14</v>
      </c>
      <c r="Q25" s="3">
        <v>0</v>
      </c>
      <c r="R25" s="1">
        <v>681</v>
      </c>
      <c r="S25" s="1">
        <v>434</v>
      </c>
      <c r="T25" s="48">
        <v>151</v>
      </c>
      <c r="U25" s="48">
        <v>96</v>
      </c>
      <c r="V25" s="50">
        <v>367</v>
      </c>
    </row>
    <row r="26" spans="1:22" ht="12.75">
      <c r="A26" s="117" t="s">
        <v>19</v>
      </c>
      <c r="B26" s="3">
        <v>2224</v>
      </c>
      <c r="C26" s="4">
        <v>395</v>
      </c>
      <c r="D26" s="4">
        <v>395</v>
      </c>
      <c r="E26" s="1">
        <v>44</v>
      </c>
      <c r="F26" s="48">
        <v>351</v>
      </c>
      <c r="G26" s="5" t="s">
        <v>0</v>
      </c>
      <c r="H26" s="4">
        <v>274</v>
      </c>
      <c r="I26" s="5" t="s">
        <v>0</v>
      </c>
      <c r="J26" s="4">
        <v>26</v>
      </c>
      <c r="K26" s="51">
        <v>1</v>
      </c>
      <c r="L26" s="48">
        <v>24</v>
      </c>
      <c r="M26" s="3">
        <v>2</v>
      </c>
      <c r="N26" s="48">
        <v>196</v>
      </c>
      <c r="O26" s="1">
        <v>179</v>
      </c>
      <c r="P26" s="48">
        <v>17</v>
      </c>
      <c r="Q26" s="3">
        <v>0</v>
      </c>
      <c r="R26" s="1">
        <v>658</v>
      </c>
      <c r="S26" s="1">
        <v>347</v>
      </c>
      <c r="T26" s="48">
        <v>96</v>
      </c>
      <c r="U26" s="48">
        <v>215</v>
      </c>
      <c r="V26" s="50">
        <v>675</v>
      </c>
    </row>
    <row r="27" spans="1:22" ht="12.75">
      <c r="A27" s="117" t="s">
        <v>20</v>
      </c>
      <c r="B27" s="3">
        <v>1322</v>
      </c>
      <c r="C27" s="4">
        <v>361</v>
      </c>
      <c r="D27" s="4">
        <v>361</v>
      </c>
      <c r="E27" s="1">
        <v>142</v>
      </c>
      <c r="F27" s="48">
        <v>219</v>
      </c>
      <c r="G27" s="5" t="s">
        <v>0</v>
      </c>
      <c r="H27" s="4">
        <v>35</v>
      </c>
      <c r="I27" s="5" t="s">
        <v>0</v>
      </c>
      <c r="J27" s="4">
        <v>298</v>
      </c>
      <c r="K27" s="51">
        <v>0</v>
      </c>
      <c r="L27" s="48">
        <v>287</v>
      </c>
      <c r="M27" s="3">
        <v>11</v>
      </c>
      <c r="N27" s="48">
        <v>109</v>
      </c>
      <c r="O27" s="1">
        <v>91</v>
      </c>
      <c r="P27" s="48">
        <v>18</v>
      </c>
      <c r="Q27" s="3">
        <v>0</v>
      </c>
      <c r="R27" s="1">
        <v>417</v>
      </c>
      <c r="S27" s="1">
        <v>225</v>
      </c>
      <c r="T27" s="48">
        <v>142</v>
      </c>
      <c r="U27" s="48">
        <v>50</v>
      </c>
      <c r="V27" s="50">
        <v>102</v>
      </c>
    </row>
    <row r="28" spans="1:22" ht="12.75">
      <c r="A28" s="117" t="s">
        <v>21</v>
      </c>
      <c r="B28" s="66">
        <v>1723</v>
      </c>
      <c r="C28" s="4">
        <v>331</v>
      </c>
      <c r="D28" s="4">
        <v>331</v>
      </c>
      <c r="E28" s="1">
        <v>41</v>
      </c>
      <c r="F28" s="48">
        <v>290</v>
      </c>
      <c r="G28" s="5" t="s">
        <v>0</v>
      </c>
      <c r="H28" s="4">
        <v>575</v>
      </c>
      <c r="I28" s="5" t="s">
        <v>0</v>
      </c>
      <c r="J28" s="4">
        <v>24</v>
      </c>
      <c r="K28" s="48">
        <v>0</v>
      </c>
      <c r="L28" s="48">
        <v>22</v>
      </c>
      <c r="M28" s="3">
        <v>2</v>
      </c>
      <c r="N28" s="48">
        <v>127</v>
      </c>
      <c r="O28" s="1">
        <v>113</v>
      </c>
      <c r="P28" s="48">
        <v>12</v>
      </c>
      <c r="Q28" s="3">
        <v>2</v>
      </c>
      <c r="R28" s="1">
        <v>334</v>
      </c>
      <c r="S28" s="1">
        <v>225</v>
      </c>
      <c r="T28" s="48">
        <v>14</v>
      </c>
      <c r="U28" s="48">
        <v>95</v>
      </c>
      <c r="V28" s="50">
        <v>332</v>
      </c>
    </row>
    <row r="29" spans="1:22" ht="12.75">
      <c r="A29" s="117" t="s">
        <v>22</v>
      </c>
      <c r="B29" s="3">
        <v>896</v>
      </c>
      <c r="C29" s="4">
        <v>162</v>
      </c>
      <c r="D29" s="4">
        <v>162</v>
      </c>
      <c r="E29" s="1">
        <v>5</v>
      </c>
      <c r="F29" s="48">
        <v>157</v>
      </c>
      <c r="G29" s="5" t="s">
        <v>0</v>
      </c>
      <c r="H29" s="4">
        <v>233</v>
      </c>
      <c r="I29" s="5" t="s">
        <v>0</v>
      </c>
      <c r="J29" s="4">
        <v>22</v>
      </c>
      <c r="K29" s="51">
        <v>0</v>
      </c>
      <c r="L29" s="48">
        <v>22</v>
      </c>
      <c r="M29" s="3">
        <v>0</v>
      </c>
      <c r="N29" s="48">
        <v>84</v>
      </c>
      <c r="O29" s="1">
        <v>80</v>
      </c>
      <c r="P29" s="48">
        <v>4</v>
      </c>
      <c r="Q29" s="3">
        <v>0</v>
      </c>
      <c r="R29" s="1">
        <v>259</v>
      </c>
      <c r="S29" s="1">
        <v>189</v>
      </c>
      <c r="T29" s="48">
        <v>4</v>
      </c>
      <c r="U29" s="48">
        <v>66</v>
      </c>
      <c r="V29" s="50">
        <v>136</v>
      </c>
    </row>
    <row r="30" spans="1:22" ht="12.75">
      <c r="A30" s="117" t="s">
        <v>23</v>
      </c>
      <c r="B30" s="3">
        <v>3411</v>
      </c>
      <c r="C30" s="4">
        <v>455</v>
      </c>
      <c r="D30" s="4">
        <v>455</v>
      </c>
      <c r="E30" s="1">
        <v>98</v>
      </c>
      <c r="F30" s="48">
        <v>357</v>
      </c>
      <c r="G30" s="5" t="s">
        <v>0</v>
      </c>
      <c r="H30" s="4">
        <v>1662</v>
      </c>
      <c r="I30" s="5" t="s">
        <v>0</v>
      </c>
      <c r="J30" s="4">
        <v>247</v>
      </c>
      <c r="K30" s="48">
        <v>0</v>
      </c>
      <c r="L30" s="48">
        <v>240</v>
      </c>
      <c r="M30" s="3">
        <v>7</v>
      </c>
      <c r="N30" s="48">
        <v>222</v>
      </c>
      <c r="O30" s="1">
        <v>198</v>
      </c>
      <c r="P30" s="48">
        <v>16</v>
      </c>
      <c r="Q30" s="3">
        <v>8</v>
      </c>
      <c r="R30" s="1">
        <v>532</v>
      </c>
      <c r="S30" s="1">
        <v>259</v>
      </c>
      <c r="T30" s="48">
        <v>107</v>
      </c>
      <c r="U30" s="48">
        <v>166</v>
      </c>
      <c r="V30" s="50">
        <v>293</v>
      </c>
    </row>
    <row r="31" spans="1:22" ht="12.75">
      <c r="A31" s="117" t="s">
        <v>24</v>
      </c>
      <c r="B31" s="3">
        <v>7195</v>
      </c>
      <c r="C31" s="4">
        <v>91</v>
      </c>
      <c r="D31" s="4">
        <v>91</v>
      </c>
      <c r="E31" s="1">
        <v>24</v>
      </c>
      <c r="F31" s="48">
        <v>67</v>
      </c>
      <c r="G31" s="5" t="s">
        <v>0</v>
      </c>
      <c r="H31" s="4">
        <v>6802</v>
      </c>
      <c r="I31" s="5" t="s">
        <v>0</v>
      </c>
      <c r="J31" s="4">
        <v>110</v>
      </c>
      <c r="K31" s="51">
        <v>0</v>
      </c>
      <c r="L31" s="48">
        <v>109</v>
      </c>
      <c r="M31" s="3">
        <v>1</v>
      </c>
      <c r="N31" s="48">
        <v>69</v>
      </c>
      <c r="O31" s="1">
        <v>40</v>
      </c>
      <c r="P31" s="48">
        <v>3</v>
      </c>
      <c r="Q31" s="3">
        <v>26</v>
      </c>
      <c r="R31" s="1">
        <v>53</v>
      </c>
      <c r="S31" s="1">
        <v>32</v>
      </c>
      <c r="T31" s="48">
        <v>0</v>
      </c>
      <c r="U31" s="48">
        <v>21</v>
      </c>
      <c r="V31" s="50">
        <v>70</v>
      </c>
    </row>
    <row r="32" spans="1:22" ht="12.75">
      <c r="A32" s="117" t="s">
        <v>84</v>
      </c>
      <c r="B32" s="3">
        <v>1911</v>
      </c>
      <c r="C32" s="4">
        <v>219</v>
      </c>
      <c r="D32" s="4">
        <v>219</v>
      </c>
      <c r="E32" s="1">
        <v>31</v>
      </c>
      <c r="F32" s="48">
        <v>188</v>
      </c>
      <c r="G32" s="5" t="s">
        <v>0</v>
      </c>
      <c r="H32" s="4">
        <v>956</v>
      </c>
      <c r="I32" s="5" t="s">
        <v>0</v>
      </c>
      <c r="J32" s="4">
        <v>199</v>
      </c>
      <c r="K32" s="48">
        <v>53</v>
      </c>
      <c r="L32" s="48">
        <v>145</v>
      </c>
      <c r="M32" s="3">
        <v>1</v>
      </c>
      <c r="N32" s="48">
        <v>85</v>
      </c>
      <c r="O32" s="1">
        <v>66</v>
      </c>
      <c r="P32" s="48">
        <v>10</v>
      </c>
      <c r="Q32" s="3">
        <v>9</v>
      </c>
      <c r="R32" s="1">
        <v>184</v>
      </c>
      <c r="S32" s="1">
        <v>134</v>
      </c>
      <c r="T32" s="48">
        <v>4</v>
      </c>
      <c r="U32" s="48">
        <v>46</v>
      </c>
      <c r="V32" s="50">
        <v>268</v>
      </c>
    </row>
    <row r="33" spans="1:22" ht="12.75">
      <c r="A33" s="117" t="s">
        <v>85</v>
      </c>
      <c r="B33" s="3">
        <v>12218</v>
      </c>
      <c r="C33" s="4">
        <v>527</v>
      </c>
      <c r="D33" s="4">
        <v>527</v>
      </c>
      <c r="E33" s="1">
        <v>30</v>
      </c>
      <c r="F33" s="48">
        <v>497</v>
      </c>
      <c r="G33" s="5" t="s">
        <v>0</v>
      </c>
      <c r="H33" s="4">
        <v>10233</v>
      </c>
      <c r="I33" s="5" t="s">
        <v>0</v>
      </c>
      <c r="J33" s="4">
        <v>372</v>
      </c>
      <c r="K33" s="51">
        <v>198</v>
      </c>
      <c r="L33" s="48">
        <v>172</v>
      </c>
      <c r="M33" s="3">
        <v>2</v>
      </c>
      <c r="N33" s="48">
        <v>188</v>
      </c>
      <c r="O33" s="1">
        <v>114</v>
      </c>
      <c r="P33" s="48">
        <v>18</v>
      </c>
      <c r="Q33" s="3">
        <v>56</v>
      </c>
      <c r="R33" s="1">
        <v>327</v>
      </c>
      <c r="S33" s="1">
        <v>217</v>
      </c>
      <c r="T33" s="48">
        <v>9</v>
      </c>
      <c r="U33" s="48">
        <v>101</v>
      </c>
      <c r="V33" s="50">
        <v>571</v>
      </c>
    </row>
    <row r="34" spans="1:22" ht="12.75">
      <c r="A34" s="117" t="s">
        <v>89</v>
      </c>
      <c r="B34" s="3">
        <v>3140</v>
      </c>
      <c r="C34" s="4">
        <v>182</v>
      </c>
      <c r="D34" s="4">
        <v>182</v>
      </c>
      <c r="E34" s="1">
        <v>14</v>
      </c>
      <c r="F34" s="48">
        <v>168</v>
      </c>
      <c r="G34" s="5" t="s">
        <v>0</v>
      </c>
      <c r="H34" s="4">
        <v>2349</v>
      </c>
      <c r="I34" s="5" t="s">
        <v>0</v>
      </c>
      <c r="J34" s="4">
        <v>183</v>
      </c>
      <c r="K34" s="48">
        <v>125</v>
      </c>
      <c r="L34" s="48">
        <v>57</v>
      </c>
      <c r="M34" s="3">
        <v>1</v>
      </c>
      <c r="N34" s="48">
        <v>121</v>
      </c>
      <c r="O34" s="1">
        <v>99</v>
      </c>
      <c r="P34" s="48">
        <v>6</v>
      </c>
      <c r="Q34" s="3">
        <v>16</v>
      </c>
      <c r="R34" s="1">
        <v>102</v>
      </c>
      <c r="S34" s="1">
        <v>72</v>
      </c>
      <c r="T34" s="48">
        <v>2</v>
      </c>
      <c r="U34" s="48">
        <v>27</v>
      </c>
      <c r="V34" s="50">
        <v>203</v>
      </c>
    </row>
    <row r="35" spans="1:22" ht="12.75">
      <c r="A35" s="120" t="s">
        <v>86</v>
      </c>
      <c r="B35" s="3">
        <v>6504</v>
      </c>
      <c r="C35" s="4">
        <v>347</v>
      </c>
      <c r="D35" s="4">
        <v>347</v>
      </c>
      <c r="E35" s="1">
        <v>13</v>
      </c>
      <c r="F35" s="48">
        <v>334</v>
      </c>
      <c r="G35" s="6" t="s">
        <v>0</v>
      </c>
      <c r="H35" s="52">
        <v>5217</v>
      </c>
      <c r="I35" s="6" t="s">
        <v>0</v>
      </c>
      <c r="J35" s="52">
        <v>301</v>
      </c>
      <c r="K35" s="106">
        <v>210</v>
      </c>
      <c r="L35" s="67">
        <v>90</v>
      </c>
      <c r="M35" s="53">
        <v>1</v>
      </c>
      <c r="N35" s="67">
        <v>160</v>
      </c>
      <c r="O35" s="105">
        <v>130</v>
      </c>
      <c r="P35" s="67">
        <v>13</v>
      </c>
      <c r="Q35" s="53">
        <v>17</v>
      </c>
      <c r="R35" s="105">
        <v>125</v>
      </c>
      <c r="S35" s="105">
        <v>100</v>
      </c>
      <c r="T35" s="67">
        <v>3</v>
      </c>
      <c r="U35" s="67">
        <v>22</v>
      </c>
      <c r="V35" s="54">
        <v>354</v>
      </c>
    </row>
    <row r="36" spans="1:22" ht="12.75">
      <c r="A36" s="118" t="s">
        <v>64</v>
      </c>
      <c r="B36" s="56">
        <v>99395</v>
      </c>
      <c r="C36" s="57">
        <v>14500</v>
      </c>
      <c r="D36" s="57">
        <v>14500</v>
      </c>
      <c r="E36" s="59">
        <v>4251</v>
      </c>
      <c r="F36" s="58">
        <v>10270</v>
      </c>
      <c r="G36" s="5" t="s">
        <v>0</v>
      </c>
      <c r="H36" s="4">
        <v>41898</v>
      </c>
      <c r="I36" s="5" t="s">
        <v>0</v>
      </c>
      <c r="J36" s="4">
        <v>4621</v>
      </c>
      <c r="K36" s="48">
        <v>603</v>
      </c>
      <c r="L36" s="48">
        <v>3711</v>
      </c>
      <c r="M36" s="3">
        <v>307</v>
      </c>
      <c r="N36" s="48">
        <v>6090</v>
      </c>
      <c r="O36" s="1">
        <v>5227</v>
      </c>
      <c r="P36" s="48">
        <v>670</v>
      </c>
      <c r="Q36" s="3">
        <v>193</v>
      </c>
      <c r="R36" s="1">
        <v>20024</v>
      </c>
      <c r="S36" s="1">
        <v>12277</v>
      </c>
      <c r="T36" s="48">
        <v>2609</v>
      </c>
      <c r="U36" s="48">
        <v>5138</v>
      </c>
      <c r="V36" s="50">
        <v>12262</v>
      </c>
    </row>
    <row r="37" spans="1:22" s="410" customFormat="1" ht="13.5" thickBot="1">
      <c r="A37" s="119" t="s">
        <v>62</v>
      </c>
      <c r="B37" s="61">
        <v>100</v>
      </c>
      <c r="C37" s="63">
        <f>C36/B36*100</f>
        <v>14.58825896674883</v>
      </c>
      <c r="D37" s="62"/>
      <c r="E37" s="64"/>
      <c r="F37" s="62"/>
      <c r="G37" s="70"/>
      <c r="H37" s="63">
        <f>H36/B36*100</f>
        <v>42.15302580612707</v>
      </c>
      <c r="I37" s="70"/>
      <c r="J37" s="63">
        <f>J36/B36*100</f>
        <v>4.649127219679058</v>
      </c>
      <c r="K37" s="62"/>
      <c r="L37" s="62"/>
      <c r="M37" s="61"/>
      <c r="N37" s="62">
        <f>N36/B36*100</f>
        <v>6.127068766034509</v>
      </c>
      <c r="O37" s="64"/>
      <c r="P37" s="62"/>
      <c r="Q37" s="61"/>
      <c r="R37" s="64">
        <f>R36/B36*100</f>
        <v>20.145882589667487</v>
      </c>
      <c r="S37" s="64"/>
      <c r="T37" s="62"/>
      <c r="U37" s="62"/>
      <c r="V37" s="65">
        <f>V36/B36*100</f>
        <v>12.336636651743046</v>
      </c>
    </row>
    <row r="38" spans="1:22" ht="12.75">
      <c r="A38" s="117" t="s">
        <v>25</v>
      </c>
      <c r="B38" s="3">
        <v>11424</v>
      </c>
      <c r="C38" s="4">
        <v>2710</v>
      </c>
      <c r="D38" s="4">
        <v>2710</v>
      </c>
      <c r="E38" s="1">
        <v>827</v>
      </c>
      <c r="F38" s="48">
        <v>1890</v>
      </c>
      <c r="G38" s="5" t="s">
        <v>0</v>
      </c>
      <c r="H38" s="4">
        <v>4199</v>
      </c>
      <c r="I38" s="5" t="s">
        <v>0</v>
      </c>
      <c r="J38" s="4">
        <v>441</v>
      </c>
      <c r="K38" s="48">
        <v>3</v>
      </c>
      <c r="L38" s="68">
        <v>396</v>
      </c>
      <c r="M38" s="3">
        <v>42</v>
      </c>
      <c r="N38" s="48">
        <v>496</v>
      </c>
      <c r="O38" s="1">
        <v>352</v>
      </c>
      <c r="P38" s="48">
        <v>93</v>
      </c>
      <c r="Q38" s="3">
        <v>51</v>
      </c>
      <c r="R38" s="1">
        <v>1687</v>
      </c>
      <c r="S38" s="1">
        <v>1158</v>
      </c>
      <c r="T38" s="48">
        <v>195</v>
      </c>
      <c r="U38" s="48">
        <v>334</v>
      </c>
      <c r="V38" s="50">
        <v>1891</v>
      </c>
    </row>
    <row r="39" spans="1:22" ht="12.75">
      <c r="A39" s="117" t="s">
        <v>26</v>
      </c>
      <c r="B39" s="3">
        <v>7757</v>
      </c>
      <c r="C39" s="4">
        <v>940</v>
      </c>
      <c r="D39" s="4">
        <v>940</v>
      </c>
      <c r="E39" s="1">
        <v>307</v>
      </c>
      <c r="F39" s="48">
        <v>633</v>
      </c>
      <c r="G39" s="5" t="s">
        <v>0</v>
      </c>
      <c r="H39" s="4">
        <v>5219</v>
      </c>
      <c r="I39" s="5" t="s">
        <v>0</v>
      </c>
      <c r="J39" s="4">
        <v>214</v>
      </c>
      <c r="K39" s="48">
        <v>0</v>
      </c>
      <c r="L39" s="48">
        <v>198</v>
      </c>
      <c r="M39" s="3">
        <v>16</v>
      </c>
      <c r="N39" s="48">
        <v>196</v>
      </c>
      <c r="O39" s="1">
        <v>88</v>
      </c>
      <c r="P39" s="48">
        <v>45</v>
      </c>
      <c r="Q39" s="3">
        <v>63</v>
      </c>
      <c r="R39" s="1">
        <v>485</v>
      </c>
      <c r="S39" s="1">
        <v>353</v>
      </c>
      <c r="T39" s="48">
        <v>64</v>
      </c>
      <c r="U39" s="48">
        <v>68</v>
      </c>
      <c r="V39" s="50">
        <v>703</v>
      </c>
    </row>
    <row r="40" spans="1:22" ht="12.75">
      <c r="A40" s="117" t="s">
        <v>27</v>
      </c>
      <c r="B40" s="3">
        <v>1975</v>
      </c>
      <c r="C40" s="4">
        <v>626</v>
      </c>
      <c r="D40" s="4">
        <v>626</v>
      </c>
      <c r="E40" s="1">
        <v>55</v>
      </c>
      <c r="F40" s="48">
        <v>571</v>
      </c>
      <c r="G40" s="5" t="s">
        <v>0</v>
      </c>
      <c r="H40" s="4">
        <v>750</v>
      </c>
      <c r="I40" s="5" t="s">
        <v>0</v>
      </c>
      <c r="J40" s="4">
        <v>23</v>
      </c>
      <c r="K40" s="51">
        <v>0</v>
      </c>
      <c r="L40" s="48">
        <v>20</v>
      </c>
      <c r="M40" s="3">
        <v>3</v>
      </c>
      <c r="N40" s="48">
        <v>100</v>
      </c>
      <c r="O40" s="1">
        <v>82</v>
      </c>
      <c r="P40" s="48">
        <v>16</v>
      </c>
      <c r="Q40" s="3">
        <v>2</v>
      </c>
      <c r="R40" s="1">
        <v>180</v>
      </c>
      <c r="S40" s="1">
        <v>111</v>
      </c>
      <c r="T40" s="48">
        <v>66</v>
      </c>
      <c r="U40" s="48">
        <v>3</v>
      </c>
      <c r="V40" s="50">
        <v>296</v>
      </c>
    </row>
    <row r="41" spans="1:22" ht="12.75">
      <c r="A41" s="117" t="s">
        <v>28</v>
      </c>
      <c r="B41" s="3">
        <v>1471</v>
      </c>
      <c r="C41" s="4">
        <v>455</v>
      </c>
      <c r="D41" s="4">
        <v>455</v>
      </c>
      <c r="E41" s="1">
        <v>161</v>
      </c>
      <c r="F41" s="48">
        <v>294</v>
      </c>
      <c r="G41" s="5" t="s">
        <v>0</v>
      </c>
      <c r="H41" s="4">
        <v>362</v>
      </c>
      <c r="I41" s="5" t="s">
        <v>0</v>
      </c>
      <c r="J41" s="4">
        <v>73</v>
      </c>
      <c r="K41" s="51">
        <v>0</v>
      </c>
      <c r="L41" s="48">
        <v>65</v>
      </c>
      <c r="M41" s="3">
        <v>8</v>
      </c>
      <c r="N41" s="48">
        <v>98</v>
      </c>
      <c r="O41" s="1">
        <v>80</v>
      </c>
      <c r="P41" s="48">
        <v>18</v>
      </c>
      <c r="Q41" s="3">
        <v>0</v>
      </c>
      <c r="R41" s="1">
        <v>251</v>
      </c>
      <c r="S41" s="1">
        <v>156</v>
      </c>
      <c r="T41" s="48">
        <v>9</v>
      </c>
      <c r="U41" s="48">
        <v>86</v>
      </c>
      <c r="V41" s="50">
        <v>232</v>
      </c>
    </row>
    <row r="42" spans="1:22" ht="12.75">
      <c r="A42" s="117" t="s">
        <v>29</v>
      </c>
      <c r="B42" s="3">
        <v>3733</v>
      </c>
      <c r="C42" s="4">
        <v>231</v>
      </c>
      <c r="D42" s="4">
        <v>231</v>
      </c>
      <c r="E42" s="1">
        <v>25</v>
      </c>
      <c r="F42" s="48">
        <v>206</v>
      </c>
      <c r="G42" s="5" t="s">
        <v>0</v>
      </c>
      <c r="H42" s="4">
        <v>2928</v>
      </c>
      <c r="I42" s="5" t="s">
        <v>0</v>
      </c>
      <c r="J42" s="4">
        <v>114</v>
      </c>
      <c r="K42" s="51">
        <v>0</v>
      </c>
      <c r="L42" s="48">
        <v>113</v>
      </c>
      <c r="M42" s="3">
        <v>1</v>
      </c>
      <c r="N42" s="48">
        <v>85</v>
      </c>
      <c r="O42" s="1">
        <v>70</v>
      </c>
      <c r="P42" s="48">
        <v>6</v>
      </c>
      <c r="Q42" s="3">
        <v>9</v>
      </c>
      <c r="R42" s="1">
        <v>131</v>
      </c>
      <c r="S42" s="1">
        <v>86</v>
      </c>
      <c r="T42" s="48">
        <v>4</v>
      </c>
      <c r="U42" s="48">
        <v>41</v>
      </c>
      <c r="V42" s="50">
        <v>244</v>
      </c>
    </row>
    <row r="43" spans="1:22" ht="12.75">
      <c r="A43" s="117" t="s">
        <v>30</v>
      </c>
      <c r="B43" s="3">
        <v>22425</v>
      </c>
      <c r="C43" s="4">
        <v>545</v>
      </c>
      <c r="D43" s="4">
        <v>545</v>
      </c>
      <c r="E43" s="1">
        <v>72</v>
      </c>
      <c r="F43" s="48">
        <v>273</v>
      </c>
      <c r="G43" s="5" t="s">
        <v>0</v>
      </c>
      <c r="H43" s="4">
        <v>20236</v>
      </c>
      <c r="I43" s="5" t="s">
        <v>0</v>
      </c>
      <c r="J43" s="4">
        <v>501</v>
      </c>
      <c r="K43" s="48">
        <v>229</v>
      </c>
      <c r="L43" s="48">
        <v>268</v>
      </c>
      <c r="M43" s="3">
        <v>4</v>
      </c>
      <c r="N43" s="48">
        <v>252</v>
      </c>
      <c r="O43" s="1">
        <v>161</v>
      </c>
      <c r="P43" s="48">
        <v>9</v>
      </c>
      <c r="Q43" s="3">
        <v>82</v>
      </c>
      <c r="R43" s="1">
        <v>185</v>
      </c>
      <c r="S43" s="1">
        <v>121</v>
      </c>
      <c r="T43" s="48">
        <v>18</v>
      </c>
      <c r="U43" s="48">
        <v>46</v>
      </c>
      <c r="V43" s="50">
        <v>706</v>
      </c>
    </row>
    <row r="44" spans="1:22" ht="12.75">
      <c r="A44" s="117" t="s">
        <v>31</v>
      </c>
      <c r="B44" s="3">
        <v>623</v>
      </c>
      <c r="C44" s="4">
        <v>260</v>
      </c>
      <c r="D44" s="4">
        <v>260</v>
      </c>
      <c r="E44" s="1">
        <v>233</v>
      </c>
      <c r="F44" s="48">
        <v>27</v>
      </c>
      <c r="G44" s="5" t="s">
        <v>0</v>
      </c>
      <c r="H44" s="4">
        <v>0</v>
      </c>
      <c r="I44" s="5" t="s">
        <v>0</v>
      </c>
      <c r="J44" s="4">
        <v>62</v>
      </c>
      <c r="K44" s="51">
        <v>0</v>
      </c>
      <c r="L44" s="48">
        <v>51</v>
      </c>
      <c r="M44" s="3">
        <v>11</v>
      </c>
      <c r="N44" s="48">
        <v>40</v>
      </c>
      <c r="O44" s="1">
        <v>28</v>
      </c>
      <c r="P44" s="48">
        <v>12</v>
      </c>
      <c r="Q44" s="3">
        <v>0</v>
      </c>
      <c r="R44" s="1">
        <v>179</v>
      </c>
      <c r="S44" s="1">
        <v>102</v>
      </c>
      <c r="T44" s="48">
        <v>23</v>
      </c>
      <c r="U44" s="48">
        <v>54</v>
      </c>
      <c r="V44" s="50">
        <v>82</v>
      </c>
    </row>
    <row r="45" spans="1:22" ht="12.75">
      <c r="A45" s="117" t="s">
        <v>32</v>
      </c>
      <c r="B45" s="3">
        <v>9403</v>
      </c>
      <c r="C45" s="4">
        <v>24</v>
      </c>
      <c r="D45" s="4">
        <v>24</v>
      </c>
      <c r="E45" s="1">
        <v>4</v>
      </c>
      <c r="F45" s="48">
        <v>20</v>
      </c>
      <c r="G45" s="5" t="s">
        <v>0</v>
      </c>
      <c r="H45" s="4">
        <v>7018</v>
      </c>
      <c r="I45" s="5" t="s">
        <v>0</v>
      </c>
      <c r="J45" s="4">
        <v>769</v>
      </c>
      <c r="K45" s="48">
        <v>686</v>
      </c>
      <c r="L45" s="48">
        <v>83</v>
      </c>
      <c r="M45" s="3">
        <v>0</v>
      </c>
      <c r="N45" s="48">
        <v>197</v>
      </c>
      <c r="O45" s="1">
        <v>184</v>
      </c>
      <c r="P45" s="48">
        <v>2</v>
      </c>
      <c r="Q45" s="3">
        <v>11</v>
      </c>
      <c r="R45" s="1">
        <v>595</v>
      </c>
      <c r="S45" s="1">
        <v>152</v>
      </c>
      <c r="T45" s="48">
        <v>0</v>
      </c>
      <c r="U45" s="48">
        <v>443</v>
      </c>
      <c r="V45" s="50">
        <v>800</v>
      </c>
    </row>
    <row r="46" spans="1:22" ht="12.75">
      <c r="A46" s="117" t="s">
        <v>33</v>
      </c>
      <c r="B46" s="3">
        <v>700</v>
      </c>
      <c r="C46" s="4">
        <v>90</v>
      </c>
      <c r="D46" s="4">
        <v>90</v>
      </c>
      <c r="E46" s="69" t="s">
        <v>0</v>
      </c>
      <c r="F46" s="48">
        <v>90</v>
      </c>
      <c r="G46" s="5" t="s">
        <v>0</v>
      </c>
      <c r="H46" s="4">
        <v>380</v>
      </c>
      <c r="I46" s="5" t="s">
        <v>0</v>
      </c>
      <c r="J46" s="4">
        <v>0</v>
      </c>
      <c r="K46" s="48">
        <v>0</v>
      </c>
      <c r="L46" s="48">
        <v>0</v>
      </c>
      <c r="M46" s="3">
        <v>0</v>
      </c>
      <c r="N46" s="48">
        <v>48</v>
      </c>
      <c r="O46" s="1">
        <v>44</v>
      </c>
      <c r="P46" s="48">
        <v>3</v>
      </c>
      <c r="Q46" s="3">
        <v>1</v>
      </c>
      <c r="R46" s="1">
        <v>111</v>
      </c>
      <c r="S46" s="1">
        <v>57</v>
      </c>
      <c r="T46" s="48">
        <v>1</v>
      </c>
      <c r="U46" s="48">
        <v>53</v>
      </c>
      <c r="V46" s="50">
        <v>71</v>
      </c>
    </row>
    <row r="47" spans="1:22" ht="12.75">
      <c r="A47" s="117" t="s">
        <v>34</v>
      </c>
      <c r="B47" s="3">
        <v>4068</v>
      </c>
      <c r="C47" s="4">
        <v>411</v>
      </c>
      <c r="D47" s="4">
        <v>411</v>
      </c>
      <c r="E47" s="69" t="s">
        <v>0</v>
      </c>
      <c r="F47" s="48">
        <v>411</v>
      </c>
      <c r="G47" s="6" t="s">
        <v>0</v>
      </c>
      <c r="H47" s="4">
        <v>3054</v>
      </c>
      <c r="I47" s="6" t="s">
        <v>0</v>
      </c>
      <c r="J47" s="4">
        <v>25</v>
      </c>
      <c r="K47" s="51">
        <v>0</v>
      </c>
      <c r="L47" s="67">
        <v>25</v>
      </c>
      <c r="M47" s="53">
        <v>0</v>
      </c>
      <c r="N47" s="53">
        <v>109</v>
      </c>
      <c r="O47" s="1">
        <v>78</v>
      </c>
      <c r="P47" s="48">
        <v>14</v>
      </c>
      <c r="Q47" s="3">
        <v>17</v>
      </c>
      <c r="R47" s="1">
        <v>285</v>
      </c>
      <c r="S47" s="1">
        <v>129</v>
      </c>
      <c r="T47" s="48">
        <v>2</v>
      </c>
      <c r="U47" s="53">
        <v>154</v>
      </c>
      <c r="V47" s="54">
        <v>184</v>
      </c>
    </row>
    <row r="48" spans="1:22" ht="12.75">
      <c r="A48" s="118" t="s">
        <v>67</v>
      </c>
      <c r="B48" s="57">
        <v>63579</v>
      </c>
      <c r="C48" s="57">
        <v>6290</v>
      </c>
      <c r="D48" s="57">
        <v>6290</v>
      </c>
      <c r="E48" s="59">
        <v>1684</v>
      </c>
      <c r="F48" s="58">
        <v>4415</v>
      </c>
      <c r="G48" s="5" t="s">
        <v>0</v>
      </c>
      <c r="H48" s="57">
        <v>44146</v>
      </c>
      <c r="I48" s="5" t="s">
        <v>0</v>
      </c>
      <c r="J48" s="57">
        <v>2222</v>
      </c>
      <c r="K48" s="58">
        <v>918</v>
      </c>
      <c r="L48" s="58">
        <v>1219</v>
      </c>
      <c r="M48" s="3">
        <v>85</v>
      </c>
      <c r="N48" s="48">
        <v>1621</v>
      </c>
      <c r="O48" s="59">
        <v>1167</v>
      </c>
      <c r="P48" s="58">
        <v>218</v>
      </c>
      <c r="Q48" s="56">
        <v>236</v>
      </c>
      <c r="R48" s="59">
        <v>4089</v>
      </c>
      <c r="S48" s="59">
        <v>2425</v>
      </c>
      <c r="T48" s="58">
        <v>382</v>
      </c>
      <c r="U48" s="48">
        <v>1282</v>
      </c>
      <c r="V48" s="50">
        <v>5211</v>
      </c>
    </row>
    <row r="49" spans="1:22" s="410" customFormat="1" ht="13.5" thickBot="1">
      <c r="A49" s="119" t="s">
        <v>62</v>
      </c>
      <c r="B49" s="61">
        <v>100</v>
      </c>
      <c r="C49" s="70">
        <f>C48/B48*100</f>
        <v>9.893203730791614</v>
      </c>
      <c r="D49" s="71"/>
      <c r="E49" s="72"/>
      <c r="F49" s="62"/>
      <c r="G49" s="70"/>
      <c r="H49" s="63">
        <f>H48/B48*100</f>
        <v>69.43487629563221</v>
      </c>
      <c r="I49" s="70"/>
      <c r="J49" s="63">
        <f>J48/B48*100</f>
        <v>3.494864656568993</v>
      </c>
      <c r="K49" s="71"/>
      <c r="L49" s="62"/>
      <c r="M49" s="61"/>
      <c r="N49" s="62">
        <f>N48/B48*100</f>
        <v>2.549583982132465</v>
      </c>
      <c r="O49" s="64"/>
      <c r="P49" s="62"/>
      <c r="Q49" s="61"/>
      <c r="R49" s="64">
        <f>R48/B48*100</f>
        <v>6.431368848204595</v>
      </c>
      <c r="S49" s="64"/>
      <c r="T49" s="62"/>
      <c r="U49" s="62"/>
      <c r="V49" s="65">
        <f>V48/B48*100</f>
        <v>8.196102486670128</v>
      </c>
    </row>
    <row r="50" spans="1:22" ht="12.75">
      <c r="A50" s="121" t="s">
        <v>69</v>
      </c>
      <c r="B50" s="3">
        <v>240118</v>
      </c>
      <c r="C50" s="4">
        <v>28300</v>
      </c>
      <c r="D50" s="4">
        <v>28300</v>
      </c>
      <c r="E50" s="1">
        <v>6860</v>
      </c>
      <c r="F50" s="48">
        <v>21400</v>
      </c>
      <c r="G50" s="5" t="s">
        <v>0</v>
      </c>
      <c r="H50" s="4">
        <v>100564</v>
      </c>
      <c r="I50" s="5" t="s">
        <v>0</v>
      </c>
      <c r="J50" s="74">
        <v>8412</v>
      </c>
      <c r="K50" s="48">
        <v>1566</v>
      </c>
      <c r="L50" s="68">
        <v>6396</v>
      </c>
      <c r="M50" s="3">
        <v>450</v>
      </c>
      <c r="N50" s="75">
        <v>16272</v>
      </c>
      <c r="O50" s="75">
        <v>14696</v>
      </c>
      <c r="P50" s="68">
        <v>1141</v>
      </c>
      <c r="Q50" s="68">
        <v>435</v>
      </c>
      <c r="R50" s="1">
        <v>56324</v>
      </c>
      <c r="S50" s="1">
        <v>33165</v>
      </c>
      <c r="T50" s="48">
        <v>7605</v>
      </c>
      <c r="U50" s="48">
        <v>15554</v>
      </c>
      <c r="V50" s="50">
        <v>30246</v>
      </c>
    </row>
    <row r="51" spans="1:22" s="410" customFormat="1" ht="13.5" thickBot="1">
      <c r="A51" s="122" t="s">
        <v>62</v>
      </c>
      <c r="B51" s="77">
        <v>100</v>
      </c>
      <c r="C51" s="78">
        <f>C50/B50*100</f>
        <v>11.785871946293073</v>
      </c>
      <c r="D51" s="79"/>
      <c r="E51" s="80"/>
      <c r="F51" s="79"/>
      <c r="G51" s="78"/>
      <c r="H51" s="78">
        <f>H50/B50*100</f>
        <v>41.88107513805712</v>
      </c>
      <c r="I51" s="78"/>
      <c r="J51" s="78">
        <f>J50/B50*100</f>
        <v>3.503277555202026</v>
      </c>
      <c r="K51" s="79"/>
      <c r="L51" s="79"/>
      <c r="M51" s="77"/>
      <c r="N51" s="78">
        <f>N50/B50*100</f>
        <v>6.776668138165403</v>
      </c>
      <c r="O51" s="80"/>
      <c r="P51" s="79"/>
      <c r="Q51" s="77"/>
      <c r="R51" s="78">
        <f>R50/B50*100-0.1</f>
        <v>23.35680040646682</v>
      </c>
      <c r="S51" s="80"/>
      <c r="T51" s="79"/>
      <c r="U51" s="79"/>
      <c r="V51" s="90">
        <f>V50/B50*100</f>
        <v>12.596306815815558</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M2" sqref="M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244</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43042</v>
      </c>
      <c r="C7" s="46">
        <v>4590</v>
      </c>
      <c r="D7" s="46">
        <v>4590</v>
      </c>
      <c r="E7" s="47">
        <v>521</v>
      </c>
      <c r="F7" s="48">
        <v>4070</v>
      </c>
      <c r="G7" s="5" t="s">
        <v>0</v>
      </c>
      <c r="H7" s="46">
        <v>5678</v>
      </c>
      <c r="I7" s="5" t="s">
        <v>0</v>
      </c>
      <c r="J7" s="46">
        <v>727</v>
      </c>
      <c r="K7" s="48">
        <v>28</v>
      </c>
      <c r="L7" s="48">
        <v>664</v>
      </c>
      <c r="M7" s="3">
        <v>35</v>
      </c>
      <c r="N7" s="48">
        <v>5011</v>
      </c>
      <c r="O7" s="1">
        <v>4847</v>
      </c>
      <c r="P7" s="48">
        <v>164</v>
      </c>
      <c r="Q7" s="49">
        <v>0</v>
      </c>
      <c r="R7" s="1">
        <v>19071</v>
      </c>
      <c r="S7" s="47">
        <v>11494</v>
      </c>
      <c r="T7" s="48">
        <v>1883</v>
      </c>
      <c r="U7" s="48">
        <v>5694</v>
      </c>
      <c r="V7" s="50">
        <v>7965</v>
      </c>
    </row>
    <row r="8" spans="1:22" ht="12.75">
      <c r="A8" s="117" t="s">
        <v>3</v>
      </c>
      <c r="B8" s="3">
        <v>13647</v>
      </c>
      <c r="C8" s="4">
        <v>899</v>
      </c>
      <c r="D8" s="4">
        <v>899</v>
      </c>
      <c r="E8" s="1">
        <v>98</v>
      </c>
      <c r="F8" s="48">
        <v>801</v>
      </c>
      <c r="G8" s="5" t="s">
        <v>0</v>
      </c>
      <c r="H8" s="4">
        <v>1229</v>
      </c>
      <c r="I8" s="5" t="s">
        <v>0</v>
      </c>
      <c r="J8" s="4">
        <v>744</v>
      </c>
      <c r="K8" s="51">
        <v>0</v>
      </c>
      <c r="L8" s="48">
        <v>739</v>
      </c>
      <c r="M8" s="3">
        <v>5</v>
      </c>
      <c r="N8" s="48">
        <v>1399</v>
      </c>
      <c r="O8" s="1">
        <v>1372</v>
      </c>
      <c r="P8" s="48">
        <v>27</v>
      </c>
      <c r="Q8" s="3">
        <v>0</v>
      </c>
      <c r="R8" s="1">
        <v>7656</v>
      </c>
      <c r="S8" s="1">
        <v>3450</v>
      </c>
      <c r="T8" s="48">
        <v>2130</v>
      </c>
      <c r="U8" s="48">
        <v>2076</v>
      </c>
      <c r="V8" s="50">
        <v>1720</v>
      </c>
    </row>
    <row r="9" spans="1:22" ht="12.75">
      <c r="A9" s="117" t="s">
        <v>4</v>
      </c>
      <c r="B9" s="3">
        <v>9947</v>
      </c>
      <c r="C9" s="4">
        <v>620</v>
      </c>
      <c r="D9" s="4">
        <v>620</v>
      </c>
      <c r="E9" s="1">
        <v>142</v>
      </c>
      <c r="F9" s="48">
        <v>478</v>
      </c>
      <c r="G9" s="5" t="s">
        <v>0</v>
      </c>
      <c r="H9" s="4">
        <v>3522</v>
      </c>
      <c r="I9" s="5" t="s">
        <v>0</v>
      </c>
      <c r="J9" s="4">
        <v>58</v>
      </c>
      <c r="K9" s="48">
        <v>12</v>
      </c>
      <c r="L9" s="48">
        <v>39</v>
      </c>
      <c r="M9" s="3">
        <v>7</v>
      </c>
      <c r="N9" s="48">
        <v>900</v>
      </c>
      <c r="O9" s="1">
        <v>881</v>
      </c>
      <c r="P9" s="48">
        <v>19</v>
      </c>
      <c r="Q9" s="3">
        <v>0</v>
      </c>
      <c r="R9" s="1">
        <v>3167</v>
      </c>
      <c r="S9" s="1">
        <v>1817</v>
      </c>
      <c r="T9" s="48">
        <v>386</v>
      </c>
      <c r="U9" s="48">
        <v>964</v>
      </c>
      <c r="V9" s="50">
        <v>1680</v>
      </c>
    </row>
    <row r="10" spans="1:22" ht="12.75">
      <c r="A10" s="117" t="s">
        <v>5</v>
      </c>
      <c r="B10" s="3">
        <v>3953</v>
      </c>
      <c r="C10" s="4">
        <v>145</v>
      </c>
      <c r="D10" s="4">
        <v>145</v>
      </c>
      <c r="E10" s="1">
        <v>12</v>
      </c>
      <c r="F10" s="48">
        <v>133</v>
      </c>
      <c r="G10" s="5" t="s">
        <v>0</v>
      </c>
      <c r="H10" s="4">
        <v>1413</v>
      </c>
      <c r="I10" s="5" t="s">
        <v>0</v>
      </c>
      <c r="J10" s="4">
        <v>10</v>
      </c>
      <c r="K10" s="51">
        <v>0</v>
      </c>
      <c r="L10" s="48">
        <v>9</v>
      </c>
      <c r="M10" s="3">
        <v>1</v>
      </c>
      <c r="N10" s="48">
        <v>268</v>
      </c>
      <c r="O10" s="1">
        <v>264</v>
      </c>
      <c r="P10" s="48">
        <v>4</v>
      </c>
      <c r="Q10" s="3">
        <v>0</v>
      </c>
      <c r="R10" s="1">
        <v>1456</v>
      </c>
      <c r="S10" s="1">
        <v>1099</v>
      </c>
      <c r="T10" s="48">
        <v>81</v>
      </c>
      <c r="U10" s="48">
        <v>276</v>
      </c>
      <c r="V10" s="50">
        <v>661</v>
      </c>
    </row>
    <row r="11" spans="1:22" ht="12.75">
      <c r="A11" s="117" t="s">
        <v>6</v>
      </c>
      <c r="B11" s="3">
        <v>1786</v>
      </c>
      <c r="C11" s="4">
        <v>15</v>
      </c>
      <c r="D11" s="4">
        <v>15</v>
      </c>
      <c r="E11" s="1">
        <v>1</v>
      </c>
      <c r="F11" s="48">
        <v>14</v>
      </c>
      <c r="G11" s="5" t="s">
        <v>0</v>
      </c>
      <c r="H11" s="4">
        <v>1000</v>
      </c>
      <c r="I11" s="5" t="s">
        <v>0</v>
      </c>
      <c r="J11" s="4">
        <v>9</v>
      </c>
      <c r="K11" s="51">
        <v>2</v>
      </c>
      <c r="L11" s="48">
        <v>7</v>
      </c>
      <c r="M11" s="3">
        <v>0</v>
      </c>
      <c r="N11" s="48">
        <v>119</v>
      </c>
      <c r="O11" s="1">
        <v>115</v>
      </c>
      <c r="P11" s="48">
        <v>0</v>
      </c>
      <c r="Q11" s="3">
        <v>4</v>
      </c>
      <c r="R11" s="1">
        <v>405</v>
      </c>
      <c r="S11" s="1">
        <v>332</v>
      </c>
      <c r="T11" s="48">
        <v>1</v>
      </c>
      <c r="U11" s="48">
        <v>72</v>
      </c>
      <c r="V11" s="50">
        <v>238</v>
      </c>
    </row>
    <row r="12" spans="1:22" ht="12.75">
      <c r="A12" s="117" t="s">
        <v>7</v>
      </c>
      <c r="B12" s="3">
        <v>3123</v>
      </c>
      <c r="C12" s="4">
        <v>1110</v>
      </c>
      <c r="D12" s="4">
        <v>1110</v>
      </c>
      <c r="E12" s="1">
        <v>102</v>
      </c>
      <c r="F12" s="48">
        <v>1010</v>
      </c>
      <c r="G12" s="5" t="s">
        <v>0</v>
      </c>
      <c r="H12" s="4">
        <v>730</v>
      </c>
      <c r="I12" s="5" t="s">
        <v>0</v>
      </c>
      <c r="J12" s="4">
        <v>11</v>
      </c>
      <c r="K12" s="51">
        <v>2</v>
      </c>
      <c r="L12" s="48">
        <v>2</v>
      </c>
      <c r="M12" s="3">
        <v>7</v>
      </c>
      <c r="N12" s="48">
        <v>261</v>
      </c>
      <c r="O12" s="1">
        <v>225</v>
      </c>
      <c r="P12" s="48">
        <v>36</v>
      </c>
      <c r="Q12" s="3">
        <v>0</v>
      </c>
      <c r="R12" s="1">
        <v>471</v>
      </c>
      <c r="S12" s="1">
        <v>289</v>
      </c>
      <c r="T12" s="48">
        <v>11</v>
      </c>
      <c r="U12" s="48">
        <v>171</v>
      </c>
      <c r="V12" s="50">
        <v>540</v>
      </c>
    </row>
    <row r="13" spans="1:22" ht="12.75">
      <c r="A13" s="117" t="s">
        <v>8</v>
      </c>
      <c r="B13" s="3">
        <v>1700</v>
      </c>
      <c r="C13" s="4">
        <v>67</v>
      </c>
      <c r="D13" s="4">
        <v>67</v>
      </c>
      <c r="E13" s="1">
        <v>22</v>
      </c>
      <c r="F13" s="48">
        <v>45</v>
      </c>
      <c r="G13" s="6" t="s">
        <v>0</v>
      </c>
      <c r="H13" s="4">
        <v>948</v>
      </c>
      <c r="I13" s="6" t="s">
        <v>0</v>
      </c>
      <c r="J13" s="4">
        <v>7</v>
      </c>
      <c r="K13" s="51">
        <v>0</v>
      </c>
      <c r="L13" s="48">
        <v>6</v>
      </c>
      <c r="M13" s="3">
        <v>1</v>
      </c>
      <c r="N13" s="52">
        <v>84</v>
      </c>
      <c r="O13" s="1">
        <v>78</v>
      </c>
      <c r="P13" s="48">
        <v>4</v>
      </c>
      <c r="Q13" s="3">
        <v>2</v>
      </c>
      <c r="R13" s="1">
        <v>315</v>
      </c>
      <c r="S13" s="1">
        <v>225</v>
      </c>
      <c r="T13" s="48">
        <v>1</v>
      </c>
      <c r="U13" s="53">
        <v>89</v>
      </c>
      <c r="V13" s="54">
        <v>279</v>
      </c>
    </row>
    <row r="14" spans="1:22" ht="12.75">
      <c r="A14" s="118" t="s">
        <v>61</v>
      </c>
      <c r="B14" s="56">
        <v>77198</v>
      </c>
      <c r="C14" s="57">
        <v>7480</v>
      </c>
      <c r="D14" s="57">
        <v>7480</v>
      </c>
      <c r="E14" s="59">
        <v>898</v>
      </c>
      <c r="F14" s="58">
        <v>6551</v>
      </c>
      <c r="G14" s="5" t="s">
        <v>0</v>
      </c>
      <c r="H14" s="57">
        <v>14520</v>
      </c>
      <c r="I14" s="5" t="s">
        <v>0</v>
      </c>
      <c r="J14" s="57">
        <v>1566</v>
      </c>
      <c r="K14" s="58">
        <v>44</v>
      </c>
      <c r="L14" s="58">
        <v>1466</v>
      </c>
      <c r="M14" s="56">
        <v>56</v>
      </c>
      <c r="N14" s="48">
        <v>8042</v>
      </c>
      <c r="O14" s="59">
        <v>7782</v>
      </c>
      <c r="P14" s="58">
        <v>254</v>
      </c>
      <c r="Q14" s="56">
        <v>6</v>
      </c>
      <c r="R14" s="59">
        <v>32541</v>
      </c>
      <c r="S14" s="59">
        <v>18706</v>
      </c>
      <c r="T14" s="58">
        <v>4493</v>
      </c>
      <c r="U14" s="48">
        <v>9342</v>
      </c>
      <c r="V14" s="50">
        <v>13049</v>
      </c>
    </row>
    <row r="15" spans="1:22" s="410" customFormat="1" ht="13.5" thickBot="1">
      <c r="A15" s="119" t="s">
        <v>62</v>
      </c>
      <c r="B15" s="61">
        <v>100</v>
      </c>
      <c r="C15" s="62">
        <f>C14/B14*100</f>
        <v>9.68937019093759</v>
      </c>
      <c r="D15" s="63"/>
      <c r="E15" s="64"/>
      <c r="F15" s="62"/>
      <c r="G15" s="70"/>
      <c r="H15" s="62">
        <f>H14/B14*100</f>
        <v>18.808777429467085</v>
      </c>
      <c r="I15" s="70"/>
      <c r="J15" s="63">
        <f>J14/B14*100</f>
        <v>2.0285499624342602</v>
      </c>
      <c r="K15" s="62"/>
      <c r="L15" s="62"/>
      <c r="M15" s="61"/>
      <c r="N15" s="62">
        <f>N14/B14*100</f>
        <v>10.41736832560429</v>
      </c>
      <c r="O15" s="64"/>
      <c r="P15" s="62"/>
      <c r="Q15" s="61"/>
      <c r="R15" s="64">
        <f>R14/B14*100</f>
        <v>42.152646441617655</v>
      </c>
      <c r="S15" s="64"/>
      <c r="T15" s="62"/>
      <c r="U15" s="62"/>
      <c r="V15" s="65">
        <f>V14/B14*100</f>
        <v>16.903287649939116</v>
      </c>
    </row>
    <row r="16" spans="1:22" ht="12.75">
      <c r="A16" s="117" t="s">
        <v>9</v>
      </c>
      <c r="B16" s="3">
        <v>6788</v>
      </c>
      <c r="C16" s="4">
        <v>1810</v>
      </c>
      <c r="D16" s="4">
        <v>1810</v>
      </c>
      <c r="E16" s="1">
        <v>978</v>
      </c>
      <c r="F16" s="48">
        <v>835</v>
      </c>
      <c r="G16" s="5" t="s">
        <v>0</v>
      </c>
      <c r="H16" s="4">
        <v>569</v>
      </c>
      <c r="I16" s="5" t="s">
        <v>0</v>
      </c>
      <c r="J16" s="4">
        <v>649</v>
      </c>
      <c r="K16" s="51">
        <v>0</v>
      </c>
      <c r="L16" s="48">
        <v>574</v>
      </c>
      <c r="M16" s="3">
        <v>75</v>
      </c>
      <c r="N16" s="48">
        <v>586</v>
      </c>
      <c r="O16" s="1">
        <v>454</v>
      </c>
      <c r="P16" s="48">
        <v>132</v>
      </c>
      <c r="Q16" s="3">
        <v>0</v>
      </c>
      <c r="R16" s="1">
        <v>2044</v>
      </c>
      <c r="S16" s="1">
        <v>1234</v>
      </c>
      <c r="T16" s="48">
        <v>328</v>
      </c>
      <c r="U16" s="48">
        <v>482</v>
      </c>
      <c r="V16" s="50">
        <v>1130</v>
      </c>
    </row>
    <row r="17" spans="1:22" ht="12.75">
      <c r="A17" s="117" t="s">
        <v>10</v>
      </c>
      <c r="B17" s="66">
        <v>6963</v>
      </c>
      <c r="C17" s="4">
        <v>1140</v>
      </c>
      <c r="D17" s="4">
        <v>1140</v>
      </c>
      <c r="E17" s="1">
        <v>242</v>
      </c>
      <c r="F17" s="48">
        <v>898</v>
      </c>
      <c r="G17" s="5" t="s">
        <v>0</v>
      </c>
      <c r="H17" s="4">
        <v>790</v>
      </c>
      <c r="I17" s="5" t="s">
        <v>0</v>
      </c>
      <c r="J17" s="4">
        <v>151</v>
      </c>
      <c r="K17" s="51">
        <v>0</v>
      </c>
      <c r="L17" s="48">
        <v>135</v>
      </c>
      <c r="M17" s="3">
        <v>16</v>
      </c>
      <c r="N17" s="48">
        <v>556</v>
      </c>
      <c r="O17" s="1">
        <v>502</v>
      </c>
      <c r="P17" s="48">
        <v>54</v>
      </c>
      <c r="Q17" s="3">
        <v>0</v>
      </c>
      <c r="R17" s="1">
        <v>3308</v>
      </c>
      <c r="S17" s="1">
        <v>1801</v>
      </c>
      <c r="T17" s="48">
        <v>417</v>
      </c>
      <c r="U17" s="48">
        <v>1090</v>
      </c>
      <c r="V17" s="50">
        <v>1018</v>
      </c>
    </row>
    <row r="18" spans="1:22" ht="12.75">
      <c r="A18" s="117" t="s">
        <v>11</v>
      </c>
      <c r="B18" s="66">
        <v>3576</v>
      </c>
      <c r="C18" s="4">
        <v>563</v>
      </c>
      <c r="D18" s="4">
        <v>563</v>
      </c>
      <c r="E18" s="1">
        <v>162</v>
      </c>
      <c r="F18" s="48">
        <v>401</v>
      </c>
      <c r="G18" s="5" t="s">
        <v>0</v>
      </c>
      <c r="H18" s="4">
        <v>342</v>
      </c>
      <c r="I18" s="5" t="s">
        <v>0</v>
      </c>
      <c r="J18" s="4">
        <v>83</v>
      </c>
      <c r="K18" s="48">
        <v>1</v>
      </c>
      <c r="L18" s="48">
        <v>72</v>
      </c>
      <c r="M18" s="3">
        <v>10</v>
      </c>
      <c r="N18" s="48">
        <v>272</v>
      </c>
      <c r="O18" s="1">
        <v>251</v>
      </c>
      <c r="P18" s="48">
        <v>21</v>
      </c>
      <c r="Q18" s="3">
        <v>0</v>
      </c>
      <c r="R18" s="1">
        <v>1353</v>
      </c>
      <c r="S18" s="1">
        <v>1006</v>
      </c>
      <c r="T18" s="48">
        <v>123</v>
      </c>
      <c r="U18" s="48">
        <v>224</v>
      </c>
      <c r="V18" s="50">
        <v>963</v>
      </c>
    </row>
    <row r="19" spans="1:22" ht="12.75">
      <c r="A19" s="117" t="s">
        <v>12</v>
      </c>
      <c r="B19" s="3">
        <v>9077</v>
      </c>
      <c r="C19" s="4">
        <v>1570</v>
      </c>
      <c r="D19" s="4">
        <v>1570</v>
      </c>
      <c r="E19" s="1">
        <v>132</v>
      </c>
      <c r="F19" s="48">
        <v>1440</v>
      </c>
      <c r="G19" s="5" t="s">
        <v>0</v>
      </c>
      <c r="H19" s="4">
        <v>540</v>
      </c>
      <c r="I19" s="5" t="s">
        <v>0</v>
      </c>
      <c r="J19" s="4">
        <v>383</v>
      </c>
      <c r="K19" s="48">
        <v>12</v>
      </c>
      <c r="L19" s="48">
        <v>361</v>
      </c>
      <c r="M19" s="3">
        <v>10</v>
      </c>
      <c r="N19" s="48">
        <v>897</v>
      </c>
      <c r="O19" s="1">
        <v>840</v>
      </c>
      <c r="P19" s="48">
        <v>57</v>
      </c>
      <c r="Q19" s="3">
        <v>0</v>
      </c>
      <c r="R19" s="1">
        <v>3487</v>
      </c>
      <c r="S19" s="1">
        <v>2216</v>
      </c>
      <c r="T19" s="48">
        <v>476</v>
      </c>
      <c r="U19" s="48">
        <v>795</v>
      </c>
      <c r="V19" s="50">
        <v>2200</v>
      </c>
    </row>
    <row r="20" spans="1:22" ht="12.75">
      <c r="A20" s="117" t="s">
        <v>13</v>
      </c>
      <c r="B20" s="3">
        <v>10416</v>
      </c>
      <c r="C20" s="4">
        <v>1620</v>
      </c>
      <c r="D20" s="4">
        <v>1620</v>
      </c>
      <c r="E20" s="1">
        <v>239</v>
      </c>
      <c r="F20" s="48">
        <v>1380</v>
      </c>
      <c r="G20" s="5" t="s">
        <v>0</v>
      </c>
      <c r="H20" s="4">
        <v>5581</v>
      </c>
      <c r="I20" s="5" t="s">
        <v>0</v>
      </c>
      <c r="J20" s="4">
        <v>179</v>
      </c>
      <c r="K20" s="48">
        <v>1</v>
      </c>
      <c r="L20" s="48">
        <v>165</v>
      </c>
      <c r="M20" s="3">
        <v>13</v>
      </c>
      <c r="N20" s="48">
        <v>502</v>
      </c>
      <c r="O20" s="1">
        <v>414</v>
      </c>
      <c r="P20" s="48">
        <v>55</v>
      </c>
      <c r="Q20" s="3">
        <v>33</v>
      </c>
      <c r="R20" s="1">
        <v>1449</v>
      </c>
      <c r="S20" s="1">
        <v>924</v>
      </c>
      <c r="T20" s="48">
        <v>147</v>
      </c>
      <c r="U20" s="48">
        <v>378</v>
      </c>
      <c r="V20" s="50">
        <v>1085</v>
      </c>
    </row>
    <row r="21" spans="1:22" ht="12.75">
      <c r="A21" s="117" t="s">
        <v>14</v>
      </c>
      <c r="B21" s="3">
        <v>9286</v>
      </c>
      <c r="C21" s="4">
        <v>1840</v>
      </c>
      <c r="D21" s="4">
        <v>1840</v>
      </c>
      <c r="E21" s="1">
        <v>846</v>
      </c>
      <c r="F21" s="48">
        <v>991</v>
      </c>
      <c r="G21" s="5" t="s">
        <v>0</v>
      </c>
      <c r="H21" s="4">
        <v>2693</v>
      </c>
      <c r="I21" s="5" t="s">
        <v>0</v>
      </c>
      <c r="J21" s="4">
        <v>898</v>
      </c>
      <c r="K21" s="48">
        <v>1</v>
      </c>
      <c r="L21" s="48">
        <v>833</v>
      </c>
      <c r="M21" s="3">
        <v>64</v>
      </c>
      <c r="N21" s="48">
        <v>681</v>
      </c>
      <c r="O21" s="1">
        <v>581</v>
      </c>
      <c r="P21" s="48">
        <v>90</v>
      </c>
      <c r="Q21" s="3">
        <v>10</v>
      </c>
      <c r="R21" s="1">
        <v>1896</v>
      </c>
      <c r="S21" s="1">
        <v>1078</v>
      </c>
      <c r="T21" s="48">
        <v>225</v>
      </c>
      <c r="U21" s="48">
        <v>593</v>
      </c>
      <c r="V21" s="50">
        <v>1278</v>
      </c>
    </row>
    <row r="22" spans="1:22" ht="12.75">
      <c r="A22" s="117" t="s">
        <v>15</v>
      </c>
      <c r="B22" s="3">
        <v>2859</v>
      </c>
      <c r="C22" s="4">
        <v>363</v>
      </c>
      <c r="D22" s="4">
        <v>363</v>
      </c>
      <c r="E22" s="1">
        <v>31</v>
      </c>
      <c r="F22" s="48">
        <v>332</v>
      </c>
      <c r="G22" s="5" t="s">
        <v>0</v>
      </c>
      <c r="H22" s="4">
        <v>231</v>
      </c>
      <c r="I22" s="5" t="s">
        <v>0</v>
      </c>
      <c r="J22" s="4">
        <v>53</v>
      </c>
      <c r="K22" s="48">
        <v>1</v>
      </c>
      <c r="L22" s="48">
        <v>50</v>
      </c>
      <c r="M22" s="3">
        <v>2</v>
      </c>
      <c r="N22" s="48">
        <v>309</v>
      </c>
      <c r="O22" s="1">
        <v>296</v>
      </c>
      <c r="P22" s="48">
        <v>13</v>
      </c>
      <c r="Q22" s="3">
        <v>0</v>
      </c>
      <c r="R22" s="1">
        <v>1179</v>
      </c>
      <c r="S22" s="1">
        <v>784</v>
      </c>
      <c r="T22" s="48">
        <v>123</v>
      </c>
      <c r="U22" s="48">
        <v>272</v>
      </c>
      <c r="V22" s="50">
        <v>724</v>
      </c>
    </row>
    <row r="23" spans="1:22" ht="12.75">
      <c r="A23" s="117" t="s">
        <v>16</v>
      </c>
      <c r="B23" s="3">
        <v>5572</v>
      </c>
      <c r="C23" s="4">
        <v>1480</v>
      </c>
      <c r="D23" s="4">
        <v>1480</v>
      </c>
      <c r="E23" s="1">
        <v>641</v>
      </c>
      <c r="F23" s="48">
        <v>834</v>
      </c>
      <c r="G23" s="5" t="s">
        <v>0</v>
      </c>
      <c r="H23" s="4">
        <v>1953</v>
      </c>
      <c r="I23" s="5" t="s">
        <v>0</v>
      </c>
      <c r="J23" s="4">
        <v>110</v>
      </c>
      <c r="K23" s="48">
        <v>1</v>
      </c>
      <c r="L23" s="48">
        <v>61</v>
      </c>
      <c r="M23" s="3">
        <v>48</v>
      </c>
      <c r="N23" s="48">
        <v>451</v>
      </c>
      <c r="O23" s="1">
        <v>310</v>
      </c>
      <c r="P23" s="48">
        <v>76</v>
      </c>
      <c r="Q23" s="3">
        <v>65</v>
      </c>
      <c r="R23" s="1">
        <v>872</v>
      </c>
      <c r="S23" s="1">
        <v>608</v>
      </c>
      <c r="T23" s="48">
        <v>92</v>
      </c>
      <c r="U23" s="48">
        <v>172</v>
      </c>
      <c r="V23" s="50">
        <v>706</v>
      </c>
    </row>
    <row r="24" spans="1:22" ht="12.75">
      <c r="A24" s="117" t="s">
        <v>17</v>
      </c>
      <c r="B24" s="3">
        <v>2520</v>
      </c>
      <c r="C24" s="4">
        <v>759</v>
      </c>
      <c r="D24" s="4">
        <v>759</v>
      </c>
      <c r="E24" s="1">
        <v>396</v>
      </c>
      <c r="F24" s="48">
        <v>363</v>
      </c>
      <c r="G24" s="5" t="s">
        <v>0</v>
      </c>
      <c r="H24" s="4">
        <v>135</v>
      </c>
      <c r="I24" s="5" t="s">
        <v>0</v>
      </c>
      <c r="J24" s="4">
        <v>257</v>
      </c>
      <c r="K24" s="51">
        <v>0</v>
      </c>
      <c r="L24" s="48">
        <v>227</v>
      </c>
      <c r="M24" s="3">
        <v>30</v>
      </c>
      <c r="N24" s="48">
        <v>390</v>
      </c>
      <c r="O24" s="1">
        <v>351</v>
      </c>
      <c r="P24" s="48">
        <v>39</v>
      </c>
      <c r="Q24" s="3">
        <v>0</v>
      </c>
      <c r="R24" s="1">
        <v>916</v>
      </c>
      <c r="S24" s="1">
        <v>517</v>
      </c>
      <c r="T24" s="48">
        <v>132</v>
      </c>
      <c r="U24" s="48">
        <v>267</v>
      </c>
      <c r="V24" s="50">
        <v>63</v>
      </c>
    </row>
    <row r="25" spans="1:22" ht="12.75">
      <c r="A25" s="117" t="s">
        <v>18</v>
      </c>
      <c r="B25" s="3">
        <v>1794</v>
      </c>
      <c r="C25" s="4">
        <v>340</v>
      </c>
      <c r="D25" s="4">
        <v>340</v>
      </c>
      <c r="E25" s="1">
        <v>118</v>
      </c>
      <c r="F25" s="48">
        <v>222</v>
      </c>
      <c r="G25" s="5" t="s">
        <v>0</v>
      </c>
      <c r="H25" s="4">
        <v>115</v>
      </c>
      <c r="I25" s="5" t="s">
        <v>0</v>
      </c>
      <c r="J25" s="4">
        <v>75</v>
      </c>
      <c r="K25" s="51">
        <v>0</v>
      </c>
      <c r="L25" s="48">
        <v>65</v>
      </c>
      <c r="M25" s="3">
        <v>10</v>
      </c>
      <c r="N25" s="48">
        <v>188</v>
      </c>
      <c r="O25" s="1">
        <v>174</v>
      </c>
      <c r="P25" s="48">
        <v>14</v>
      </c>
      <c r="Q25" s="3">
        <v>0</v>
      </c>
      <c r="R25" s="1">
        <v>687</v>
      </c>
      <c r="S25" s="1">
        <v>438</v>
      </c>
      <c r="T25" s="48">
        <v>151</v>
      </c>
      <c r="U25" s="48">
        <v>98</v>
      </c>
      <c r="V25" s="50">
        <v>389</v>
      </c>
    </row>
    <row r="26" spans="1:22" ht="12.75">
      <c r="A26" s="117" t="s">
        <v>19</v>
      </c>
      <c r="B26" s="3">
        <v>2224</v>
      </c>
      <c r="C26" s="4">
        <v>405</v>
      </c>
      <c r="D26" s="4">
        <v>405</v>
      </c>
      <c r="E26" s="1">
        <v>44</v>
      </c>
      <c r="F26" s="48">
        <v>361</v>
      </c>
      <c r="G26" s="5" t="s">
        <v>0</v>
      </c>
      <c r="H26" s="4">
        <v>266</v>
      </c>
      <c r="I26" s="5" t="s">
        <v>0</v>
      </c>
      <c r="J26" s="4">
        <v>26</v>
      </c>
      <c r="K26" s="51">
        <v>0</v>
      </c>
      <c r="L26" s="48">
        <v>24</v>
      </c>
      <c r="M26" s="3">
        <v>2</v>
      </c>
      <c r="N26" s="48">
        <v>199</v>
      </c>
      <c r="O26" s="1">
        <v>182</v>
      </c>
      <c r="P26" s="48">
        <v>17</v>
      </c>
      <c r="Q26" s="3">
        <v>0</v>
      </c>
      <c r="R26" s="1">
        <v>669</v>
      </c>
      <c r="S26" s="1">
        <v>353</v>
      </c>
      <c r="T26" s="48">
        <v>100</v>
      </c>
      <c r="U26" s="48">
        <v>216</v>
      </c>
      <c r="V26" s="50">
        <v>659</v>
      </c>
    </row>
    <row r="27" spans="1:22" ht="12.75">
      <c r="A27" s="117" t="s">
        <v>20</v>
      </c>
      <c r="B27" s="3">
        <v>1322</v>
      </c>
      <c r="C27" s="4">
        <v>358</v>
      </c>
      <c r="D27" s="4">
        <v>358</v>
      </c>
      <c r="E27" s="1">
        <v>140</v>
      </c>
      <c r="F27" s="48">
        <v>218</v>
      </c>
      <c r="G27" s="5" t="s">
        <v>0</v>
      </c>
      <c r="H27" s="4">
        <v>34</v>
      </c>
      <c r="I27" s="5" t="s">
        <v>0</v>
      </c>
      <c r="J27" s="4">
        <v>297</v>
      </c>
      <c r="K27" s="51">
        <v>0</v>
      </c>
      <c r="L27" s="48">
        <v>287</v>
      </c>
      <c r="M27" s="3">
        <v>10</v>
      </c>
      <c r="N27" s="48">
        <v>109</v>
      </c>
      <c r="O27" s="1">
        <v>91</v>
      </c>
      <c r="P27" s="48">
        <v>18</v>
      </c>
      <c r="Q27" s="3">
        <v>0</v>
      </c>
      <c r="R27" s="1">
        <v>422</v>
      </c>
      <c r="S27" s="1">
        <v>228</v>
      </c>
      <c r="T27" s="48">
        <v>134</v>
      </c>
      <c r="U27" s="48">
        <v>60</v>
      </c>
      <c r="V27" s="50">
        <v>102</v>
      </c>
    </row>
    <row r="28" spans="1:22" ht="12.75">
      <c r="A28" s="117" t="s">
        <v>21</v>
      </c>
      <c r="B28" s="66">
        <v>1723</v>
      </c>
      <c r="C28" s="4">
        <v>327</v>
      </c>
      <c r="D28" s="4">
        <v>327</v>
      </c>
      <c r="E28" s="1">
        <v>41</v>
      </c>
      <c r="F28" s="48">
        <v>286</v>
      </c>
      <c r="G28" s="5" t="s">
        <v>0</v>
      </c>
      <c r="H28" s="4">
        <v>572</v>
      </c>
      <c r="I28" s="5" t="s">
        <v>0</v>
      </c>
      <c r="J28" s="4">
        <v>24</v>
      </c>
      <c r="K28" s="48">
        <v>0</v>
      </c>
      <c r="L28" s="48">
        <v>22</v>
      </c>
      <c r="M28" s="3">
        <v>2</v>
      </c>
      <c r="N28" s="48">
        <v>126</v>
      </c>
      <c r="O28" s="1">
        <v>113</v>
      </c>
      <c r="P28" s="48">
        <v>12</v>
      </c>
      <c r="Q28" s="3">
        <v>1</v>
      </c>
      <c r="R28" s="1">
        <v>337</v>
      </c>
      <c r="S28" s="1">
        <v>228</v>
      </c>
      <c r="T28" s="48">
        <v>14</v>
      </c>
      <c r="U28" s="48">
        <v>95</v>
      </c>
      <c r="V28" s="50">
        <v>337</v>
      </c>
    </row>
    <row r="29" spans="1:22" ht="12.75">
      <c r="A29" s="117" t="s">
        <v>22</v>
      </c>
      <c r="B29" s="3">
        <v>896</v>
      </c>
      <c r="C29" s="4">
        <v>162</v>
      </c>
      <c r="D29" s="4">
        <v>162</v>
      </c>
      <c r="E29" s="1">
        <v>5</v>
      </c>
      <c r="F29" s="48">
        <v>157</v>
      </c>
      <c r="G29" s="5" t="s">
        <v>0</v>
      </c>
      <c r="H29" s="4">
        <v>209</v>
      </c>
      <c r="I29" s="5" t="s">
        <v>0</v>
      </c>
      <c r="J29" s="4">
        <v>22</v>
      </c>
      <c r="K29" s="51">
        <v>0</v>
      </c>
      <c r="L29" s="48">
        <v>22</v>
      </c>
      <c r="M29" s="3">
        <v>0</v>
      </c>
      <c r="N29" s="48">
        <v>84</v>
      </c>
      <c r="O29" s="1">
        <v>80</v>
      </c>
      <c r="P29" s="48">
        <v>4</v>
      </c>
      <c r="Q29" s="3">
        <v>0</v>
      </c>
      <c r="R29" s="1">
        <v>259</v>
      </c>
      <c r="S29" s="1">
        <v>191</v>
      </c>
      <c r="T29" s="48">
        <v>4</v>
      </c>
      <c r="U29" s="48">
        <v>64</v>
      </c>
      <c r="V29" s="50">
        <v>160</v>
      </c>
    </row>
    <row r="30" spans="1:22" ht="12.75">
      <c r="A30" s="117" t="s">
        <v>23</v>
      </c>
      <c r="B30" s="3">
        <v>3411</v>
      </c>
      <c r="C30" s="4">
        <v>465</v>
      </c>
      <c r="D30" s="4">
        <v>465</v>
      </c>
      <c r="E30" s="1">
        <v>98</v>
      </c>
      <c r="F30" s="48">
        <v>367</v>
      </c>
      <c r="G30" s="5" t="s">
        <v>0</v>
      </c>
      <c r="H30" s="4">
        <v>1616</v>
      </c>
      <c r="I30" s="5" t="s">
        <v>0</v>
      </c>
      <c r="J30" s="4">
        <v>247</v>
      </c>
      <c r="K30" s="48">
        <v>0</v>
      </c>
      <c r="L30" s="48">
        <v>240</v>
      </c>
      <c r="M30" s="3">
        <v>7</v>
      </c>
      <c r="N30" s="48">
        <v>226</v>
      </c>
      <c r="O30" s="1">
        <v>200</v>
      </c>
      <c r="P30" s="48">
        <v>17</v>
      </c>
      <c r="Q30" s="3">
        <v>9</v>
      </c>
      <c r="R30" s="1">
        <v>541</v>
      </c>
      <c r="S30" s="1">
        <v>264</v>
      </c>
      <c r="T30" s="48">
        <v>106</v>
      </c>
      <c r="U30" s="48">
        <v>171</v>
      </c>
      <c r="V30" s="50">
        <v>316</v>
      </c>
    </row>
    <row r="31" spans="1:22" ht="12.75">
      <c r="A31" s="117" t="s">
        <v>24</v>
      </c>
      <c r="B31" s="3">
        <v>7195</v>
      </c>
      <c r="C31" s="4">
        <v>73</v>
      </c>
      <c r="D31" s="4">
        <v>73</v>
      </c>
      <c r="E31" s="1">
        <v>18</v>
      </c>
      <c r="F31" s="48">
        <v>55</v>
      </c>
      <c r="G31" s="5" t="s">
        <v>0</v>
      </c>
      <c r="H31" s="4">
        <v>6780</v>
      </c>
      <c r="I31" s="5" t="s">
        <v>0</v>
      </c>
      <c r="J31" s="4">
        <v>110</v>
      </c>
      <c r="K31" s="51">
        <v>0</v>
      </c>
      <c r="L31" s="48">
        <v>109</v>
      </c>
      <c r="M31" s="3">
        <v>1</v>
      </c>
      <c r="N31" s="48">
        <v>68</v>
      </c>
      <c r="O31" s="1">
        <v>39</v>
      </c>
      <c r="P31" s="48">
        <v>2</v>
      </c>
      <c r="Q31" s="3">
        <v>27</v>
      </c>
      <c r="R31" s="1">
        <v>53</v>
      </c>
      <c r="S31" s="1">
        <v>31</v>
      </c>
      <c r="T31" s="48">
        <v>0</v>
      </c>
      <c r="U31" s="48">
        <v>22</v>
      </c>
      <c r="V31" s="50">
        <v>111</v>
      </c>
    </row>
    <row r="32" spans="1:22" ht="12.75">
      <c r="A32" s="117" t="s">
        <v>84</v>
      </c>
      <c r="B32" s="3">
        <v>1911</v>
      </c>
      <c r="C32" s="4">
        <v>219</v>
      </c>
      <c r="D32" s="4">
        <v>219</v>
      </c>
      <c r="E32" s="1">
        <v>31</v>
      </c>
      <c r="F32" s="48">
        <v>188</v>
      </c>
      <c r="G32" s="5" t="s">
        <v>0</v>
      </c>
      <c r="H32" s="4">
        <v>882</v>
      </c>
      <c r="I32" s="5" t="s">
        <v>0</v>
      </c>
      <c r="J32" s="4">
        <v>199</v>
      </c>
      <c r="K32" s="48">
        <v>53</v>
      </c>
      <c r="L32" s="48">
        <v>145</v>
      </c>
      <c r="M32" s="3">
        <v>1</v>
      </c>
      <c r="N32" s="48">
        <v>89</v>
      </c>
      <c r="O32" s="1">
        <v>69</v>
      </c>
      <c r="P32" s="48">
        <v>10</v>
      </c>
      <c r="Q32" s="3">
        <v>10</v>
      </c>
      <c r="R32" s="1">
        <v>173</v>
      </c>
      <c r="S32" s="1">
        <v>137</v>
      </c>
      <c r="T32" s="48">
        <v>6</v>
      </c>
      <c r="U32" s="48">
        <v>30</v>
      </c>
      <c r="V32" s="50">
        <v>349</v>
      </c>
    </row>
    <row r="33" spans="1:22" ht="12.75">
      <c r="A33" s="117" t="s">
        <v>85</v>
      </c>
      <c r="B33" s="3">
        <v>12218</v>
      </c>
      <c r="C33" s="4">
        <v>525</v>
      </c>
      <c r="D33" s="4">
        <v>525</v>
      </c>
      <c r="E33" s="1">
        <v>30</v>
      </c>
      <c r="F33" s="48">
        <v>495</v>
      </c>
      <c r="G33" s="5" t="s">
        <v>0</v>
      </c>
      <c r="H33" s="4">
        <v>10217</v>
      </c>
      <c r="I33" s="5" t="s">
        <v>0</v>
      </c>
      <c r="J33" s="4">
        <v>372</v>
      </c>
      <c r="K33" s="51">
        <v>198</v>
      </c>
      <c r="L33" s="48">
        <v>172</v>
      </c>
      <c r="M33" s="3">
        <v>2</v>
      </c>
      <c r="N33" s="48">
        <v>200</v>
      </c>
      <c r="O33" s="1">
        <v>125</v>
      </c>
      <c r="P33" s="48">
        <v>18</v>
      </c>
      <c r="Q33" s="3">
        <v>57</v>
      </c>
      <c r="R33" s="1">
        <v>332</v>
      </c>
      <c r="S33" s="1">
        <v>223</v>
      </c>
      <c r="T33" s="48">
        <v>10</v>
      </c>
      <c r="U33" s="48">
        <v>99</v>
      </c>
      <c r="V33" s="50">
        <v>572</v>
      </c>
    </row>
    <row r="34" spans="1:22" ht="12.75">
      <c r="A34" s="117" t="s">
        <v>89</v>
      </c>
      <c r="B34" s="3">
        <v>3140</v>
      </c>
      <c r="C34" s="4">
        <v>181</v>
      </c>
      <c r="D34" s="4">
        <v>181</v>
      </c>
      <c r="E34" s="1">
        <v>14</v>
      </c>
      <c r="F34" s="48">
        <v>167</v>
      </c>
      <c r="G34" s="5" t="s">
        <v>0</v>
      </c>
      <c r="H34" s="4">
        <v>2326</v>
      </c>
      <c r="I34" s="5" t="s">
        <v>0</v>
      </c>
      <c r="J34" s="4">
        <v>183</v>
      </c>
      <c r="K34" s="48">
        <v>125</v>
      </c>
      <c r="L34" s="48">
        <v>57</v>
      </c>
      <c r="M34" s="3">
        <v>1</v>
      </c>
      <c r="N34" s="48">
        <v>126</v>
      </c>
      <c r="O34" s="1">
        <v>103</v>
      </c>
      <c r="P34" s="48">
        <v>6</v>
      </c>
      <c r="Q34" s="3">
        <v>17</v>
      </c>
      <c r="R34" s="1">
        <v>103</v>
      </c>
      <c r="S34" s="1">
        <v>74</v>
      </c>
      <c r="T34" s="48">
        <v>2</v>
      </c>
      <c r="U34" s="48">
        <v>27</v>
      </c>
      <c r="V34" s="50">
        <v>221</v>
      </c>
    </row>
    <row r="35" spans="1:22" ht="12.75">
      <c r="A35" s="120" t="s">
        <v>86</v>
      </c>
      <c r="B35" s="3">
        <v>6504</v>
      </c>
      <c r="C35" s="4">
        <v>344</v>
      </c>
      <c r="D35" s="4">
        <v>344</v>
      </c>
      <c r="E35" s="1">
        <v>13</v>
      </c>
      <c r="F35" s="48">
        <v>331</v>
      </c>
      <c r="G35" s="6" t="s">
        <v>0</v>
      </c>
      <c r="H35" s="52">
        <v>5186</v>
      </c>
      <c r="I35" s="6" t="s">
        <v>0</v>
      </c>
      <c r="J35" s="52">
        <v>301</v>
      </c>
      <c r="K35" s="106">
        <v>210</v>
      </c>
      <c r="L35" s="67">
        <v>90</v>
      </c>
      <c r="M35" s="53">
        <v>1</v>
      </c>
      <c r="N35" s="67">
        <v>162</v>
      </c>
      <c r="O35" s="105">
        <v>131</v>
      </c>
      <c r="P35" s="67">
        <v>13</v>
      </c>
      <c r="Q35" s="53">
        <v>18</v>
      </c>
      <c r="R35" s="105">
        <v>126</v>
      </c>
      <c r="S35" s="105">
        <v>100</v>
      </c>
      <c r="T35" s="67">
        <v>3</v>
      </c>
      <c r="U35" s="67">
        <v>23</v>
      </c>
      <c r="V35" s="54">
        <v>385</v>
      </c>
    </row>
    <row r="36" spans="1:22" ht="12.75">
      <c r="A36" s="118" t="s">
        <v>64</v>
      </c>
      <c r="B36" s="56">
        <v>99395</v>
      </c>
      <c r="C36" s="57">
        <v>14500</v>
      </c>
      <c r="D36" s="57">
        <v>14500</v>
      </c>
      <c r="E36" s="59">
        <v>4219</v>
      </c>
      <c r="F36" s="58">
        <v>10321</v>
      </c>
      <c r="G36" s="5" t="s">
        <v>0</v>
      </c>
      <c r="H36" s="4">
        <v>41037</v>
      </c>
      <c r="I36" s="5" t="s">
        <v>0</v>
      </c>
      <c r="J36" s="4">
        <v>4619</v>
      </c>
      <c r="K36" s="48">
        <v>603</v>
      </c>
      <c r="L36" s="48">
        <v>3711</v>
      </c>
      <c r="M36" s="3">
        <v>305</v>
      </c>
      <c r="N36" s="48">
        <v>6221</v>
      </c>
      <c r="O36" s="1">
        <v>5306</v>
      </c>
      <c r="P36" s="48">
        <v>668</v>
      </c>
      <c r="Q36" s="3">
        <v>247</v>
      </c>
      <c r="R36" s="1">
        <v>20206</v>
      </c>
      <c r="S36" s="1">
        <v>12435</v>
      </c>
      <c r="T36" s="48">
        <v>2593</v>
      </c>
      <c r="U36" s="48">
        <v>5178</v>
      </c>
      <c r="V36" s="50">
        <v>12812</v>
      </c>
    </row>
    <row r="37" spans="1:22" s="410" customFormat="1" ht="13.5" thickBot="1">
      <c r="A37" s="119" t="s">
        <v>62</v>
      </c>
      <c r="B37" s="61">
        <v>100</v>
      </c>
      <c r="C37" s="63">
        <f>C36/B36*100</f>
        <v>14.58825896674883</v>
      </c>
      <c r="D37" s="62"/>
      <c r="E37" s="64"/>
      <c r="F37" s="62"/>
      <c r="G37" s="70"/>
      <c r="H37" s="63">
        <f>H36/B36*100</f>
        <v>41.28678504954977</v>
      </c>
      <c r="I37" s="70"/>
      <c r="J37" s="63">
        <f>J36/B36*100</f>
        <v>4.647115046028472</v>
      </c>
      <c r="K37" s="62"/>
      <c r="L37" s="62"/>
      <c r="M37" s="61"/>
      <c r="N37" s="62">
        <f>N36/B36*100</f>
        <v>6.258866140147895</v>
      </c>
      <c r="O37" s="64"/>
      <c r="P37" s="62"/>
      <c r="Q37" s="61"/>
      <c r="R37" s="64">
        <f>R36/B36*100</f>
        <v>20.328990391870818</v>
      </c>
      <c r="S37" s="64"/>
      <c r="T37" s="62"/>
      <c r="U37" s="62"/>
      <c r="V37" s="65">
        <f>V36/B36*100</f>
        <v>12.889984405654209</v>
      </c>
    </row>
    <row r="38" spans="1:22" ht="12.75">
      <c r="A38" s="117" t="s">
        <v>25</v>
      </c>
      <c r="B38" s="3">
        <v>11424</v>
      </c>
      <c r="C38" s="4">
        <v>2680</v>
      </c>
      <c r="D38" s="4">
        <v>2680</v>
      </c>
      <c r="E38" s="1">
        <v>813</v>
      </c>
      <c r="F38" s="48">
        <v>1860</v>
      </c>
      <c r="G38" s="5" t="s">
        <v>0</v>
      </c>
      <c r="H38" s="4">
        <v>4197</v>
      </c>
      <c r="I38" s="5" t="s">
        <v>0</v>
      </c>
      <c r="J38" s="4">
        <v>440</v>
      </c>
      <c r="K38" s="48">
        <v>3</v>
      </c>
      <c r="L38" s="68">
        <v>396</v>
      </c>
      <c r="M38" s="3">
        <v>41</v>
      </c>
      <c r="N38" s="48">
        <v>514</v>
      </c>
      <c r="O38" s="1">
        <v>369</v>
      </c>
      <c r="P38" s="48">
        <v>92</v>
      </c>
      <c r="Q38" s="3">
        <v>53</v>
      </c>
      <c r="R38" s="1">
        <v>1744</v>
      </c>
      <c r="S38" s="1">
        <v>1167</v>
      </c>
      <c r="T38" s="48">
        <v>193</v>
      </c>
      <c r="U38" s="48">
        <v>384</v>
      </c>
      <c r="V38" s="50">
        <v>1849</v>
      </c>
    </row>
    <row r="39" spans="1:22" ht="12.75">
      <c r="A39" s="117" t="s">
        <v>26</v>
      </c>
      <c r="B39" s="3">
        <v>7757</v>
      </c>
      <c r="C39" s="4">
        <v>921</v>
      </c>
      <c r="D39" s="4">
        <v>921</v>
      </c>
      <c r="E39" s="1">
        <v>304</v>
      </c>
      <c r="F39" s="48">
        <v>617</v>
      </c>
      <c r="G39" s="5" t="s">
        <v>0</v>
      </c>
      <c r="H39" s="4">
        <v>5265</v>
      </c>
      <c r="I39" s="5" t="s">
        <v>0</v>
      </c>
      <c r="J39" s="4">
        <v>214</v>
      </c>
      <c r="K39" s="48">
        <v>0</v>
      </c>
      <c r="L39" s="48">
        <v>198</v>
      </c>
      <c r="M39" s="3">
        <v>16</v>
      </c>
      <c r="N39" s="48">
        <v>150</v>
      </c>
      <c r="O39" s="1">
        <v>89</v>
      </c>
      <c r="P39" s="48">
        <v>44</v>
      </c>
      <c r="Q39" s="3">
        <v>17</v>
      </c>
      <c r="R39" s="1">
        <v>489</v>
      </c>
      <c r="S39" s="1">
        <v>354</v>
      </c>
      <c r="T39" s="48">
        <v>63</v>
      </c>
      <c r="U39" s="48">
        <v>72</v>
      </c>
      <c r="V39" s="50">
        <v>718</v>
      </c>
    </row>
    <row r="40" spans="1:22" ht="12.75">
      <c r="A40" s="117" t="s">
        <v>27</v>
      </c>
      <c r="B40" s="3">
        <v>1975</v>
      </c>
      <c r="C40" s="4">
        <v>617</v>
      </c>
      <c r="D40" s="4">
        <v>617</v>
      </c>
      <c r="E40" s="1">
        <v>55</v>
      </c>
      <c r="F40" s="48">
        <v>562</v>
      </c>
      <c r="G40" s="5" t="s">
        <v>0</v>
      </c>
      <c r="H40" s="4">
        <v>750</v>
      </c>
      <c r="I40" s="5" t="s">
        <v>0</v>
      </c>
      <c r="J40" s="4">
        <v>23</v>
      </c>
      <c r="K40" s="51">
        <v>0</v>
      </c>
      <c r="L40" s="48">
        <v>20</v>
      </c>
      <c r="M40" s="3">
        <v>3</v>
      </c>
      <c r="N40" s="48">
        <v>102</v>
      </c>
      <c r="O40" s="1">
        <v>84</v>
      </c>
      <c r="P40" s="48">
        <v>16</v>
      </c>
      <c r="Q40" s="3">
        <v>2</v>
      </c>
      <c r="R40" s="1">
        <v>181</v>
      </c>
      <c r="S40" s="1">
        <v>112</v>
      </c>
      <c r="T40" s="48">
        <v>6</v>
      </c>
      <c r="U40" s="48">
        <v>63</v>
      </c>
      <c r="V40" s="50">
        <v>302</v>
      </c>
    </row>
    <row r="41" spans="1:22" ht="12.75">
      <c r="A41" s="117" t="s">
        <v>28</v>
      </c>
      <c r="B41" s="3">
        <v>1471</v>
      </c>
      <c r="C41" s="4">
        <v>450</v>
      </c>
      <c r="D41" s="4">
        <v>450</v>
      </c>
      <c r="E41" s="1">
        <v>157</v>
      </c>
      <c r="F41" s="48">
        <v>293</v>
      </c>
      <c r="G41" s="5" t="s">
        <v>0</v>
      </c>
      <c r="H41" s="4">
        <v>362</v>
      </c>
      <c r="I41" s="5" t="s">
        <v>0</v>
      </c>
      <c r="J41" s="4">
        <v>73</v>
      </c>
      <c r="K41" s="51">
        <v>0</v>
      </c>
      <c r="L41" s="48">
        <v>65</v>
      </c>
      <c r="M41" s="3">
        <v>8</v>
      </c>
      <c r="N41" s="48">
        <v>98</v>
      </c>
      <c r="O41" s="1">
        <v>80</v>
      </c>
      <c r="P41" s="48">
        <v>18</v>
      </c>
      <c r="Q41" s="3">
        <v>0</v>
      </c>
      <c r="R41" s="1">
        <v>253</v>
      </c>
      <c r="S41" s="1">
        <v>157</v>
      </c>
      <c r="T41" s="48">
        <v>9</v>
      </c>
      <c r="U41" s="48">
        <v>87</v>
      </c>
      <c r="V41" s="50">
        <v>235</v>
      </c>
    </row>
    <row r="42" spans="1:22" ht="12.75">
      <c r="A42" s="117" t="s">
        <v>29</v>
      </c>
      <c r="B42" s="3">
        <v>3733</v>
      </c>
      <c r="C42" s="4">
        <v>222</v>
      </c>
      <c r="D42" s="4">
        <v>222</v>
      </c>
      <c r="E42" s="1">
        <v>25</v>
      </c>
      <c r="F42" s="48">
        <v>197</v>
      </c>
      <c r="G42" s="5" t="s">
        <v>0</v>
      </c>
      <c r="H42" s="4">
        <v>2927</v>
      </c>
      <c r="I42" s="5" t="s">
        <v>0</v>
      </c>
      <c r="J42" s="4">
        <v>114</v>
      </c>
      <c r="K42" s="51">
        <v>0</v>
      </c>
      <c r="L42" s="48">
        <v>113</v>
      </c>
      <c r="M42" s="3">
        <v>1</v>
      </c>
      <c r="N42" s="48">
        <v>86</v>
      </c>
      <c r="O42" s="1">
        <v>70</v>
      </c>
      <c r="P42" s="48">
        <v>6</v>
      </c>
      <c r="Q42" s="3">
        <v>10</v>
      </c>
      <c r="R42" s="1">
        <v>131</v>
      </c>
      <c r="S42" s="1">
        <v>88</v>
      </c>
      <c r="T42" s="48">
        <v>4</v>
      </c>
      <c r="U42" s="48">
        <v>39</v>
      </c>
      <c r="V42" s="50">
        <v>253</v>
      </c>
    </row>
    <row r="43" spans="1:22" ht="12.75">
      <c r="A43" s="117" t="s">
        <v>30</v>
      </c>
      <c r="B43" s="3">
        <v>22425</v>
      </c>
      <c r="C43" s="4">
        <v>531</v>
      </c>
      <c r="D43" s="4">
        <v>531</v>
      </c>
      <c r="E43" s="1">
        <v>71</v>
      </c>
      <c r="F43" s="48">
        <v>460</v>
      </c>
      <c r="G43" s="5" t="s">
        <v>0</v>
      </c>
      <c r="H43" s="4">
        <v>20230</v>
      </c>
      <c r="I43" s="5" t="s">
        <v>0</v>
      </c>
      <c r="J43" s="4">
        <v>501</v>
      </c>
      <c r="K43" s="48">
        <v>229</v>
      </c>
      <c r="L43" s="48">
        <v>268</v>
      </c>
      <c r="M43" s="3">
        <v>4</v>
      </c>
      <c r="N43" s="48">
        <v>263</v>
      </c>
      <c r="O43" s="1">
        <v>162</v>
      </c>
      <c r="P43" s="48">
        <v>13</v>
      </c>
      <c r="Q43" s="3">
        <v>88</v>
      </c>
      <c r="R43" s="1">
        <v>187</v>
      </c>
      <c r="S43" s="1">
        <v>123</v>
      </c>
      <c r="T43" s="48">
        <v>21</v>
      </c>
      <c r="U43" s="48">
        <v>43</v>
      </c>
      <c r="V43" s="50">
        <v>713</v>
      </c>
    </row>
    <row r="44" spans="1:22" ht="12.75">
      <c r="A44" s="117" t="s">
        <v>31</v>
      </c>
      <c r="B44" s="3">
        <v>623</v>
      </c>
      <c r="C44" s="4">
        <v>258</v>
      </c>
      <c r="D44" s="4">
        <v>258</v>
      </c>
      <c r="E44" s="1">
        <v>231</v>
      </c>
      <c r="F44" s="48">
        <v>27</v>
      </c>
      <c r="G44" s="5" t="s">
        <v>0</v>
      </c>
      <c r="H44" s="4">
        <v>0</v>
      </c>
      <c r="I44" s="5" t="s">
        <v>0</v>
      </c>
      <c r="J44" s="4">
        <v>63</v>
      </c>
      <c r="K44" s="51">
        <v>0</v>
      </c>
      <c r="L44" s="48">
        <v>51</v>
      </c>
      <c r="M44" s="3">
        <v>12</v>
      </c>
      <c r="N44" s="48">
        <v>43</v>
      </c>
      <c r="O44" s="1">
        <v>30</v>
      </c>
      <c r="P44" s="48">
        <v>13</v>
      </c>
      <c r="Q44" s="3">
        <v>0</v>
      </c>
      <c r="R44" s="1">
        <v>181</v>
      </c>
      <c r="S44" s="1">
        <v>104</v>
      </c>
      <c r="T44" s="48">
        <v>24</v>
      </c>
      <c r="U44" s="48">
        <v>53</v>
      </c>
      <c r="V44" s="50">
        <v>78</v>
      </c>
    </row>
    <row r="45" spans="1:22" ht="12.75">
      <c r="A45" s="117" t="s">
        <v>32</v>
      </c>
      <c r="B45" s="3">
        <v>9403</v>
      </c>
      <c r="C45" s="4">
        <v>23</v>
      </c>
      <c r="D45" s="4">
        <v>23</v>
      </c>
      <c r="E45" s="1">
        <v>4</v>
      </c>
      <c r="F45" s="48">
        <v>19</v>
      </c>
      <c r="G45" s="5" t="s">
        <v>0</v>
      </c>
      <c r="H45" s="4">
        <v>7018</v>
      </c>
      <c r="I45" s="5" t="s">
        <v>0</v>
      </c>
      <c r="J45" s="4">
        <v>769</v>
      </c>
      <c r="K45" s="48">
        <v>686</v>
      </c>
      <c r="L45" s="48">
        <v>83</v>
      </c>
      <c r="M45" s="3">
        <v>0</v>
      </c>
      <c r="N45" s="48">
        <v>197</v>
      </c>
      <c r="O45" s="1">
        <v>184</v>
      </c>
      <c r="P45" s="48">
        <v>2</v>
      </c>
      <c r="Q45" s="3">
        <v>11</v>
      </c>
      <c r="R45" s="1">
        <v>602</v>
      </c>
      <c r="S45" s="1">
        <v>151</v>
      </c>
      <c r="T45" s="48">
        <v>0</v>
      </c>
      <c r="U45" s="48">
        <v>451</v>
      </c>
      <c r="V45" s="50">
        <v>794</v>
      </c>
    </row>
    <row r="46" spans="1:22" ht="12.75">
      <c r="A46" s="117" t="s">
        <v>33</v>
      </c>
      <c r="B46" s="3">
        <v>700</v>
      </c>
      <c r="C46" s="4">
        <v>89</v>
      </c>
      <c r="D46" s="4">
        <v>89</v>
      </c>
      <c r="E46" s="69" t="s">
        <v>0</v>
      </c>
      <c r="F46" s="48">
        <v>89</v>
      </c>
      <c r="G46" s="5" t="s">
        <v>0</v>
      </c>
      <c r="H46" s="4">
        <v>380</v>
      </c>
      <c r="I46" s="5" t="s">
        <v>0</v>
      </c>
      <c r="J46" s="4">
        <v>0</v>
      </c>
      <c r="K46" s="48">
        <v>0</v>
      </c>
      <c r="L46" s="48">
        <v>0</v>
      </c>
      <c r="M46" s="3">
        <v>0</v>
      </c>
      <c r="N46" s="48">
        <v>48</v>
      </c>
      <c r="O46" s="1">
        <v>44</v>
      </c>
      <c r="P46" s="48">
        <v>3</v>
      </c>
      <c r="Q46" s="3">
        <v>1</v>
      </c>
      <c r="R46" s="1">
        <v>110</v>
      </c>
      <c r="S46" s="1">
        <v>57</v>
      </c>
      <c r="T46" s="48">
        <v>1</v>
      </c>
      <c r="U46" s="48">
        <v>52</v>
      </c>
      <c r="V46" s="50">
        <v>73</v>
      </c>
    </row>
    <row r="47" spans="1:22" ht="12.75">
      <c r="A47" s="117" t="s">
        <v>34</v>
      </c>
      <c r="B47" s="3">
        <v>4048</v>
      </c>
      <c r="C47" s="4">
        <v>402</v>
      </c>
      <c r="D47" s="4">
        <v>402</v>
      </c>
      <c r="E47" s="69" t="s">
        <v>0</v>
      </c>
      <c r="F47" s="48">
        <v>402</v>
      </c>
      <c r="G47" s="6" t="s">
        <v>0</v>
      </c>
      <c r="H47" s="4">
        <v>3055</v>
      </c>
      <c r="I47" s="6" t="s">
        <v>0</v>
      </c>
      <c r="J47" s="4">
        <v>25</v>
      </c>
      <c r="K47" s="51">
        <v>0</v>
      </c>
      <c r="L47" s="67">
        <v>25</v>
      </c>
      <c r="M47" s="53">
        <v>0</v>
      </c>
      <c r="N47" s="53">
        <v>108</v>
      </c>
      <c r="O47" s="1">
        <v>78</v>
      </c>
      <c r="P47" s="48">
        <v>14</v>
      </c>
      <c r="Q47" s="3">
        <v>16</v>
      </c>
      <c r="R47" s="1">
        <v>291</v>
      </c>
      <c r="S47" s="1">
        <v>132</v>
      </c>
      <c r="T47" s="48">
        <v>2</v>
      </c>
      <c r="U47" s="53">
        <v>157</v>
      </c>
      <c r="V47" s="54">
        <v>187</v>
      </c>
    </row>
    <row r="48" spans="1:22" ht="12.75">
      <c r="A48" s="118" t="s">
        <v>67</v>
      </c>
      <c r="B48" s="57">
        <v>63579</v>
      </c>
      <c r="C48" s="57">
        <v>6220</v>
      </c>
      <c r="D48" s="57">
        <v>6220</v>
      </c>
      <c r="E48" s="59">
        <v>1660</v>
      </c>
      <c r="F48" s="58">
        <v>4526</v>
      </c>
      <c r="G48" s="5" t="s">
        <v>0</v>
      </c>
      <c r="H48" s="57">
        <v>44184</v>
      </c>
      <c r="I48" s="5" t="s">
        <v>0</v>
      </c>
      <c r="J48" s="57">
        <v>2222</v>
      </c>
      <c r="K48" s="58">
        <v>918</v>
      </c>
      <c r="L48" s="58">
        <v>1219</v>
      </c>
      <c r="M48" s="3">
        <v>85</v>
      </c>
      <c r="N48" s="48">
        <v>1609</v>
      </c>
      <c r="O48" s="59">
        <v>1190</v>
      </c>
      <c r="P48" s="58">
        <v>221</v>
      </c>
      <c r="Q48" s="56">
        <v>198</v>
      </c>
      <c r="R48" s="59">
        <v>4169</v>
      </c>
      <c r="S48" s="59">
        <v>2445</v>
      </c>
      <c r="T48" s="58">
        <v>323</v>
      </c>
      <c r="U48" s="48">
        <v>1401</v>
      </c>
      <c r="V48" s="50">
        <v>5175</v>
      </c>
    </row>
    <row r="49" spans="1:22" s="410" customFormat="1" ht="13.5" thickBot="1">
      <c r="A49" s="119" t="s">
        <v>62</v>
      </c>
      <c r="B49" s="61">
        <v>100</v>
      </c>
      <c r="C49" s="70">
        <f>C48/B48*100</f>
        <v>9.78310448418503</v>
      </c>
      <c r="D49" s="71"/>
      <c r="E49" s="72"/>
      <c r="F49" s="62"/>
      <c r="G49" s="70"/>
      <c r="H49" s="63">
        <f>H48/B48*100</f>
        <v>69.49464445807578</v>
      </c>
      <c r="I49" s="70"/>
      <c r="J49" s="63">
        <f>J48/B48*100</f>
        <v>3.494864656568993</v>
      </c>
      <c r="K49" s="71"/>
      <c r="L49" s="62"/>
      <c r="M49" s="61"/>
      <c r="N49" s="62">
        <f>N48/B48*100</f>
        <v>2.5307098255713365</v>
      </c>
      <c r="O49" s="64"/>
      <c r="P49" s="62"/>
      <c r="Q49" s="61"/>
      <c r="R49" s="64">
        <f>R48/B48*100</f>
        <v>6.55719655861212</v>
      </c>
      <c r="S49" s="64"/>
      <c r="T49" s="62"/>
      <c r="U49" s="62"/>
      <c r="V49" s="65">
        <f>V48/B48*100</f>
        <v>8.139480016986742</v>
      </c>
    </row>
    <row r="50" spans="1:22" ht="12.75">
      <c r="A50" s="121" t="s">
        <v>69</v>
      </c>
      <c r="B50" s="3">
        <v>240172</v>
      </c>
      <c r="C50" s="4">
        <v>28200</v>
      </c>
      <c r="D50" s="4">
        <v>28200</v>
      </c>
      <c r="E50" s="1">
        <v>6780</v>
      </c>
      <c r="F50" s="48">
        <v>21400</v>
      </c>
      <c r="G50" s="5" t="s">
        <v>0</v>
      </c>
      <c r="H50" s="4">
        <v>99741</v>
      </c>
      <c r="I50" s="5" t="s">
        <v>0</v>
      </c>
      <c r="J50" s="74">
        <v>8407</v>
      </c>
      <c r="K50" s="48">
        <v>1565</v>
      </c>
      <c r="L50" s="68">
        <v>6396</v>
      </c>
      <c r="M50" s="3">
        <v>446</v>
      </c>
      <c r="N50" s="75">
        <v>15872</v>
      </c>
      <c r="O50" s="75">
        <v>14278</v>
      </c>
      <c r="P50" s="68">
        <v>1143</v>
      </c>
      <c r="Q50" s="68">
        <v>451</v>
      </c>
      <c r="R50" s="1">
        <v>56916</v>
      </c>
      <c r="S50" s="1">
        <v>33586</v>
      </c>
      <c r="T50" s="48">
        <v>7409</v>
      </c>
      <c r="U50" s="48">
        <v>15921</v>
      </c>
      <c r="V50" s="50">
        <v>31036</v>
      </c>
    </row>
    <row r="51" spans="1:22" s="410" customFormat="1" ht="13.5" thickBot="1">
      <c r="A51" s="122" t="s">
        <v>62</v>
      </c>
      <c r="B51" s="77">
        <v>100</v>
      </c>
      <c r="C51" s="78">
        <f>C50/B50*100+0.1</f>
        <v>11.841585197275286</v>
      </c>
      <c r="D51" s="79"/>
      <c r="E51" s="80"/>
      <c r="F51" s="79"/>
      <c r="G51" s="78"/>
      <c r="H51" s="78">
        <f>H50/B50*100</f>
        <v>41.52898755891611</v>
      </c>
      <c r="I51" s="78"/>
      <c r="J51" s="78">
        <f>J50/B50*100</f>
        <v>3.500408040904019</v>
      </c>
      <c r="K51" s="79"/>
      <c r="L51" s="79"/>
      <c r="M51" s="77"/>
      <c r="N51" s="78">
        <f>N50/B50*100</f>
        <v>6.608597172026714</v>
      </c>
      <c r="O51" s="80"/>
      <c r="P51" s="79"/>
      <c r="Q51" s="77"/>
      <c r="R51" s="78">
        <f>R50/B50*100</f>
        <v>23.698016421564546</v>
      </c>
      <c r="S51" s="80"/>
      <c r="T51" s="79"/>
      <c r="U51" s="79"/>
      <c r="V51" s="90">
        <f>V50/B50*100</f>
        <v>12.922405609313326</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5.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M1" sqref="M1"/>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245</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43075</v>
      </c>
      <c r="C7" s="46">
        <v>4520</v>
      </c>
      <c r="D7" s="46">
        <v>4520</v>
      </c>
      <c r="E7" s="47">
        <v>503</v>
      </c>
      <c r="F7" s="48">
        <v>4020</v>
      </c>
      <c r="G7" s="5" t="s">
        <v>0</v>
      </c>
      <c r="H7" s="46">
        <v>5678</v>
      </c>
      <c r="I7" s="5" t="s">
        <v>0</v>
      </c>
      <c r="J7" s="46">
        <v>729</v>
      </c>
      <c r="K7" s="48">
        <v>28</v>
      </c>
      <c r="L7" s="48">
        <v>664</v>
      </c>
      <c r="M7" s="3">
        <v>37</v>
      </c>
      <c r="N7" s="48">
        <v>5150</v>
      </c>
      <c r="O7" s="1">
        <v>4983</v>
      </c>
      <c r="P7" s="48">
        <v>167</v>
      </c>
      <c r="Q7" s="49">
        <v>0</v>
      </c>
      <c r="R7" s="1">
        <v>19206</v>
      </c>
      <c r="S7" s="47">
        <v>11577</v>
      </c>
      <c r="T7" s="48">
        <v>1840</v>
      </c>
      <c r="U7" s="48">
        <v>5789</v>
      </c>
      <c r="V7" s="50">
        <v>7792</v>
      </c>
    </row>
    <row r="8" spans="1:22" ht="12.75">
      <c r="A8" s="117" t="s">
        <v>3</v>
      </c>
      <c r="B8" s="3">
        <v>13647</v>
      </c>
      <c r="C8" s="4">
        <v>898</v>
      </c>
      <c r="D8" s="4">
        <v>898</v>
      </c>
      <c r="E8" s="1">
        <v>98</v>
      </c>
      <c r="F8" s="48">
        <v>800</v>
      </c>
      <c r="G8" s="5" t="s">
        <v>0</v>
      </c>
      <c r="H8" s="4">
        <v>1229</v>
      </c>
      <c r="I8" s="5" t="s">
        <v>0</v>
      </c>
      <c r="J8" s="4">
        <v>744</v>
      </c>
      <c r="K8" s="51">
        <v>0</v>
      </c>
      <c r="L8" s="48">
        <v>739</v>
      </c>
      <c r="M8" s="3">
        <v>5</v>
      </c>
      <c r="N8" s="48">
        <v>1598</v>
      </c>
      <c r="O8" s="1">
        <v>1571</v>
      </c>
      <c r="P8" s="48">
        <v>27</v>
      </c>
      <c r="Q8" s="3">
        <v>0</v>
      </c>
      <c r="R8" s="1">
        <v>7707</v>
      </c>
      <c r="S8" s="1">
        <v>3496</v>
      </c>
      <c r="T8" s="48">
        <v>2101</v>
      </c>
      <c r="U8" s="48">
        <v>2110</v>
      </c>
      <c r="V8" s="50">
        <v>1471</v>
      </c>
    </row>
    <row r="9" spans="1:22" ht="12.75">
      <c r="A9" s="117" t="s">
        <v>4</v>
      </c>
      <c r="B9" s="3">
        <v>9947</v>
      </c>
      <c r="C9" s="4">
        <v>616</v>
      </c>
      <c r="D9" s="4">
        <v>616</v>
      </c>
      <c r="E9" s="1">
        <v>138</v>
      </c>
      <c r="F9" s="48">
        <v>478</v>
      </c>
      <c r="G9" s="5" t="s">
        <v>0</v>
      </c>
      <c r="H9" s="4">
        <v>3522</v>
      </c>
      <c r="I9" s="5" t="s">
        <v>0</v>
      </c>
      <c r="J9" s="4">
        <v>57</v>
      </c>
      <c r="K9" s="48">
        <v>11</v>
      </c>
      <c r="L9" s="48">
        <v>39</v>
      </c>
      <c r="M9" s="3">
        <v>7</v>
      </c>
      <c r="N9" s="48">
        <v>935</v>
      </c>
      <c r="O9" s="1">
        <v>916</v>
      </c>
      <c r="P9" s="48">
        <v>19</v>
      </c>
      <c r="Q9" s="3">
        <v>0</v>
      </c>
      <c r="R9" s="1">
        <v>3195</v>
      </c>
      <c r="S9" s="1">
        <v>1832</v>
      </c>
      <c r="T9" s="48">
        <v>381</v>
      </c>
      <c r="U9" s="48">
        <v>982</v>
      </c>
      <c r="V9" s="50">
        <v>1622</v>
      </c>
    </row>
    <row r="10" spans="1:22" ht="12.75">
      <c r="A10" s="117" t="s">
        <v>5</v>
      </c>
      <c r="B10" s="3">
        <v>3953</v>
      </c>
      <c r="C10" s="4">
        <v>145</v>
      </c>
      <c r="D10" s="4">
        <v>145</v>
      </c>
      <c r="E10" s="1">
        <v>12</v>
      </c>
      <c r="F10" s="48">
        <v>133</v>
      </c>
      <c r="G10" s="5" t="s">
        <v>0</v>
      </c>
      <c r="H10" s="4">
        <v>1413</v>
      </c>
      <c r="I10" s="5" t="s">
        <v>0</v>
      </c>
      <c r="J10" s="4">
        <v>10</v>
      </c>
      <c r="K10" s="51">
        <v>0</v>
      </c>
      <c r="L10" s="48">
        <v>9</v>
      </c>
      <c r="M10" s="3">
        <v>1</v>
      </c>
      <c r="N10" s="48">
        <v>271</v>
      </c>
      <c r="O10" s="1">
        <v>267</v>
      </c>
      <c r="P10" s="48">
        <v>4</v>
      </c>
      <c r="Q10" s="3">
        <v>0</v>
      </c>
      <c r="R10" s="1">
        <v>1457</v>
      </c>
      <c r="S10" s="1">
        <v>1102</v>
      </c>
      <c r="T10" s="48">
        <v>81</v>
      </c>
      <c r="U10" s="48">
        <v>274</v>
      </c>
      <c r="V10" s="50">
        <v>657</v>
      </c>
    </row>
    <row r="11" spans="1:22" ht="12.75">
      <c r="A11" s="117" t="s">
        <v>6</v>
      </c>
      <c r="B11" s="3">
        <v>1786</v>
      </c>
      <c r="C11" s="4">
        <v>14</v>
      </c>
      <c r="D11" s="4">
        <v>14</v>
      </c>
      <c r="E11" s="1">
        <v>1</v>
      </c>
      <c r="F11" s="48">
        <v>13</v>
      </c>
      <c r="G11" s="5" t="s">
        <v>0</v>
      </c>
      <c r="H11" s="4">
        <v>1003</v>
      </c>
      <c r="I11" s="5" t="s">
        <v>0</v>
      </c>
      <c r="J11" s="4">
        <v>10</v>
      </c>
      <c r="K11" s="51">
        <v>3</v>
      </c>
      <c r="L11" s="48">
        <v>7</v>
      </c>
      <c r="M11" s="3">
        <v>0</v>
      </c>
      <c r="N11" s="48">
        <v>122</v>
      </c>
      <c r="O11" s="1">
        <v>121</v>
      </c>
      <c r="P11" s="48">
        <v>0</v>
      </c>
      <c r="Q11" s="3">
        <v>1</v>
      </c>
      <c r="R11" s="1">
        <v>417</v>
      </c>
      <c r="S11" s="1">
        <v>342</v>
      </c>
      <c r="T11" s="48">
        <v>1</v>
      </c>
      <c r="U11" s="48">
        <v>74</v>
      </c>
      <c r="V11" s="50">
        <v>220</v>
      </c>
    </row>
    <row r="12" spans="1:22" ht="12.75">
      <c r="A12" s="117" t="s">
        <v>7</v>
      </c>
      <c r="B12" s="3">
        <v>3123</v>
      </c>
      <c r="C12" s="4">
        <v>1170</v>
      </c>
      <c r="D12" s="4">
        <v>1170</v>
      </c>
      <c r="E12" s="1">
        <v>97</v>
      </c>
      <c r="F12" s="48">
        <v>1070</v>
      </c>
      <c r="G12" s="5" t="s">
        <v>0</v>
      </c>
      <c r="H12" s="4">
        <v>730</v>
      </c>
      <c r="I12" s="5" t="s">
        <v>0</v>
      </c>
      <c r="J12" s="4">
        <v>11</v>
      </c>
      <c r="K12" s="51">
        <v>2</v>
      </c>
      <c r="L12" s="48">
        <v>2</v>
      </c>
      <c r="M12" s="3">
        <v>7</v>
      </c>
      <c r="N12" s="48">
        <v>265</v>
      </c>
      <c r="O12" s="1">
        <v>229</v>
      </c>
      <c r="P12" s="48">
        <v>36</v>
      </c>
      <c r="Q12" s="3">
        <v>0</v>
      </c>
      <c r="R12" s="1">
        <v>467</v>
      </c>
      <c r="S12" s="1">
        <v>289</v>
      </c>
      <c r="T12" s="48">
        <v>11</v>
      </c>
      <c r="U12" s="48">
        <v>167</v>
      </c>
      <c r="V12" s="50">
        <v>482</v>
      </c>
    </row>
    <row r="13" spans="1:22" ht="12.75">
      <c r="A13" s="117" t="s">
        <v>8</v>
      </c>
      <c r="B13" s="3">
        <v>1700</v>
      </c>
      <c r="C13" s="4">
        <v>62</v>
      </c>
      <c r="D13" s="4">
        <v>62</v>
      </c>
      <c r="E13" s="1">
        <v>20</v>
      </c>
      <c r="F13" s="48">
        <v>42</v>
      </c>
      <c r="G13" s="6" t="s">
        <v>0</v>
      </c>
      <c r="H13" s="4">
        <v>948</v>
      </c>
      <c r="I13" s="6" t="s">
        <v>0</v>
      </c>
      <c r="J13" s="4">
        <v>7</v>
      </c>
      <c r="K13" s="51">
        <v>0</v>
      </c>
      <c r="L13" s="48">
        <v>6</v>
      </c>
      <c r="M13" s="3">
        <v>1</v>
      </c>
      <c r="N13" s="52">
        <v>93</v>
      </c>
      <c r="O13" s="1">
        <v>89</v>
      </c>
      <c r="P13" s="48">
        <v>2</v>
      </c>
      <c r="Q13" s="3">
        <v>2</v>
      </c>
      <c r="R13" s="1">
        <v>319</v>
      </c>
      <c r="S13" s="1">
        <v>229</v>
      </c>
      <c r="T13" s="48">
        <v>0</v>
      </c>
      <c r="U13" s="53">
        <v>90</v>
      </c>
      <c r="V13" s="54">
        <v>271</v>
      </c>
    </row>
    <row r="14" spans="1:22" ht="12.75">
      <c r="A14" s="118" t="s">
        <v>61</v>
      </c>
      <c r="B14" s="56">
        <v>77233</v>
      </c>
      <c r="C14" s="57">
        <v>7450</v>
      </c>
      <c r="D14" s="57">
        <v>7450</v>
      </c>
      <c r="E14" s="59">
        <v>869</v>
      </c>
      <c r="F14" s="58">
        <v>6556</v>
      </c>
      <c r="G14" s="5" t="s">
        <v>0</v>
      </c>
      <c r="H14" s="57">
        <v>14523</v>
      </c>
      <c r="I14" s="5" t="s">
        <v>0</v>
      </c>
      <c r="J14" s="57">
        <v>1568</v>
      </c>
      <c r="K14" s="58">
        <v>44</v>
      </c>
      <c r="L14" s="58">
        <v>1466</v>
      </c>
      <c r="M14" s="56">
        <v>58</v>
      </c>
      <c r="N14" s="48">
        <v>8434</v>
      </c>
      <c r="O14" s="59">
        <v>8176</v>
      </c>
      <c r="P14" s="58">
        <v>255</v>
      </c>
      <c r="Q14" s="56">
        <v>3</v>
      </c>
      <c r="R14" s="59">
        <v>32768</v>
      </c>
      <c r="S14" s="59">
        <v>18867</v>
      </c>
      <c r="T14" s="58">
        <v>4415</v>
      </c>
      <c r="U14" s="48">
        <v>9486</v>
      </c>
      <c r="V14" s="50">
        <v>12490</v>
      </c>
    </row>
    <row r="15" spans="1:22" s="410" customFormat="1" ht="13.5" thickBot="1">
      <c r="A15" s="119" t="s">
        <v>62</v>
      </c>
      <c r="B15" s="61">
        <v>100</v>
      </c>
      <c r="C15" s="62">
        <f>C14/B14*100</f>
        <v>9.646135719187395</v>
      </c>
      <c r="D15" s="63"/>
      <c r="E15" s="64"/>
      <c r="F15" s="62"/>
      <c r="G15" s="70"/>
      <c r="H15" s="62">
        <f>H14/B14*100</f>
        <v>18.804138127484364</v>
      </c>
      <c r="I15" s="70"/>
      <c r="J15" s="63">
        <f>J14/B14*100</f>
        <v>2.030220242642394</v>
      </c>
      <c r="K15" s="62"/>
      <c r="L15" s="62"/>
      <c r="M15" s="61"/>
      <c r="N15" s="62">
        <f>N14/B14*100</f>
        <v>10.920202504110938</v>
      </c>
      <c r="O15" s="64"/>
      <c r="P15" s="62"/>
      <c r="Q15" s="61"/>
      <c r="R15" s="64">
        <f>R14/B14*100</f>
        <v>42.42745976460839</v>
      </c>
      <c r="S15" s="64"/>
      <c r="T15" s="62"/>
      <c r="U15" s="62"/>
      <c r="V15" s="65">
        <f>V14/B14*100</f>
        <v>16.171843641966515</v>
      </c>
    </row>
    <row r="16" spans="1:22" ht="12.75">
      <c r="A16" s="117" t="s">
        <v>9</v>
      </c>
      <c r="B16" s="3">
        <v>6788</v>
      </c>
      <c r="C16" s="4">
        <v>1830</v>
      </c>
      <c r="D16" s="4">
        <v>1830</v>
      </c>
      <c r="E16" s="1">
        <v>973</v>
      </c>
      <c r="F16" s="48">
        <v>860</v>
      </c>
      <c r="G16" s="5" t="s">
        <v>0</v>
      </c>
      <c r="H16" s="4">
        <v>569</v>
      </c>
      <c r="I16" s="5" t="s">
        <v>0</v>
      </c>
      <c r="J16" s="4">
        <v>649</v>
      </c>
      <c r="K16" s="51">
        <v>0</v>
      </c>
      <c r="L16" s="48">
        <v>574</v>
      </c>
      <c r="M16" s="3">
        <v>75</v>
      </c>
      <c r="N16" s="48">
        <v>604</v>
      </c>
      <c r="O16" s="1">
        <v>467</v>
      </c>
      <c r="P16" s="48">
        <v>137</v>
      </c>
      <c r="Q16" s="3">
        <v>0</v>
      </c>
      <c r="R16" s="1">
        <v>2061</v>
      </c>
      <c r="S16" s="1">
        <v>1245</v>
      </c>
      <c r="T16" s="48">
        <v>331</v>
      </c>
      <c r="U16" s="48">
        <v>485</v>
      </c>
      <c r="V16" s="50">
        <v>1075</v>
      </c>
    </row>
    <row r="17" spans="1:22" ht="12.75">
      <c r="A17" s="117" t="s">
        <v>10</v>
      </c>
      <c r="B17" s="66">
        <v>6963</v>
      </c>
      <c r="C17" s="4">
        <v>1170</v>
      </c>
      <c r="D17" s="4">
        <v>1170</v>
      </c>
      <c r="E17" s="1">
        <v>238</v>
      </c>
      <c r="F17" s="48">
        <v>933</v>
      </c>
      <c r="G17" s="5" t="s">
        <v>0</v>
      </c>
      <c r="H17" s="4">
        <v>790</v>
      </c>
      <c r="I17" s="5" t="s">
        <v>0</v>
      </c>
      <c r="J17" s="4">
        <v>151</v>
      </c>
      <c r="K17" s="51">
        <v>0</v>
      </c>
      <c r="L17" s="48">
        <v>135</v>
      </c>
      <c r="M17" s="3">
        <v>16</v>
      </c>
      <c r="N17" s="48">
        <v>597</v>
      </c>
      <c r="O17" s="1">
        <v>543</v>
      </c>
      <c r="P17" s="48">
        <v>54</v>
      </c>
      <c r="Q17" s="3">
        <v>0</v>
      </c>
      <c r="R17" s="1">
        <v>2522</v>
      </c>
      <c r="S17" s="1">
        <v>1816</v>
      </c>
      <c r="T17" s="48">
        <v>419</v>
      </c>
      <c r="U17" s="48">
        <v>287</v>
      </c>
      <c r="V17" s="50">
        <v>1733</v>
      </c>
    </row>
    <row r="18" spans="1:22" ht="12.75">
      <c r="A18" s="117" t="s">
        <v>11</v>
      </c>
      <c r="B18" s="66">
        <v>3576</v>
      </c>
      <c r="C18" s="4">
        <v>577</v>
      </c>
      <c r="D18" s="4">
        <v>577</v>
      </c>
      <c r="E18" s="1">
        <v>157</v>
      </c>
      <c r="F18" s="48">
        <v>402</v>
      </c>
      <c r="G18" s="5" t="s">
        <v>0</v>
      </c>
      <c r="H18" s="4">
        <v>342</v>
      </c>
      <c r="I18" s="5" t="s">
        <v>0</v>
      </c>
      <c r="J18" s="4">
        <v>83</v>
      </c>
      <c r="K18" s="48">
        <v>1</v>
      </c>
      <c r="L18" s="48">
        <v>72</v>
      </c>
      <c r="M18" s="3">
        <v>10</v>
      </c>
      <c r="N18" s="48">
        <v>277</v>
      </c>
      <c r="O18" s="1">
        <v>256</v>
      </c>
      <c r="P18" s="48">
        <v>21</v>
      </c>
      <c r="Q18" s="3">
        <v>0</v>
      </c>
      <c r="R18" s="1">
        <v>1376</v>
      </c>
      <c r="S18" s="1">
        <v>1016</v>
      </c>
      <c r="T18" s="48">
        <v>118</v>
      </c>
      <c r="U18" s="48">
        <v>242</v>
      </c>
      <c r="V18" s="50">
        <v>921</v>
      </c>
    </row>
    <row r="19" spans="1:22" ht="12.75">
      <c r="A19" s="117" t="s">
        <v>12</v>
      </c>
      <c r="B19" s="3">
        <v>9077</v>
      </c>
      <c r="C19" s="4">
        <v>1600</v>
      </c>
      <c r="D19" s="4">
        <v>1600</v>
      </c>
      <c r="E19" s="1">
        <v>129</v>
      </c>
      <c r="F19" s="48">
        <v>1470</v>
      </c>
      <c r="G19" s="5" t="s">
        <v>0</v>
      </c>
      <c r="H19" s="4">
        <v>540</v>
      </c>
      <c r="I19" s="5" t="s">
        <v>0</v>
      </c>
      <c r="J19" s="4">
        <v>383</v>
      </c>
      <c r="K19" s="48">
        <v>12</v>
      </c>
      <c r="L19" s="48">
        <v>361</v>
      </c>
      <c r="M19" s="3">
        <v>10</v>
      </c>
      <c r="N19" s="48">
        <v>905</v>
      </c>
      <c r="O19" s="1">
        <v>847</v>
      </c>
      <c r="P19" s="48">
        <v>58</v>
      </c>
      <c r="Q19" s="3">
        <v>0</v>
      </c>
      <c r="R19" s="1">
        <v>3528</v>
      </c>
      <c r="S19" s="1">
        <v>2240</v>
      </c>
      <c r="T19" s="48">
        <v>467</v>
      </c>
      <c r="U19" s="48">
        <v>821</v>
      </c>
      <c r="V19" s="50">
        <v>2121</v>
      </c>
    </row>
    <row r="20" spans="1:22" ht="12.75">
      <c r="A20" s="117" t="s">
        <v>13</v>
      </c>
      <c r="B20" s="3">
        <v>10416</v>
      </c>
      <c r="C20" s="4">
        <v>1610</v>
      </c>
      <c r="D20" s="4">
        <v>1610</v>
      </c>
      <c r="E20" s="1">
        <v>237</v>
      </c>
      <c r="F20" s="48">
        <v>1370</v>
      </c>
      <c r="G20" s="5" t="s">
        <v>0</v>
      </c>
      <c r="H20" s="4">
        <v>5574</v>
      </c>
      <c r="I20" s="5" t="s">
        <v>0</v>
      </c>
      <c r="J20" s="4">
        <v>179</v>
      </c>
      <c r="K20" s="48">
        <v>1</v>
      </c>
      <c r="L20" s="48">
        <v>165</v>
      </c>
      <c r="M20" s="3">
        <v>13</v>
      </c>
      <c r="N20" s="48">
        <v>516</v>
      </c>
      <c r="O20" s="1">
        <v>421</v>
      </c>
      <c r="P20" s="48">
        <v>55</v>
      </c>
      <c r="Q20" s="3">
        <v>40</v>
      </c>
      <c r="R20" s="1">
        <v>1454</v>
      </c>
      <c r="S20" s="1">
        <v>941</v>
      </c>
      <c r="T20" s="48">
        <v>150</v>
      </c>
      <c r="U20" s="48">
        <v>363</v>
      </c>
      <c r="V20" s="50">
        <v>1083</v>
      </c>
    </row>
    <row r="21" spans="1:22" ht="12.75">
      <c r="A21" s="117" t="s">
        <v>14</v>
      </c>
      <c r="B21" s="3">
        <v>9286</v>
      </c>
      <c r="C21" s="4">
        <v>1850</v>
      </c>
      <c r="D21" s="4">
        <v>1850</v>
      </c>
      <c r="E21" s="1">
        <v>842</v>
      </c>
      <c r="F21" s="48">
        <v>1010</v>
      </c>
      <c r="G21" s="5" t="s">
        <v>0</v>
      </c>
      <c r="H21" s="4">
        <v>2693</v>
      </c>
      <c r="I21" s="5" t="s">
        <v>0</v>
      </c>
      <c r="J21" s="4">
        <v>897</v>
      </c>
      <c r="K21" s="48">
        <v>0</v>
      </c>
      <c r="L21" s="48">
        <v>833</v>
      </c>
      <c r="M21" s="3">
        <v>64</v>
      </c>
      <c r="N21" s="48">
        <v>691</v>
      </c>
      <c r="O21" s="1">
        <v>591</v>
      </c>
      <c r="P21" s="48">
        <v>90</v>
      </c>
      <c r="Q21" s="3">
        <v>10</v>
      </c>
      <c r="R21" s="1">
        <v>1929</v>
      </c>
      <c r="S21" s="1">
        <v>1097</v>
      </c>
      <c r="T21" s="48">
        <v>221</v>
      </c>
      <c r="U21" s="48">
        <v>611</v>
      </c>
      <c r="V21" s="50">
        <v>1226</v>
      </c>
    </row>
    <row r="22" spans="1:22" ht="12.75">
      <c r="A22" s="117" t="s">
        <v>15</v>
      </c>
      <c r="B22" s="3">
        <v>2859</v>
      </c>
      <c r="C22" s="4">
        <v>361</v>
      </c>
      <c r="D22" s="4">
        <v>361</v>
      </c>
      <c r="E22" s="1">
        <v>26</v>
      </c>
      <c r="F22" s="48">
        <v>335</v>
      </c>
      <c r="G22" s="5" t="s">
        <v>0</v>
      </c>
      <c r="H22" s="4">
        <v>231</v>
      </c>
      <c r="I22" s="5" t="s">
        <v>0</v>
      </c>
      <c r="J22" s="4">
        <v>52</v>
      </c>
      <c r="K22" s="48">
        <v>0</v>
      </c>
      <c r="L22" s="48">
        <v>50</v>
      </c>
      <c r="M22" s="3">
        <v>2</v>
      </c>
      <c r="N22" s="48">
        <v>327</v>
      </c>
      <c r="O22" s="1">
        <v>314</v>
      </c>
      <c r="P22" s="48">
        <v>13</v>
      </c>
      <c r="Q22" s="3">
        <v>0</v>
      </c>
      <c r="R22" s="1">
        <v>1204</v>
      </c>
      <c r="S22" s="1">
        <v>798</v>
      </c>
      <c r="T22" s="48">
        <v>123</v>
      </c>
      <c r="U22" s="48">
        <v>283</v>
      </c>
      <c r="V22" s="50">
        <v>684</v>
      </c>
    </row>
    <row r="23" spans="1:22" ht="12.75">
      <c r="A23" s="117" t="s">
        <v>16</v>
      </c>
      <c r="B23" s="3">
        <v>5572</v>
      </c>
      <c r="C23" s="4">
        <v>1470</v>
      </c>
      <c r="D23" s="4">
        <v>1470</v>
      </c>
      <c r="E23" s="1">
        <v>638</v>
      </c>
      <c r="F23" s="48">
        <v>830</v>
      </c>
      <c r="G23" s="5" t="s">
        <v>0</v>
      </c>
      <c r="H23" s="4">
        <v>2000</v>
      </c>
      <c r="I23" s="5" t="s">
        <v>0</v>
      </c>
      <c r="J23" s="4">
        <v>109</v>
      </c>
      <c r="K23" s="48">
        <v>1</v>
      </c>
      <c r="L23" s="48">
        <v>61</v>
      </c>
      <c r="M23" s="3">
        <v>47</v>
      </c>
      <c r="N23" s="48">
        <v>408</v>
      </c>
      <c r="O23" s="1">
        <v>315</v>
      </c>
      <c r="P23" s="48">
        <v>75</v>
      </c>
      <c r="Q23" s="3">
        <v>18</v>
      </c>
      <c r="R23" s="1">
        <v>882</v>
      </c>
      <c r="S23" s="1">
        <v>616</v>
      </c>
      <c r="T23" s="48">
        <v>94</v>
      </c>
      <c r="U23" s="48">
        <v>172</v>
      </c>
      <c r="V23" s="50">
        <v>703</v>
      </c>
    </row>
    <row r="24" spans="1:22" ht="12.75">
      <c r="A24" s="117" t="s">
        <v>17</v>
      </c>
      <c r="B24" s="3">
        <v>2520</v>
      </c>
      <c r="C24" s="4">
        <v>746</v>
      </c>
      <c r="D24" s="4">
        <v>746</v>
      </c>
      <c r="E24" s="1">
        <v>377</v>
      </c>
      <c r="F24" s="48">
        <v>369</v>
      </c>
      <c r="G24" s="5" t="s">
        <v>0</v>
      </c>
      <c r="H24" s="4">
        <v>135</v>
      </c>
      <c r="I24" s="5" t="s">
        <v>0</v>
      </c>
      <c r="J24" s="4">
        <v>256</v>
      </c>
      <c r="K24" s="51">
        <v>0</v>
      </c>
      <c r="L24" s="48">
        <v>227</v>
      </c>
      <c r="M24" s="3">
        <v>29</v>
      </c>
      <c r="N24" s="48">
        <v>395</v>
      </c>
      <c r="O24" s="1">
        <v>367</v>
      </c>
      <c r="P24" s="48">
        <v>39</v>
      </c>
      <c r="Q24" s="3">
        <v>0</v>
      </c>
      <c r="R24" s="1">
        <v>921</v>
      </c>
      <c r="S24" s="1">
        <v>523</v>
      </c>
      <c r="T24" s="48">
        <v>129</v>
      </c>
      <c r="U24" s="48">
        <v>269</v>
      </c>
      <c r="V24" s="50">
        <v>67</v>
      </c>
    </row>
    <row r="25" spans="1:22" ht="12.75">
      <c r="A25" s="117" t="s">
        <v>18</v>
      </c>
      <c r="B25" s="3">
        <v>1794</v>
      </c>
      <c r="C25" s="4">
        <v>339</v>
      </c>
      <c r="D25" s="4">
        <v>339</v>
      </c>
      <c r="E25" s="1">
        <v>117</v>
      </c>
      <c r="F25" s="48">
        <v>222</v>
      </c>
      <c r="G25" s="5" t="s">
        <v>0</v>
      </c>
      <c r="H25" s="4">
        <v>115</v>
      </c>
      <c r="I25" s="5" t="s">
        <v>0</v>
      </c>
      <c r="J25" s="4">
        <v>74</v>
      </c>
      <c r="K25" s="51">
        <v>0</v>
      </c>
      <c r="L25" s="48">
        <v>65</v>
      </c>
      <c r="M25" s="3">
        <v>9</v>
      </c>
      <c r="N25" s="48">
        <v>190</v>
      </c>
      <c r="O25" s="1">
        <v>176</v>
      </c>
      <c r="P25" s="48">
        <v>14</v>
      </c>
      <c r="Q25" s="3">
        <v>0</v>
      </c>
      <c r="R25" s="1">
        <v>691</v>
      </c>
      <c r="S25" s="1">
        <v>441</v>
      </c>
      <c r="T25" s="48">
        <v>151</v>
      </c>
      <c r="U25" s="48">
        <v>99</v>
      </c>
      <c r="V25" s="50">
        <v>385</v>
      </c>
    </row>
    <row r="26" spans="1:22" ht="12.75">
      <c r="A26" s="117" t="s">
        <v>19</v>
      </c>
      <c r="B26" s="3">
        <v>2224</v>
      </c>
      <c r="C26" s="4">
        <v>413</v>
      </c>
      <c r="D26" s="4">
        <v>413</v>
      </c>
      <c r="E26" s="1">
        <v>44</v>
      </c>
      <c r="F26" s="48">
        <v>369</v>
      </c>
      <c r="G26" s="5" t="s">
        <v>0</v>
      </c>
      <c r="H26" s="4">
        <v>266</v>
      </c>
      <c r="I26" s="5" t="s">
        <v>0</v>
      </c>
      <c r="J26" s="4">
        <v>26</v>
      </c>
      <c r="K26" s="51">
        <v>0</v>
      </c>
      <c r="L26" s="48">
        <v>24</v>
      </c>
      <c r="M26" s="3">
        <v>2</v>
      </c>
      <c r="N26" s="48">
        <v>204</v>
      </c>
      <c r="O26" s="1">
        <v>187</v>
      </c>
      <c r="P26" s="48">
        <v>17</v>
      </c>
      <c r="Q26" s="3">
        <v>0</v>
      </c>
      <c r="R26" s="1">
        <v>670</v>
      </c>
      <c r="S26" s="1">
        <v>357</v>
      </c>
      <c r="T26" s="48">
        <v>99</v>
      </c>
      <c r="U26" s="48">
        <v>214</v>
      </c>
      <c r="V26" s="50">
        <v>645</v>
      </c>
    </row>
    <row r="27" spans="1:22" ht="12.75">
      <c r="A27" s="117" t="s">
        <v>20</v>
      </c>
      <c r="B27" s="3">
        <v>1322</v>
      </c>
      <c r="C27" s="4">
        <v>354</v>
      </c>
      <c r="D27" s="4">
        <v>354</v>
      </c>
      <c r="E27" s="1">
        <v>137</v>
      </c>
      <c r="F27" s="48">
        <v>217</v>
      </c>
      <c r="G27" s="5" t="s">
        <v>0</v>
      </c>
      <c r="H27" s="4">
        <v>34</v>
      </c>
      <c r="I27" s="5" t="s">
        <v>0</v>
      </c>
      <c r="J27" s="4">
        <v>297</v>
      </c>
      <c r="K27" s="51">
        <v>0</v>
      </c>
      <c r="L27" s="48">
        <v>287</v>
      </c>
      <c r="M27" s="3">
        <v>10</v>
      </c>
      <c r="N27" s="48">
        <v>115</v>
      </c>
      <c r="O27" s="1">
        <v>97</v>
      </c>
      <c r="P27" s="48">
        <v>18</v>
      </c>
      <c r="Q27" s="3">
        <v>0</v>
      </c>
      <c r="R27" s="1">
        <v>423</v>
      </c>
      <c r="S27" s="1">
        <v>230</v>
      </c>
      <c r="T27" s="48">
        <v>136</v>
      </c>
      <c r="U27" s="48">
        <v>57</v>
      </c>
      <c r="V27" s="50">
        <v>99</v>
      </c>
    </row>
    <row r="28" spans="1:22" ht="12.75">
      <c r="A28" s="117" t="s">
        <v>21</v>
      </c>
      <c r="B28" s="66">
        <v>1723</v>
      </c>
      <c r="C28" s="4">
        <v>350</v>
      </c>
      <c r="D28" s="4">
        <v>350</v>
      </c>
      <c r="E28" s="1">
        <v>40</v>
      </c>
      <c r="F28" s="48">
        <v>310</v>
      </c>
      <c r="G28" s="5" t="s">
        <v>0</v>
      </c>
      <c r="H28" s="4">
        <v>572</v>
      </c>
      <c r="I28" s="5" t="s">
        <v>0</v>
      </c>
      <c r="J28" s="4">
        <v>24</v>
      </c>
      <c r="K28" s="48">
        <v>0</v>
      </c>
      <c r="L28" s="48">
        <v>22</v>
      </c>
      <c r="M28" s="3">
        <v>2</v>
      </c>
      <c r="N28" s="48">
        <v>135</v>
      </c>
      <c r="O28" s="1">
        <v>121</v>
      </c>
      <c r="P28" s="48">
        <v>13</v>
      </c>
      <c r="Q28" s="3">
        <v>1</v>
      </c>
      <c r="R28" s="1">
        <v>346</v>
      </c>
      <c r="S28" s="1">
        <v>231</v>
      </c>
      <c r="T28" s="48">
        <v>14</v>
      </c>
      <c r="U28" s="48">
        <v>101</v>
      </c>
      <c r="V28" s="50">
        <v>296</v>
      </c>
    </row>
    <row r="29" spans="1:22" ht="12.75">
      <c r="A29" s="117" t="s">
        <v>22</v>
      </c>
      <c r="B29" s="3">
        <v>896</v>
      </c>
      <c r="C29" s="4">
        <v>171</v>
      </c>
      <c r="D29" s="4">
        <v>171</v>
      </c>
      <c r="E29" s="1">
        <v>5</v>
      </c>
      <c r="F29" s="48">
        <v>166</v>
      </c>
      <c r="G29" s="5" t="s">
        <v>0</v>
      </c>
      <c r="H29" s="4">
        <v>209</v>
      </c>
      <c r="I29" s="5" t="s">
        <v>0</v>
      </c>
      <c r="J29" s="4">
        <v>22</v>
      </c>
      <c r="K29" s="51">
        <v>0</v>
      </c>
      <c r="L29" s="48">
        <v>22</v>
      </c>
      <c r="M29" s="3">
        <v>0</v>
      </c>
      <c r="N29" s="48">
        <v>80</v>
      </c>
      <c r="O29" s="1">
        <v>76</v>
      </c>
      <c r="P29" s="48">
        <v>4</v>
      </c>
      <c r="Q29" s="3">
        <v>0</v>
      </c>
      <c r="R29" s="1">
        <v>260</v>
      </c>
      <c r="S29" s="1">
        <v>193</v>
      </c>
      <c r="T29" s="48">
        <v>4</v>
      </c>
      <c r="U29" s="48">
        <v>63</v>
      </c>
      <c r="V29" s="50">
        <v>154</v>
      </c>
    </row>
    <row r="30" spans="1:22" ht="12.75">
      <c r="A30" s="117" t="s">
        <v>23</v>
      </c>
      <c r="B30" s="3">
        <v>3411</v>
      </c>
      <c r="C30" s="4">
        <v>451</v>
      </c>
      <c r="D30" s="4">
        <v>451</v>
      </c>
      <c r="E30" s="1">
        <v>95</v>
      </c>
      <c r="F30" s="48">
        <v>376</v>
      </c>
      <c r="G30" s="5" t="s">
        <v>0</v>
      </c>
      <c r="H30" s="4">
        <v>1616</v>
      </c>
      <c r="I30" s="5" t="s">
        <v>0</v>
      </c>
      <c r="J30" s="4">
        <v>247</v>
      </c>
      <c r="K30" s="48">
        <v>0</v>
      </c>
      <c r="L30" s="48">
        <v>240</v>
      </c>
      <c r="M30" s="3">
        <v>7</v>
      </c>
      <c r="N30" s="48">
        <v>227</v>
      </c>
      <c r="O30" s="1">
        <v>201</v>
      </c>
      <c r="P30" s="48">
        <v>17</v>
      </c>
      <c r="Q30" s="3">
        <v>9</v>
      </c>
      <c r="R30" s="1">
        <v>551</v>
      </c>
      <c r="S30" s="1">
        <v>268</v>
      </c>
      <c r="T30" s="48">
        <v>106</v>
      </c>
      <c r="U30" s="48">
        <v>177</v>
      </c>
      <c r="V30" s="50">
        <v>299</v>
      </c>
    </row>
    <row r="31" spans="1:22" ht="12.75">
      <c r="A31" s="117" t="s">
        <v>24</v>
      </c>
      <c r="B31" s="3">
        <v>7195</v>
      </c>
      <c r="C31" s="4">
        <v>73</v>
      </c>
      <c r="D31" s="4">
        <v>73</v>
      </c>
      <c r="E31" s="1">
        <v>18</v>
      </c>
      <c r="F31" s="48">
        <v>55</v>
      </c>
      <c r="G31" s="5" t="s">
        <v>0</v>
      </c>
      <c r="H31" s="4">
        <v>6780</v>
      </c>
      <c r="I31" s="5" t="s">
        <v>0</v>
      </c>
      <c r="J31" s="4">
        <v>110</v>
      </c>
      <c r="K31" s="51">
        <v>0</v>
      </c>
      <c r="L31" s="48">
        <v>109</v>
      </c>
      <c r="M31" s="3">
        <v>1</v>
      </c>
      <c r="N31" s="48">
        <v>69</v>
      </c>
      <c r="O31" s="1">
        <v>40</v>
      </c>
      <c r="P31" s="48">
        <v>2</v>
      </c>
      <c r="Q31" s="3">
        <v>27</v>
      </c>
      <c r="R31" s="1">
        <v>53</v>
      </c>
      <c r="S31" s="1">
        <v>30</v>
      </c>
      <c r="T31" s="48">
        <v>0</v>
      </c>
      <c r="U31" s="48">
        <v>23</v>
      </c>
      <c r="V31" s="50">
        <v>110</v>
      </c>
    </row>
    <row r="32" spans="1:22" ht="12.75">
      <c r="A32" s="117" t="s">
        <v>84</v>
      </c>
      <c r="B32" s="3">
        <v>1911</v>
      </c>
      <c r="C32" s="4">
        <v>223</v>
      </c>
      <c r="D32" s="4">
        <v>223</v>
      </c>
      <c r="E32" s="1">
        <v>31</v>
      </c>
      <c r="F32" s="48">
        <v>192</v>
      </c>
      <c r="G32" s="5" t="s">
        <v>0</v>
      </c>
      <c r="H32" s="4">
        <v>887</v>
      </c>
      <c r="I32" s="5" t="s">
        <v>0</v>
      </c>
      <c r="J32" s="4">
        <v>199</v>
      </c>
      <c r="K32" s="48">
        <v>53</v>
      </c>
      <c r="L32" s="48">
        <v>145</v>
      </c>
      <c r="M32" s="3">
        <v>1</v>
      </c>
      <c r="N32" s="48">
        <v>85</v>
      </c>
      <c r="O32" s="1">
        <v>70</v>
      </c>
      <c r="P32" s="48">
        <v>10</v>
      </c>
      <c r="Q32" s="3">
        <v>5</v>
      </c>
      <c r="R32" s="1">
        <v>176</v>
      </c>
      <c r="S32" s="1">
        <v>140</v>
      </c>
      <c r="T32" s="48">
        <v>6</v>
      </c>
      <c r="U32" s="48">
        <v>30</v>
      </c>
      <c r="V32" s="50">
        <v>341</v>
      </c>
    </row>
    <row r="33" spans="1:22" ht="12.75">
      <c r="A33" s="117" t="s">
        <v>85</v>
      </c>
      <c r="B33" s="3">
        <v>12218</v>
      </c>
      <c r="C33" s="4">
        <v>523</v>
      </c>
      <c r="D33" s="4">
        <v>523</v>
      </c>
      <c r="E33" s="1">
        <v>30</v>
      </c>
      <c r="F33" s="48">
        <v>493</v>
      </c>
      <c r="G33" s="5" t="s">
        <v>0</v>
      </c>
      <c r="H33" s="4">
        <v>10212</v>
      </c>
      <c r="I33" s="5" t="s">
        <v>0</v>
      </c>
      <c r="J33" s="4">
        <v>372</v>
      </c>
      <c r="K33" s="51">
        <v>198</v>
      </c>
      <c r="L33" s="48">
        <v>172</v>
      </c>
      <c r="M33" s="3">
        <v>2</v>
      </c>
      <c r="N33" s="48">
        <v>208</v>
      </c>
      <c r="O33" s="1">
        <v>128</v>
      </c>
      <c r="P33" s="48">
        <v>18</v>
      </c>
      <c r="Q33" s="3">
        <v>62</v>
      </c>
      <c r="R33" s="1">
        <v>337</v>
      </c>
      <c r="S33" s="1">
        <v>226</v>
      </c>
      <c r="T33" s="48">
        <v>10</v>
      </c>
      <c r="U33" s="48">
        <v>101</v>
      </c>
      <c r="V33" s="50">
        <v>566</v>
      </c>
    </row>
    <row r="34" spans="1:22" ht="12.75">
      <c r="A34" s="117" t="s">
        <v>89</v>
      </c>
      <c r="B34" s="3">
        <v>3140</v>
      </c>
      <c r="C34" s="4">
        <v>180</v>
      </c>
      <c r="D34" s="4">
        <v>180</v>
      </c>
      <c r="E34" s="1">
        <v>14</v>
      </c>
      <c r="F34" s="48">
        <v>166</v>
      </c>
      <c r="G34" s="5" t="s">
        <v>0</v>
      </c>
      <c r="H34" s="4">
        <v>2328</v>
      </c>
      <c r="I34" s="5" t="s">
        <v>0</v>
      </c>
      <c r="J34" s="4">
        <v>183</v>
      </c>
      <c r="K34" s="48">
        <v>125</v>
      </c>
      <c r="L34" s="48">
        <v>57</v>
      </c>
      <c r="M34" s="3">
        <v>1</v>
      </c>
      <c r="N34" s="48">
        <v>124</v>
      </c>
      <c r="O34" s="1">
        <v>103</v>
      </c>
      <c r="P34" s="48">
        <v>6</v>
      </c>
      <c r="Q34" s="3">
        <v>15</v>
      </c>
      <c r="R34" s="1">
        <v>104</v>
      </c>
      <c r="S34" s="1">
        <v>75</v>
      </c>
      <c r="T34" s="48">
        <v>2</v>
      </c>
      <c r="U34" s="48">
        <v>27</v>
      </c>
      <c r="V34" s="50">
        <v>221</v>
      </c>
    </row>
    <row r="35" spans="1:22" ht="12.75">
      <c r="A35" s="120" t="s">
        <v>86</v>
      </c>
      <c r="B35" s="3">
        <v>6504</v>
      </c>
      <c r="C35" s="4">
        <v>342</v>
      </c>
      <c r="D35" s="4">
        <v>342</v>
      </c>
      <c r="E35" s="1">
        <v>13</v>
      </c>
      <c r="F35" s="48">
        <v>329</v>
      </c>
      <c r="G35" s="6" t="s">
        <v>0</v>
      </c>
      <c r="H35" s="52">
        <v>5189</v>
      </c>
      <c r="I35" s="6" t="s">
        <v>0</v>
      </c>
      <c r="J35" s="52">
        <v>301</v>
      </c>
      <c r="K35" s="106">
        <v>210</v>
      </c>
      <c r="L35" s="67">
        <v>90</v>
      </c>
      <c r="M35" s="53">
        <v>1</v>
      </c>
      <c r="N35" s="67">
        <v>153</v>
      </c>
      <c r="O35" s="105">
        <v>125</v>
      </c>
      <c r="P35" s="67">
        <v>13</v>
      </c>
      <c r="Q35" s="53">
        <v>15</v>
      </c>
      <c r="R35" s="105">
        <v>128</v>
      </c>
      <c r="S35" s="105">
        <v>97</v>
      </c>
      <c r="T35" s="67">
        <v>4</v>
      </c>
      <c r="U35" s="67">
        <v>27</v>
      </c>
      <c r="V35" s="54">
        <v>391</v>
      </c>
    </row>
    <row r="36" spans="1:22" ht="12.75">
      <c r="A36" s="118" t="s">
        <v>64</v>
      </c>
      <c r="B36" s="56">
        <v>99395</v>
      </c>
      <c r="C36" s="57">
        <v>14600</v>
      </c>
      <c r="D36" s="57">
        <v>14600</v>
      </c>
      <c r="E36" s="59">
        <v>4161</v>
      </c>
      <c r="F36" s="58">
        <v>10492</v>
      </c>
      <c r="G36" s="5" t="s">
        <v>0</v>
      </c>
      <c r="H36" s="4">
        <v>41082</v>
      </c>
      <c r="I36" s="5" t="s">
        <v>0</v>
      </c>
      <c r="J36" s="4">
        <v>4614</v>
      </c>
      <c r="K36" s="48">
        <v>601</v>
      </c>
      <c r="L36" s="48">
        <v>3711</v>
      </c>
      <c r="M36" s="3">
        <v>302</v>
      </c>
      <c r="N36" s="48">
        <v>6310</v>
      </c>
      <c r="O36" s="1">
        <v>5434</v>
      </c>
      <c r="P36" s="48">
        <v>674</v>
      </c>
      <c r="Q36" s="3">
        <v>202</v>
      </c>
      <c r="R36" s="1">
        <v>19616</v>
      </c>
      <c r="S36" s="1">
        <v>12580</v>
      </c>
      <c r="T36" s="48">
        <v>2584</v>
      </c>
      <c r="U36" s="48">
        <v>4452</v>
      </c>
      <c r="V36" s="50">
        <v>13173</v>
      </c>
    </row>
    <row r="37" spans="1:22" s="410" customFormat="1" ht="13.5" thickBot="1">
      <c r="A37" s="119" t="s">
        <v>62</v>
      </c>
      <c r="B37" s="61">
        <v>100</v>
      </c>
      <c r="C37" s="63">
        <f>C36/B36*100</f>
        <v>14.688867649278134</v>
      </c>
      <c r="D37" s="62"/>
      <c r="E37" s="64"/>
      <c r="F37" s="62"/>
      <c r="G37" s="70"/>
      <c r="H37" s="63">
        <f>H36/B36*100</f>
        <v>41.33205895668796</v>
      </c>
      <c r="I37" s="70"/>
      <c r="J37" s="63">
        <f>J36/B36*100</f>
        <v>4.642084611902007</v>
      </c>
      <c r="K37" s="62"/>
      <c r="L37" s="62"/>
      <c r="M37" s="61"/>
      <c r="N37" s="62">
        <f>N36/B36*100</f>
        <v>6.348407867598974</v>
      </c>
      <c r="O37" s="64"/>
      <c r="P37" s="62"/>
      <c r="Q37" s="61"/>
      <c r="R37" s="64">
        <f>R36/B36*100</f>
        <v>19.735399164947935</v>
      </c>
      <c r="S37" s="64"/>
      <c r="T37" s="62"/>
      <c r="U37" s="62"/>
      <c r="V37" s="65">
        <f>V36/B36*100</f>
        <v>13.25318174958499</v>
      </c>
    </row>
    <row r="38" spans="1:22" ht="12.75">
      <c r="A38" s="117" t="s">
        <v>25</v>
      </c>
      <c r="B38" s="3">
        <v>11424</v>
      </c>
      <c r="C38" s="4">
        <v>2650</v>
      </c>
      <c r="D38" s="4">
        <v>2650</v>
      </c>
      <c r="E38" s="1">
        <v>778</v>
      </c>
      <c r="F38" s="48">
        <v>1870</v>
      </c>
      <c r="G38" s="5" t="s">
        <v>0</v>
      </c>
      <c r="H38" s="4">
        <v>4194</v>
      </c>
      <c r="I38" s="5" t="s">
        <v>0</v>
      </c>
      <c r="J38" s="4">
        <v>438</v>
      </c>
      <c r="K38" s="48">
        <v>2</v>
      </c>
      <c r="L38" s="68">
        <v>396</v>
      </c>
      <c r="M38" s="3">
        <v>40</v>
      </c>
      <c r="N38" s="48">
        <v>517</v>
      </c>
      <c r="O38" s="1">
        <v>371</v>
      </c>
      <c r="P38" s="48">
        <v>90</v>
      </c>
      <c r="Q38" s="3">
        <v>56</v>
      </c>
      <c r="R38" s="1">
        <v>1753</v>
      </c>
      <c r="S38" s="1">
        <v>1169</v>
      </c>
      <c r="T38" s="48">
        <v>195</v>
      </c>
      <c r="U38" s="48">
        <v>389</v>
      </c>
      <c r="V38" s="50">
        <v>1872</v>
      </c>
    </row>
    <row r="39" spans="1:22" ht="12.75">
      <c r="A39" s="117" t="s">
        <v>26</v>
      </c>
      <c r="B39" s="3">
        <v>7757</v>
      </c>
      <c r="C39" s="4">
        <v>914</v>
      </c>
      <c r="D39" s="4">
        <v>914</v>
      </c>
      <c r="E39" s="1">
        <v>299</v>
      </c>
      <c r="F39" s="48">
        <v>615</v>
      </c>
      <c r="G39" s="5" t="s">
        <v>0</v>
      </c>
      <c r="H39" s="4">
        <v>5211</v>
      </c>
      <c r="I39" s="5" t="s">
        <v>0</v>
      </c>
      <c r="J39" s="4">
        <v>215</v>
      </c>
      <c r="K39" s="48">
        <v>1</v>
      </c>
      <c r="L39" s="48">
        <v>198</v>
      </c>
      <c r="M39" s="3">
        <v>16</v>
      </c>
      <c r="N39" s="48">
        <v>206</v>
      </c>
      <c r="O39" s="1">
        <v>91</v>
      </c>
      <c r="P39" s="48">
        <v>44</v>
      </c>
      <c r="Q39" s="3">
        <v>71</v>
      </c>
      <c r="R39" s="1">
        <v>500</v>
      </c>
      <c r="S39" s="1">
        <v>358</v>
      </c>
      <c r="T39" s="48">
        <v>62</v>
      </c>
      <c r="U39" s="48">
        <v>80</v>
      </c>
      <c r="V39" s="50">
        <v>711</v>
      </c>
    </row>
    <row r="40" spans="1:22" ht="12.75">
      <c r="A40" s="117" t="s">
        <v>27</v>
      </c>
      <c r="B40" s="3">
        <v>1975</v>
      </c>
      <c r="C40" s="4">
        <v>606</v>
      </c>
      <c r="D40" s="4">
        <v>606</v>
      </c>
      <c r="E40" s="1">
        <v>46</v>
      </c>
      <c r="F40" s="48">
        <v>560</v>
      </c>
      <c r="G40" s="5" t="s">
        <v>0</v>
      </c>
      <c r="H40" s="4">
        <v>752</v>
      </c>
      <c r="I40" s="5" t="s">
        <v>0</v>
      </c>
      <c r="J40" s="4">
        <v>22</v>
      </c>
      <c r="K40" s="51">
        <v>0</v>
      </c>
      <c r="L40" s="48">
        <v>20</v>
      </c>
      <c r="M40" s="3">
        <v>2</v>
      </c>
      <c r="N40" s="48">
        <v>100</v>
      </c>
      <c r="O40" s="1">
        <v>85</v>
      </c>
      <c r="P40" s="48">
        <v>15</v>
      </c>
      <c r="Q40" s="3">
        <v>0</v>
      </c>
      <c r="R40" s="1">
        <v>169</v>
      </c>
      <c r="S40" s="1">
        <v>113</v>
      </c>
      <c r="T40" s="48">
        <v>6</v>
      </c>
      <c r="U40" s="48">
        <v>50</v>
      </c>
      <c r="V40" s="50">
        <v>326</v>
      </c>
    </row>
    <row r="41" spans="1:22" ht="12.75">
      <c r="A41" s="117" t="s">
        <v>28</v>
      </c>
      <c r="B41" s="3">
        <v>1471</v>
      </c>
      <c r="C41" s="4">
        <v>443</v>
      </c>
      <c r="D41" s="4">
        <v>443</v>
      </c>
      <c r="E41" s="1">
        <v>155</v>
      </c>
      <c r="F41" s="48">
        <v>288</v>
      </c>
      <c r="G41" s="5" t="s">
        <v>0</v>
      </c>
      <c r="H41" s="4">
        <v>362</v>
      </c>
      <c r="I41" s="5" t="s">
        <v>0</v>
      </c>
      <c r="J41" s="4">
        <v>73</v>
      </c>
      <c r="K41" s="51">
        <v>0</v>
      </c>
      <c r="L41" s="48">
        <v>65</v>
      </c>
      <c r="M41" s="3">
        <v>8</v>
      </c>
      <c r="N41" s="48">
        <v>99</v>
      </c>
      <c r="O41" s="1">
        <v>82</v>
      </c>
      <c r="P41" s="48">
        <v>17</v>
      </c>
      <c r="Q41" s="3">
        <v>0</v>
      </c>
      <c r="R41" s="1">
        <v>255</v>
      </c>
      <c r="S41" s="1">
        <v>156</v>
      </c>
      <c r="T41" s="48">
        <v>7</v>
      </c>
      <c r="U41" s="48">
        <v>92</v>
      </c>
      <c r="V41" s="50">
        <v>239</v>
      </c>
    </row>
    <row r="42" spans="1:22" ht="12.75">
      <c r="A42" s="117" t="s">
        <v>29</v>
      </c>
      <c r="B42" s="3">
        <v>3733</v>
      </c>
      <c r="C42" s="4">
        <v>219</v>
      </c>
      <c r="D42" s="4">
        <v>219</v>
      </c>
      <c r="E42" s="1">
        <v>24</v>
      </c>
      <c r="F42" s="48">
        <v>195</v>
      </c>
      <c r="G42" s="5" t="s">
        <v>0</v>
      </c>
      <c r="H42" s="4">
        <v>2926</v>
      </c>
      <c r="I42" s="5" t="s">
        <v>0</v>
      </c>
      <c r="J42" s="4">
        <v>114</v>
      </c>
      <c r="K42" s="51">
        <v>0</v>
      </c>
      <c r="L42" s="48">
        <v>113</v>
      </c>
      <c r="M42" s="3">
        <v>1</v>
      </c>
      <c r="N42" s="48">
        <v>84</v>
      </c>
      <c r="O42" s="1">
        <v>68</v>
      </c>
      <c r="P42" s="48">
        <v>5</v>
      </c>
      <c r="Q42" s="3">
        <v>11</v>
      </c>
      <c r="R42" s="1">
        <v>132</v>
      </c>
      <c r="S42" s="1">
        <v>88</v>
      </c>
      <c r="T42" s="48">
        <v>4</v>
      </c>
      <c r="U42" s="48">
        <v>40</v>
      </c>
      <c r="V42" s="50">
        <v>258</v>
      </c>
    </row>
    <row r="43" spans="1:22" ht="12.75">
      <c r="A43" s="117" t="s">
        <v>30</v>
      </c>
      <c r="B43" s="3">
        <v>22425</v>
      </c>
      <c r="C43" s="4">
        <v>531</v>
      </c>
      <c r="D43" s="4">
        <v>531</v>
      </c>
      <c r="E43" s="1">
        <v>69</v>
      </c>
      <c r="F43" s="48">
        <v>462</v>
      </c>
      <c r="G43" s="5" t="s">
        <v>0</v>
      </c>
      <c r="H43" s="4">
        <v>20228</v>
      </c>
      <c r="I43" s="5" t="s">
        <v>0</v>
      </c>
      <c r="J43" s="4">
        <v>500</v>
      </c>
      <c r="K43" s="48">
        <v>229</v>
      </c>
      <c r="L43" s="48">
        <v>268</v>
      </c>
      <c r="M43" s="3">
        <v>3</v>
      </c>
      <c r="N43" s="48">
        <v>276</v>
      </c>
      <c r="O43" s="1">
        <v>172</v>
      </c>
      <c r="P43" s="48">
        <v>14</v>
      </c>
      <c r="Q43" s="3">
        <v>90</v>
      </c>
      <c r="R43" s="1">
        <v>188</v>
      </c>
      <c r="S43" s="1">
        <v>124</v>
      </c>
      <c r="T43" s="48">
        <v>21</v>
      </c>
      <c r="U43" s="48">
        <v>43</v>
      </c>
      <c r="V43" s="50">
        <v>702</v>
      </c>
    </row>
    <row r="44" spans="1:22" ht="12.75">
      <c r="A44" s="117" t="s">
        <v>31</v>
      </c>
      <c r="B44" s="3">
        <v>623</v>
      </c>
      <c r="C44" s="4">
        <v>256</v>
      </c>
      <c r="D44" s="4">
        <v>256</v>
      </c>
      <c r="E44" s="1">
        <v>228</v>
      </c>
      <c r="F44" s="48">
        <v>28</v>
      </c>
      <c r="G44" s="5" t="s">
        <v>0</v>
      </c>
      <c r="H44" s="4">
        <v>0</v>
      </c>
      <c r="I44" s="5" t="s">
        <v>0</v>
      </c>
      <c r="J44" s="4">
        <v>64</v>
      </c>
      <c r="K44" s="51">
        <v>0</v>
      </c>
      <c r="L44" s="48">
        <v>51</v>
      </c>
      <c r="M44" s="3">
        <v>13</v>
      </c>
      <c r="N44" s="48">
        <v>41</v>
      </c>
      <c r="O44" s="1">
        <v>28</v>
      </c>
      <c r="P44" s="48">
        <v>13</v>
      </c>
      <c r="Q44" s="3">
        <v>0</v>
      </c>
      <c r="R44" s="1">
        <v>173</v>
      </c>
      <c r="S44" s="1">
        <v>105</v>
      </c>
      <c r="T44" s="48">
        <v>24</v>
      </c>
      <c r="U44" s="48">
        <v>44</v>
      </c>
      <c r="V44" s="50">
        <v>89</v>
      </c>
    </row>
    <row r="45" spans="1:22" ht="12.75">
      <c r="A45" s="117" t="s">
        <v>32</v>
      </c>
      <c r="B45" s="3">
        <v>9403</v>
      </c>
      <c r="C45" s="4">
        <v>21</v>
      </c>
      <c r="D45" s="4">
        <v>21</v>
      </c>
      <c r="E45" s="1">
        <v>3</v>
      </c>
      <c r="F45" s="48">
        <v>18</v>
      </c>
      <c r="G45" s="5" t="s">
        <v>0</v>
      </c>
      <c r="H45" s="4">
        <v>7017</v>
      </c>
      <c r="I45" s="5" t="s">
        <v>0</v>
      </c>
      <c r="J45" s="4">
        <v>769</v>
      </c>
      <c r="K45" s="48">
        <v>686</v>
      </c>
      <c r="L45" s="48">
        <v>83</v>
      </c>
      <c r="M45" s="3">
        <v>0</v>
      </c>
      <c r="N45" s="48">
        <v>202</v>
      </c>
      <c r="O45" s="1">
        <v>188</v>
      </c>
      <c r="P45" s="48">
        <v>2</v>
      </c>
      <c r="Q45" s="3">
        <v>12</v>
      </c>
      <c r="R45" s="1">
        <v>630</v>
      </c>
      <c r="S45" s="1">
        <v>155</v>
      </c>
      <c r="T45" s="48">
        <v>0</v>
      </c>
      <c r="U45" s="48">
        <v>475</v>
      </c>
      <c r="V45" s="50">
        <v>764</v>
      </c>
    </row>
    <row r="46" spans="1:22" ht="12.75">
      <c r="A46" s="117" t="s">
        <v>33</v>
      </c>
      <c r="B46" s="3">
        <v>700</v>
      </c>
      <c r="C46" s="4">
        <v>87</v>
      </c>
      <c r="D46" s="4">
        <v>87</v>
      </c>
      <c r="E46" s="69" t="s">
        <v>0</v>
      </c>
      <c r="F46" s="48">
        <v>87</v>
      </c>
      <c r="G46" s="5" t="s">
        <v>0</v>
      </c>
      <c r="H46" s="4">
        <v>380</v>
      </c>
      <c r="I46" s="5" t="s">
        <v>0</v>
      </c>
      <c r="J46" s="4">
        <v>0</v>
      </c>
      <c r="K46" s="48">
        <v>0</v>
      </c>
      <c r="L46" s="48">
        <v>0</v>
      </c>
      <c r="M46" s="3">
        <v>0</v>
      </c>
      <c r="N46" s="48">
        <v>48</v>
      </c>
      <c r="O46" s="1">
        <v>44</v>
      </c>
      <c r="P46" s="48">
        <v>3</v>
      </c>
      <c r="Q46" s="3">
        <v>1</v>
      </c>
      <c r="R46" s="1">
        <v>111</v>
      </c>
      <c r="S46" s="1">
        <v>59</v>
      </c>
      <c r="T46" s="48">
        <v>1</v>
      </c>
      <c r="U46" s="48">
        <v>51</v>
      </c>
      <c r="V46" s="50">
        <v>74</v>
      </c>
    </row>
    <row r="47" spans="1:22" ht="12.75">
      <c r="A47" s="117" t="s">
        <v>34</v>
      </c>
      <c r="B47" s="3">
        <v>4068</v>
      </c>
      <c r="C47" s="4">
        <v>399</v>
      </c>
      <c r="D47" s="4">
        <v>399</v>
      </c>
      <c r="E47" s="69" t="s">
        <v>0</v>
      </c>
      <c r="F47" s="48">
        <v>399</v>
      </c>
      <c r="G47" s="6" t="s">
        <v>0</v>
      </c>
      <c r="H47" s="4">
        <v>3055</v>
      </c>
      <c r="I47" s="6" t="s">
        <v>0</v>
      </c>
      <c r="J47" s="4">
        <v>25</v>
      </c>
      <c r="K47" s="51">
        <v>0</v>
      </c>
      <c r="L47" s="67">
        <v>25</v>
      </c>
      <c r="M47" s="53">
        <v>0</v>
      </c>
      <c r="N47" s="53">
        <v>110</v>
      </c>
      <c r="O47" s="1">
        <v>80</v>
      </c>
      <c r="P47" s="48">
        <v>14</v>
      </c>
      <c r="Q47" s="3">
        <v>16</v>
      </c>
      <c r="R47" s="1">
        <v>295</v>
      </c>
      <c r="S47" s="1">
        <v>135</v>
      </c>
      <c r="T47" s="48">
        <v>5</v>
      </c>
      <c r="U47" s="53">
        <v>155</v>
      </c>
      <c r="V47" s="54">
        <v>184</v>
      </c>
    </row>
    <row r="48" spans="1:22" ht="12.75">
      <c r="A48" s="118" t="s">
        <v>67</v>
      </c>
      <c r="B48" s="57">
        <v>63579</v>
      </c>
      <c r="C48" s="57">
        <v>6150</v>
      </c>
      <c r="D48" s="57">
        <v>6150</v>
      </c>
      <c r="E48" s="59">
        <v>1602</v>
      </c>
      <c r="F48" s="58">
        <v>4522</v>
      </c>
      <c r="G48" s="5" t="s">
        <v>0</v>
      </c>
      <c r="H48" s="57">
        <v>44125</v>
      </c>
      <c r="I48" s="5" t="s">
        <v>0</v>
      </c>
      <c r="J48" s="57">
        <v>2220</v>
      </c>
      <c r="K48" s="58">
        <v>918</v>
      </c>
      <c r="L48" s="58">
        <v>1219</v>
      </c>
      <c r="M48" s="3">
        <v>83</v>
      </c>
      <c r="N48" s="48">
        <v>1683</v>
      </c>
      <c r="O48" s="59">
        <v>1209</v>
      </c>
      <c r="P48" s="58">
        <v>217</v>
      </c>
      <c r="Q48" s="56">
        <v>257</v>
      </c>
      <c r="R48" s="59">
        <v>4206</v>
      </c>
      <c r="S48" s="59">
        <v>2462</v>
      </c>
      <c r="T48" s="58">
        <v>325</v>
      </c>
      <c r="U48" s="48">
        <v>1419</v>
      </c>
      <c r="V48" s="50">
        <v>5195</v>
      </c>
    </row>
    <row r="49" spans="1:22" s="410" customFormat="1" ht="13.5" thickBot="1">
      <c r="A49" s="119" t="s">
        <v>62</v>
      </c>
      <c r="B49" s="61">
        <v>100</v>
      </c>
      <c r="C49" s="70">
        <f>C48/B48*100</f>
        <v>9.673005237578446</v>
      </c>
      <c r="D49" s="71"/>
      <c r="E49" s="72"/>
      <c r="F49" s="62"/>
      <c r="G49" s="70"/>
      <c r="H49" s="63">
        <f>H48/B48*100</f>
        <v>69.40184652165023</v>
      </c>
      <c r="I49" s="70"/>
      <c r="J49" s="63">
        <f>J48/B48*100</f>
        <v>3.491718963808805</v>
      </c>
      <c r="K49" s="71"/>
      <c r="L49" s="62"/>
      <c r="M49" s="61"/>
      <c r="N49" s="62">
        <f>N48/B48*100</f>
        <v>2.6471004576982966</v>
      </c>
      <c r="O49" s="64"/>
      <c r="P49" s="62"/>
      <c r="Q49" s="61"/>
      <c r="R49" s="64">
        <f>R48/B48*100</f>
        <v>6.615391874675601</v>
      </c>
      <c r="S49" s="64"/>
      <c r="T49" s="62"/>
      <c r="U49" s="62"/>
      <c r="V49" s="65">
        <f>V48/B48*100</f>
        <v>8.170936944588622</v>
      </c>
    </row>
    <row r="50" spans="1:22" ht="12.75">
      <c r="A50" s="121" t="s">
        <v>69</v>
      </c>
      <c r="B50" s="3">
        <v>240207</v>
      </c>
      <c r="C50" s="4">
        <v>28200</v>
      </c>
      <c r="D50" s="4">
        <v>28200</v>
      </c>
      <c r="E50" s="1">
        <v>6630</v>
      </c>
      <c r="F50" s="48">
        <v>21600</v>
      </c>
      <c r="G50" s="5" t="s">
        <v>0</v>
      </c>
      <c r="H50" s="4">
        <v>99730</v>
      </c>
      <c r="I50" s="5" t="s">
        <v>0</v>
      </c>
      <c r="J50" s="74">
        <v>8402</v>
      </c>
      <c r="K50" s="48">
        <v>1563</v>
      </c>
      <c r="L50" s="68">
        <v>6396</v>
      </c>
      <c r="M50" s="3">
        <v>443</v>
      </c>
      <c r="N50" s="75">
        <v>16427</v>
      </c>
      <c r="O50" s="75">
        <v>14819</v>
      </c>
      <c r="P50" s="68">
        <v>1146</v>
      </c>
      <c r="Q50" s="68">
        <v>462</v>
      </c>
      <c r="R50" s="1">
        <v>56590</v>
      </c>
      <c r="S50" s="1">
        <v>33909</v>
      </c>
      <c r="T50" s="48">
        <v>7324</v>
      </c>
      <c r="U50" s="48">
        <v>15357</v>
      </c>
      <c r="V50" s="50">
        <v>30858</v>
      </c>
    </row>
    <row r="51" spans="1:22" s="410" customFormat="1" ht="13.5" thickBot="1">
      <c r="A51" s="122" t="s">
        <v>62</v>
      </c>
      <c r="B51" s="77">
        <v>100</v>
      </c>
      <c r="C51" s="78">
        <f>C50/B50*100</f>
        <v>11.73987435836591</v>
      </c>
      <c r="D51" s="79"/>
      <c r="E51" s="80"/>
      <c r="F51" s="79"/>
      <c r="G51" s="78"/>
      <c r="H51" s="78">
        <f>H50/B50*100</f>
        <v>41.51835708368199</v>
      </c>
      <c r="I51" s="78"/>
      <c r="J51" s="78">
        <f>J50/B50*100</f>
        <v>3.497816466630864</v>
      </c>
      <c r="K51" s="79"/>
      <c r="L51" s="79"/>
      <c r="M51" s="77"/>
      <c r="N51" s="78">
        <f>N50/B50*100</f>
        <v>6.838684967548822</v>
      </c>
      <c r="O51" s="80"/>
      <c r="P51" s="79"/>
      <c r="Q51" s="77"/>
      <c r="R51" s="78">
        <f>R50/B50*100</f>
        <v>23.55884716099031</v>
      </c>
      <c r="S51" s="80"/>
      <c r="T51" s="79"/>
      <c r="U51" s="79"/>
      <c r="V51" s="90">
        <f>V50/B50*100+0.1</f>
        <v>12.946419962782098</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6.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246</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43080</v>
      </c>
      <c r="C7" s="46">
        <v>4460</v>
      </c>
      <c r="D7" s="46">
        <v>4460</v>
      </c>
      <c r="E7" s="47">
        <v>493</v>
      </c>
      <c r="F7" s="48">
        <v>3970</v>
      </c>
      <c r="G7" s="5" t="s">
        <v>0</v>
      </c>
      <c r="H7" s="46">
        <v>5678</v>
      </c>
      <c r="I7" s="5" t="s">
        <v>0</v>
      </c>
      <c r="J7" s="46">
        <v>728</v>
      </c>
      <c r="K7" s="48">
        <v>28</v>
      </c>
      <c r="L7" s="48">
        <v>664</v>
      </c>
      <c r="M7" s="3">
        <v>36</v>
      </c>
      <c r="N7" s="48">
        <v>5231</v>
      </c>
      <c r="O7" s="1">
        <v>5066</v>
      </c>
      <c r="P7" s="48">
        <v>165</v>
      </c>
      <c r="Q7" s="49">
        <v>0</v>
      </c>
      <c r="R7" s="1">
        <v>19270</v>
      </c>
      <c r="S7" s="47">
        <v>11675</v>
      </c>
      <c r="T7" s="48">
        <v>2489</v>
      </c>
      <c r="U7" s="48">
        <v>5106</v>
      </c>
      <c r="V7" s="50">
        <v>7713</v>
      </c>
    </row>
    <row r="8" spans="1:22" ht="12.75">
      <c r="A8" s="117" t="s">
        <v>3</v>
      </c>
      <c r="B8" s="3">
        <v>13647</v>
      </c>
      <c r="C8" s="4">
        <v>892</v>
      </c>
      <c r="D8" s="4">
        <v>892</v>
      </c>
      <c r="E8" s="1">
        <v>97</v>
      </c>
      <c r="F8" s="48">
        <v>795</v>
      </c>
      <c r="G8" s="5" t="s">
        <v>0</v>
      </c>
      <c r="H8" s="4">
        <v>1229</v>
      </c>
      <c r="I8" s="5" t="s">
        <v>0</v>
      </c>
      <c r="J8" s="4">
        <v>744</v>
      </c>
      <c r="K8" s="51">
        <v>0</v>
      </c>
      <c r="L8" s="48">
        <v>739</v>
      </c>
      <c r="M8" s="3">
        <v>5</v>
      </c>
      <c r="N8" s="48">
        <v>1421</v>
      </c>
      <c r="O8" s="1">
        <v>1394</v>
      </c>
      <c r="P8" s="48">
        <v>27</v>
      </c>
      <c r="Q8" s="3">
        <v>0</v>
      </c>
      <c r="R8" s="1">
        <v>7784</v>
      </c>
      <c r="S8" s="1">
        <v>3529</v>
      </c>
      <c r="T8" s="48">
        <v>1221</v>
      </c>
      <c r="U8" s="48">
        <v>3034</v>
      </c>
      <c r="V8" s="50">
        <v>1577</v>
      </c>
    </row>
    <row r="9" spans="1:22" ht="12.75">
      <c r="A9" s="117" t="s">
        <v>4</v>
      </c>
      <c r="B9" s="3">
        <v>9947</v>
      </c>
      <c r="C9" s="4">
        <v>626</v>
      </c>
      <c r="D9" s="4">
        <v>626</v>
      </c>
      <c r="E9" s="1">
        <v>134</v>
      </c>
      <c r="F9" s="48">
        <v>492</v>
      </c>
      <c r="G9" s="5" t="s">
        <v>0</v>
      </c>
      <c r="H9" s="4">
        <v>3522</v>
      </c>
      <c r="I9" s="5" t="s">
        <v>0</v>
      </c>
      <c r="J9" s="4">
        <v>57</v>
      </c>
      <c r="K9" s="48">
        <v>11</v>
      </c>
      <c r="L9" s="48">
        <v>39</v>
      </c>
      <c r="M9" s="3">
        <v>7</v>
      </c>
      <c r="N9" s="48">
        <v>965</v>
      </c>
      <c r="O9" s="1">
        <v>945</v>
      </c>
      <c r="P9" s="48">
        <v>20</v>
      </c>
      <c r="Q9" s="3">
        <v>0</v>
      </c>
      <c r="R9" s="1">
        <v>3224</v>
      </c>
      <c r="S9" s="1">
        <v>1864</v>
      </c>
      <c r="T9" s="48">
        <v>217</v>
      </c>
      <c r="U9" s="48">
        <v>1143</v>
      </c>
      <c r="V9" s="50">
        <v>1553</v>
      </c>
    </row>
    <row r="10" spans="1:22" ht="12.75">
      <c r="A10" s="117" t="s">
        <v>5</v>
      </c>
      <c r="B10" s="3">
        <v>3953</v>
      </c>
      <c r="C10" s="4">
        <v>144</v>
      </c>
      <c r="D10" s="4">
        <v>144</v>
      </c>
      <c r="E10" s="1">
        <v>12</v>
      </c>
      <c r="F10" s="48">
        <v>132</v>
      </c>
      <c r="G10" s="5" t="s">
        <v>0</v>
      </c>
      <c r="H10" s="4">
        <v>1413</v>
      </c>
      <c r="I10" s="5" t="s">
        <v>0</v>
      </c>
      <c r="J10" s="4">
        <v>10</v>
      </c>
      <c r="K10" s="51">
        <v>0</v>
      </c>
      <c r="L10" s="48">
        <v>9</v>
      </c>
      <c r="M10" s="3">
        <v>1</v>
      </c>
      <c r="N10" s="48">
        <v>274</v>
      </c>
      <c r="O10" s="1">
        <v>270</v>
      </c>
      <c r="P10" s="48">
        <v>4</v>
      </c>
      <c r="Q10" s="3">
        <v>0</v>
      </c>
      <c r="R10" s="1">
        <v>1461</v>
      </c>
      <c r="S10" s="1">
        <v>1109</v>
      </c>
      <c r="T10" s="48">
        <v>91</v>
      </c>
      <c r="U10" s="48">
        <v>261</v>
      </c>
      <c r="V10" s="50">
        <v>651</v>
      </c>
    </row>
    <row r="11" spans="1:22" ht="12.75">
      <c r="A11" s="117" t="s">
        <v>6</v>
      </c>
      <c r="B11" s="3">
        <v>1786</v>
      </c>
      <c r="C11" s="4">
        <v>14</v>
      </c>
      <c r="D11" s="4">
        <v>14</v>
      </c>
      <c r="E11" s="1">
        <v>1</v>
      </c>
      <c r="F11" s="48">
        <v>13</v>
      </c>
      <c r="G11" s="5" t="s">
        <v>0</v>
      </c>
      <c r="H11" s="4">
        <v>1003</v>
      </c>
      <c r="I11" s="5" t="s">
        <v>0</v>
      </c>
      <c r="J11" s="4">
        <v>10</v>
      </c>
      <c r="K11" s="51">
        <v>3</v>
      </c>
      <c r="L11" s="48">
        <v>7</v>
      </c>
      <c r="M11" s="3">
        <v>0</v>
      </c>
      <c r="N11" s="48">
        <v>123</v>
      </c>
      <c r="O11" s="1">
        <v>122</v>
      </c>
      <c r="P11" s="48">
        <v>0</v>
      </c>
      <c r="Q11" s="3">
        <v>1</v>
      </c>
      <c r="R11" s="1">
        <v>418</v>
      </c>
      <c r="S11" s="1">
        <v>343</v>
      </c>
      <c r="T11" s="48">
        <v>12</v>
      </c>
      <c r="U11" s="48">
        <v>63</v>
      </c>
      <c r="V11" s="50">
        <v>218</v>
      </c>
    </row>
    <row r="12" spans="1:22" ht="12.75">
      <c r="A12" s="117" t="s">
        <v>7</v>
      </c>
      <c r="B12" s="3">
        <v>3125</v>
      </c>
      <c r="C12" s="4">
        <v>1180</v>
      </c>
      <c r="D12" s="4">
        <v>1180</v>
      </c>
      <c r="E12" s="1">
        <v>95</v>
      </c>
      <c r="F12" s="48">
        <v>1080</v>
      </c>
      <c r="G12" s="5" t="s">
        <v>0</v>
      </c>
      <c r="H12" s="4">
        <v>730</v>
      </c>
      <c r="I12" s="5" t="s">
        <v>0</v>
      </c>
      <c r="J12" s="4">
        <v>10</v>
      </c>
      <c r="K12" s="51">
        <v>2</v>
      </c>
      <c r="L12" s="48">
        <v>2</v>
      </c>
      <c r="M12" s="3">
        <v>6</v>
      </c>
      <c r="N12" s="48">
        <v>273</v>
      </c>
      <c r="O12" s="1">
        <v>236</v>
      </c>
      <c r="P12" s="48">
        <v>37</v>
      </c>
      <c r="Q12" s="3">
        <v>0</v>
      </c>
      <c r="R12" s="1">
        <v>487</v>
      </c>
      <c r="S12" s="1">
        <v>303</v>
      </c>
      <c r="T12" s="48">
        <v>28</v>
      </c>
      <c r="U12" s="48">
        <v>156</v>
      </c>
      <c r="V12" s="50">
        <v>445</v>
      </c>
    </row>
    <row r="13" spans="1:22" ht="12.75">
      <c r="A13" s="117" t="s">
        <v>8</v>
      </c>
      <c r="B13" s="3">
        <v>1700</v>
      </c>
      <c r="C13" s="4">
        <v>62</v>
      </c>
      <c r="D13" s="4">
        <v>62</v>
      </c>
      <c r="E13" s="1">
        <v>20</v>
      </c>
      <c r="F13" s="48">
        <v>42</v>
      </c>
      <c r="G13" s="6" t="s">
        <v>0</v>
      </c>
      <c r="H13" s="4">
        <v>948</v>
      </c>
      <c r="I13" s="6" t="s">
        <v>0</v>
      </c>
      <c r="J13" s="4">
        <v>7</v>
      </c>
      <c r="K13" s="51">
        <v>0</v>
      </c>
      <c r="L13" s="48">
        <v>6</v>
      </c>
      <c r="M13" s="3">
        <v>1</v>
      </c>
      <c r="N13" s="52">
        <v>95</v>
      </c>
      <c r="O13" s="1">
        <v>91</v>
      </c>
      <c r="P13" s="48">
        <v>2</v>
      </c>
      <c r="Q13" s="3">
        <v>2</v>
      </c>
      <c r="R13" s="1">
        <v>318</v>
      </c>
      <c r="S13" s="1">
        <v>230</v>
      </c>
      <c r="T13" s="48">
        <v>3</v>
      </c>
      <c r="U13" s="53">
        <v>85</v>
      </c>
      <c r="V13" s="54">
        <v>270</v>
      </c>
    </row>
    <row r="14" spans="1:22" ht="12.75">
      <c r="A14" s="118" t="s">
        <v>61</v>
      </c>
      <c r="B14" s="56">
        <v>77238</v>
      </c>
      <c r="C14" s="57">
        <v>7370</v>
      </c>
      <c r="D14" s="57">
        <v>7370</v>
      </c>
      <c r="E14" s="59">
        <v>852</v>
      </c>
      <c r="F14" s="58">
        <v>6524</v>
      </c>
      <c r="G14" s="5" t="s">
        <v>0</v>
      </c>
      <c r="H14" s="57">
        <v>14523</v>
      </c>
      <c r="I14" s="5" t="s">
        <v>0</v>
      </c>
      <c r="J14" s="57">
        <v>1566</v>
      </c>
      <c r="K14" s="58">
        <v>44</v>
      </c>
      <c r="L14" s="58">
        <v>1466</v>
      </c>
      <c r="M14" s="56">
        <v>56</v>
      </c>
      <c r="N14" s="48">
        <v>8382</v>
      </c>
      <c r="O14" s="59">
        <v>8124</v>
      </c>
      <c r="P14" s="58">
        <v>255</v>
      </c>
      <c r="Q14" s="56">
        <v>3</v>
      </c>
      <c r="R14" s="59">
        <v>32962</v>
      </c>
      <c r="S14" s="59">
        <v>19053</v>
      </c>
      <c r="T14" s="58">
        <v>4061</v>
      </c>
      <c r="U14" s="48">
        <v>9848</v>
      </c>
      <c r="V14" s="50">
        <v>12435</v>
      </c>
    </row>
    <row r="15" spans="1:22" s="410" customFormat="1" ht="13.5" thickBot="1">
      <c r="A15" s="119" t="s">
        <v>62</v>
      </c>
      <c r="B15" s="61">
        <v>100</v>
      </c>
      <c r="C15" s="62">
        <f>C14/B14*100</f>
        <v>9.541935316812967</v>
      </c>
      <c r="D15" s="63"/>
      <c r="E15" s="64"/>
      <c r="F15" s="62"/>
      <c r="G15" s="70"/>
      <c r="H15" s="62">
        <f>H14/B14*100</f>
        <v>18.802920842072552</v>
      </c>
      <c r="I15" s="70"/>
      <c r="J15" s="63">
        <f>J14/B14*100</f>
        <v>2.0274994173852248</v>
      </c>
      <c r="K15" s="62"/>
      <c r="L15" s="62"/>
      <c r="M15" s="61"/>
      <c r="N15" s="62">
        <f>N14/B14*100</f>
        <v>10.852171211061913</v>
      </c>
      <c r="O15" s="64"/>
      <c r="P15" s="62"/>
      <c r="Q15" s="61"/>
      <c r="R15" s="64">
        <f>R14/B14*100</f>
        <v>42.67588492710842</v>
      </c>
      <c r="S15" s="64"/>
      <c r="T15" s="62"/>
      <c r="U15" s="62"/>
      <c r="V15" s="65">
        <f>V14/B14*100</f>
        <v>16.099588285558923</v>
      </c>
    </row>
    <row r="16" spans="1:22" ht="12.75">
      <c r="A16" s="117" t="s">
        <v>9</v>
      </c>
      <c r="B16" s="3">
        <v>6788</v>
      </c>
      <c r="C16" s="4">
        <v>1890</v>
      </c>
      <c r="D16" s="4">
        <v>1890</v>
      </c>
      <c r="E16" s="1">
        <v>955</v>
      </c>
      <c r="F16" s="48">
        <v>932</v>
      </c>
      <c r="G16" s="5" t="s">
        <v>0</v>
      </c>
      <c r="H16" s="4">
        <v>569</v>
      </c>
      <c r="I16" s="5" t="s">
        <v>0</v>
      </c>
      <c r="J16" s="4">
        <v>647</v>
      </c>
      <c r="K16" s="51">
        <v>0</v>
      </c>
      <c r="L16" s="48">
        <v>574</v>
      </c>
      <c r="M16" s="3">
        <v>73</v>
      </c>
      <c r="N16" s="48">
        <v>615</v>
      </c>
      <c r="O16" s="1">
        <v>481</v>
      </c>
      <c r="P16" s="48">
        <v>134</v>
      </c>
      <c r="Q16" s="3">
        <v>0</v>
      </c>
      <c r="R16" s="1">
        <v>2061</v>
      </c>
      <c r="S16" s="1">
        <v>1251</v>
      </c>
      <c r="T16" s="48">
        <v>297</v>
      </c>
      <c r="U16" s="48">
        <v>513</v>
      </c>
      <c r="V16" s="50">
        <v>1006</v>
      </c>
    </row>
    <row r="17" spans="1:22" ht="12.75">
      <c r="A17" s="117" t="s">
        <v>10</v>
      </c>
      <c r="B17" s="66">
        <v>6963</v>
      </c>
      <c r="C17" s="4">
        <v>1230</v>
      </c>
      <c r="D17" s="4">
        <v>1230</v>
      </c>
      <c r="E17" s="1">
        <v>234</v>
      </c>
      <c r="F17" s="48">
        <v>1000</v>
      </c>
      <c r="G17" s="5" t="s">
        <v>0</v>
      </c>
      <c r="H17" s="4">
        <v>790</v>
      </c>
      <c r="I17" s="5" t="s">
        <v>0</v>
      </c>
      <c r="J17" s="4">
        <v>151</v>
      </c>
      <c r="K17" s="51">
        <v>0</v>
      </c>
      <c r="L17" s="48">
        <v>135</v>
      </c>
      <c r="M17" s="3">
        <v>16</v>
      </c>
      <c r="N17" s="48">
        <v>615</v>
      </c>
      <c r="O17" s="1">
        <v>559</v>
      </c>
      <c r="P17" s="48">
        <v>56</v>
      </c>
      <c r="Q17" s="3">
        <v>0</v>
      </c>
      <c r="R17" s="1">
        <v>2579</v>
      </c>
      <c r="S17" s="1">
        <v>1851</v>
      </c>
      <c r="T17" s="48">
        <v>235</v>
      </c>
      <c r="U17" s="48">
        <v>493</v>
      </c>
      <c r="V17" s="50">
        <v>1598</v>
      </c>
    </row>
    <row r="18" spans="1:22" ht="12.75">
      <c r="A18" s="117" t="s">
        <v>11</v>
      </c>
      <c r="B18" s="66">
        <v>3576</v>
      </c>
      <c r="C18" s="4">
        <v>585</v>
      </c>
      <c r="D18" s="4">
        <v>585</v>
      </c>
      <c r="E18" s="1">
        <v>142</v>
      </c>
      <c r="F18" s="48">
        <v>443</v>
      </c>
      <c r="G18" s="5" t="s">
        <v>0</v>
      </c>
      <c r="H18" s="4">
        <v>342</v>
      </c>
      <c r="I18" s="5" t="s">
        <v>0</v>
      </c>
      <c r="J18" s="4">
        <v>82</v>
      </c>
      <c r="K18" s="48">
        <v>1</v>
      </c>
      <c r="L18" s="48">
        <v>72</v>
      </c>
      <c r="M18" s="3">
        <v>9</v>
      </c>
      <c r="N18" s="48">
        <v>280</v>
      </c>
      <c r="O18" s="1">
        <v>259</v>
      </c>
      <c r="P18" s="48">
        <v>21</v>
      </c>
      <c r="Q18" s="3">
        <v>0</v>
      </c>
      <c r="R18" s="1">
        <v>1384</v>
      </c>
      <c r="S18" s="1">
        <v>1025</v>
      </c>
      <c r="T18" s="48">
        <v>133</v>
      </c>
      <c r="U18" s="48">
        <v>226</v>
      </c>
      <c r="V18" s="50">
        <v>903</v>
      </c>
    </row>
    <row r="19" spans="1:22" ht="12.75">
      <c r="A19" s="117" t="s">
        <v>12</v>
      </c>
      <c r="B19" s="3">
        <v>9077</v>
      </c>
      <c r="C19" s="4">
        <v>1600</v>
      </c>
      <c r="D19" s="4">
        <v>1600</v>
      </c>
      <c r="E19" s="1">
        <v>129</v>
      </c>
      <c r="F19" s="48">
        <v>1470</v>
      </c>
      <c r="G19" s="5" t="s">
        <v>0</v>
      </c>
      <c r="H19" s="4">
        <v>540</v>
      </c>
      <c r="I19" s="5" t="s">
        <v>0</v>
      </c>
      <c r="J19" s="4">
        <v>383</v>
      </c>
      <c r="K19" s="48">
        <v>12</v>
      </c>
      <c r="L19" s="48">
        <v>361</v>
      </c>
      <c r="M19" s="3">
        <v>10</v>
      </c>
      <c r="N19" s="48">
        <v>921</v>
      </c>
      <c r="O19" s="1">
        <v>863</v>
      </c>
      <c r="P19" s="48">
        <v>58</v>
      </c>
      <c r="Q19" s="3">
        <v>0</v>
      </c>
      <c r="R19" s="1">
        <v>3695</v>
      </c>
      <c r="S19" s="1">
        <v>2308</v>
      </c>
      <c r="T19" s="48">
        <v>595</v>
      </c>
      <c r="U19" s="48">
        <v>792</v>
      </c>
      <c r="V19" s="50">
        <v>1938</v>
      </c>
    </row>
    <row r="20" spans="1:22" ht="12.75">
      <c r="A20" s="117" t="s">
        <v>13</v>
      </c>
      <c r="B20" s="3">
        <v>10416</v>
      </c>
      <c r="C20" s="4">
        <v>1590</v>
      </c>
      <c r="D20" s="4">
        <v>1590</v>
      </c>
      <c r="E20" s="1">
        <v>237</v>
      </c>
      <c r="F20" s="48">
        <v>1350</v>
      </c>
      <c r="G20" s="5" t="s">
        <v>0</v>
      </c>
      <c r="H20" s="4">
        <v>5489</v>
      </c>
      <c r="I20" s="5" t="s">
        <v>0</v>
      </c>
      <c r="J20" s="4">
        <v>179</v>
      </c>
      <c r="K20" s="48">
        <v>1</v>
      </c>
      <c r="L20" s="48">
        <v>165</v>
      </c>
      <c r="M20" s="3">
        <v>13</v>
      </c>
      <c r="N20" s="48">
        <v>526</v>
      </c>
      <c r="O20" s="1">
        <v>431</v>
      </c>
      <c r="P20" s="48">
        <v>55</v>
      </c>
      <c r="Q20" s="3">
        <v>40</v>
      </c>
      <c r="R20" s="1">
        <v>1482</v>
      </c>
      <c r="S20" s="1">
        <v>972</v>
      </c>
      <c r="T20" s="48">
        <v>168</v>
      </c>
      <c r="U20" s="48">
        <v>342</v>
      </c>
      <c r="V20" s="50">
        <v>1150</v>
      </c>
    </row>
    <row r="21" spans="1:22" ht="12.75">
      <c r="A21" s="117" t="s">
        <v>14</v>
      </c>
      <c r="B21" s="3">
        <v>9286</v>
      </c>
      <c r="C21" s="4">
        <v>1850</v>
      </c>
      <c r="D21" s="4">
        <v>1850</v>
      </c>
      <c r="E21" s="1">
        <v>831</v>
      </c>
      <c r="F21" s="48">
        <v>1020</v>
      </c>
      <c r="G21" s="5" t="s">
        <v>0</v>
      </c>
      <c r="H21" s="4">
        <v>2693</v>
      </c>
      <c r="I21" s="5" t="s">
        <v>0</v>
      </c>
      <c r="J21" s="4">
        <v>896</v>
      </c>
      <c r="K21" s="48">
        <v>0</v>
      </c>
      <c r="L21" s="48">
        <v>833</v>
      </c>
      <c r="M21" s="3">
        <v>63</v>
      </c>
      <c r="N21" s="48">
        <v>713</v>
      </c>
      <c r="O21" s="1">
        <v>613</v>
      </c>
      <c r="P21" s="48">
        <v>90</v>
      </c>
      <c r="Q21" s="3">
        <v>10</v>
      </c>
      <c r="R21" s="1">
        <v>1881</v>
      </c>
      <c r="S21" s="1">
        <v>1067</v>
      </c>
      <c r="T21" s="48">
        <v>210</v>
      </c>
      <c r="U21" s="48">
        <v>604</v>
      </c>
      <c r="V21" s="50">
        <v>1253</v>
      </c>
    </row>
    <row r="22" spans="1:22" ht="12.75">
      <c r="A22" s="117" t="s">
        <v>15</v>
      </c>
      <c r="B22" s="3">
        <v>2858</v>
      </c>
      <c r="C22" s="4">
        <v>358</v>
      </c>
      <c r="D22" s="4">
        <v>358</v>
      </c>
      <c r="E22" s="1">
        <v>26</v>
      </c>
      <c r="F22" s="48">
        <v>335</v>
      </c>
      <c r="G22" s="5" t="s">
        <v>0</v>
      </c>
      <c r="H22" s="4">
        <v>231</v>
      </c>
      <c r="I22" s="5" t="s">
        <v>0</v>
      </c>
      <c r="J22" s="4">
        <v>52</v>
      </c>
      <c r="K22" s="48">
        <v>0</v>
      </c>
      <c r="L22" s="48">
        <v>50</v>
      </c>
      <c r="M22" s="3">
        <v>2</v>
      </c>
      <c r="N22" s="48">
        <v>326</v>
      </c>
      <c r="O22" s="1">
        <v>316</v>
      </c>
      <c r="P22" s="48">
        <v>10</v>
      </c>
      <c r="Q22" s="3">
        <v>0</v>
      </c>
      <c r="R22" s="1">
        <v>1227</v>
      </c>
      <c r="S22" s="1">
        <v>816</v>
      </c>
      <c r="T22" s="48">
        <v>234</v>
      </c>
      <c r="U22" s="48">
        <v>177</v>
      </c>
      <c r="V22" s="50">
        <v>664</v>
      </c>
    </row>
    <row r="23" spans="1:22" ht="12.75">
      <c r="A23" s="117" t="s">
        <v>16</v>
      </c>
      <c r="B23" s="3">
        <v>5572</v>
      </c>
      <c r="C23" s="4">
        <v>1450</v>
      </c>
      <c r="D23" s="4">
        <v>1450</v>
      </c>
      <c r="E23" s="1">
        <v>621</v>
      </c>
      <c r="F23" s="48">
        <v>830</v>
      </c>
      <c r="G23" s="5" t="s">
        <v>0</v>
      </c>
      <c r="H23" s="4">
        <v>1999</v>
      </c>
      <c r="I23" s="5" t="s">
        <v>0</v>
      </c>
      <c r="J23" s="4">
        <v>109</v>
      </c>
      <c r="K23" s="48">
        <v>1</v>
      </c>
      <c r="L23" s="48">
        <v>61</v>
      </c>
      <c r="M23" s="3">
        <v>47</v>
      </c>
      <c r="N23" s="48">
        <v>419</v>
      </c>
      <c r="O23" s="1">
        <v>325</v>
      </c>
      <c r="P23" s="48">
        <v>75</v>
      </c>
      <c r="Q23" s="3">
        <v>19</v>
      </c>
      <c r="R23" s="1">
        <v>848</v>
      </c>
      <c r="S23" s="1">
        <v>595</v>
      </c>
      <c r="T23" s="48">
        <v>111</v>
      </c>
      <c r="U23" s="48">
        <v>142</v>
      </c>
      <c r="V23" s="50">
        <v>747</v>
      </c>
    </row>
    <row r="24" spans="1:22" ht="12.75">
      <c r="A24" s="117" t="s">
        <v>17</v>
      </c>
      <c r="B24" s="3">
        <v>2520</v>
      </c>
      <c r="C24" s="4">
        <v>751</v>
      </c>
      <c r="D24" s="4">
        <v>751</v>
      </c>
      <c r="E24" s="1">
        <v>361</v>
      </c>
      <c r="F24" s="48">
        <v>390</v>
      </c>
      <c r="G24" s="5" t="s">
        <v>0</v>
      </c>
      <c r="H24" s="4">
        <v>135</v>
      </c>
      <c r="I24" s="5" t="s">
        <v>0</v>
      </c>
      <c r="J24" s="4">
        <v>256</v>
      </c>
      <c r="K24" s="51">
        <v>0</v>
      </c>
      <c r="L24" s="48">
        <v>227</v>
      </c>
      <c r="M24" s="3">
        <v>29</v>
      </c>
      <c r="N24" s="48">
        <v>403</v>
      </c>
      <c r="O24" s="1">
        <v>364</v>
      </c>
      <c r="P24" s="48">
        <v>39</v>
      </c>
      <c r="Q24" s="3">
        <v>0</v>
      </c>
      <c r="R24" s="1">
        <v>898</v>
      </c>
      <c r="S24" s="1">
        <v>506</v>
      </c>
      <c r="T24" s="48">
        <v>119</v>
      </c>
      <c r="U24" s="48">
        <v>273</v>
      </c>
      <c r="V24" s="50">
        <v>77</v>
      </c>
    </row>
    <row r="25" spans="1:22" ht="12.75">
      <c r="A25" s="117" t="s">
        <v>18</v>
      </c>
      <c r="B25" s="3">
        <v>1794</v>
      </c>
      <c r="C25" s="4">
        <v>340</v>
      </c>
      <c r="D25" s="4">
        <v>340</v>
      </c>
      <c r="E25" s="1">
        <v>117</v>
      </c>
      <c r="F25" s="48">
        <v>223</v>
      </c>
      <c r="G25" s="5" t="s">
        <v>0</v>
      </c>
      <c r="H25" s="4">
        <v>115</v>
      </c>
      <c r="I25" s="5" t="s">
        <v>0</v>
      </c>
      <c r="J25" s="4">
        <v>74</v>
      </c>
      <c r="K25" s="51">
        <v>0</v>
      </c>
      <c r="L25" s="48">
        <v>65</v>
      </c>
      <c r="M25" s="3">
        <v>9</v>
      </c>
      <c r="N25" s="48">
        <v>192</v>
      </c>
      <c r="O25" s="1">
        <v>177</v>
      </c>
      <c r="P25" s="48">
        <v>15</v>
      </c>
      <c r="Q25" s="3">
        <v>0</v>
      </c>
      <c r="R25" s="1">
        <v>709</v>
      </c>
      <c r="S25" s="1">
        <v>453</v>
      </c>
      <c r="T25" s="48">
        <v>138</v>
      </c>
      <c r="U25" s="48">
        <v>118</v>
      </c>
      <c r="V25" s="50">
        <v>364</v>
      </c>
    </row>
    <row r="26" spans="1:22" ht="12.75">
      <c r="A26" s="117" t="s">
        <v>19</v>
      </c>
      <c r="B26" s="3">
        <v>2224</v>
      </c>
      <c r="C26" s="4">
        <v>410</v>
      </c>
      <c r="D26" s="4">
        <v>410</v>
      </c>
      <c r="E26" s="1">
        <v>40</v>
      </c>
      <c r="F26" s="48">
        <v>370</v>
      </c>
      <c r="G26" s="5" t="s">
        <v>0</v>
      </c>
      <c r="H26" s="4">
        <v>266</v>
      </c>
      <c r="I26" s="5" t="s">
        <v>0</v>
      </c>
      <c r="J26" s="4">
        <v>26</v>
      </c>
      <c r="K26" s="51">
        <v>0</v>
      </c>
      <c r="L26" s="48">
        <v>24</v>
      </c>
      <c r="M26" s="3">
        <v>2</v>
      </c>
      <c r="N26" s="48">
        <v>207</v>
      </c>
      <c r="O26" s="1">
        <v>190</v>
      </c>
      <c r="P26" s="48">
        <v>17</v>
      </c>
      <c r="Q26" s="3">
        <v>0</v>
      </c>
      <c r="R26" s="1">
        <v>655</v>
      </c>
      <c r="S26" s="1">
        <v>348</v>
      </c>
      <c r="T26" s="48">
        <v>232</v>
      </c>
      <c r="U26" s="48">
        <v>75</v>
      </c>
      <c r="V26" s="50">
        <v>660</v>
      </c>
    </row>
    <row r="27" spans="1:22" ht="12.75">
      <c r="A27" s="117" t="s">
        <v>20</v>
      </c>
      <c r="B27" s="3">
        <v>1322</v>
      </c>
      <c r="C27" s="4">
        <v>347</v>
      </c>
      <c r="D27" s="4">
        <v>347</v>
      </c>
      <c r="E27" s="1">
        <v>131</v>
      </c>
      <c r="F27" s="48">
        <v>216</v>
      </c>
      <c r="G27" s="5" t="s">
        <v>0</v>
      </c>
      <c r="H27" s="4">
        <v>34</v>
      </c>
      <c r="I27" s="5" t="s">
        <v>0</v>
      </c>
      <c r="J27" s="4">
        <v>297</v>
      </c>
      <c r="K27" s="51">
        <v>0</v>
      </c>
      <c r="L27" s="48">
        <v>287</v>
      </c>
      <c r="M27" s="3">
        <v>10</v>
      </c>
      <c r="N27" s="48">
        <v>119</v>
      </c>
      <c r="O27" s="1">
        <v>101</v>
      </c>
      <c r="P27" s="48">
        <v>18</v>
      </c>
      <c r="Q27" s="3">
        <v>0</v>
      </c>
      <c r="R27" s="1">
        <v>426</v>
      </c>
      <c r="S27" s="1">
        <v>235</v>
      </c>
      <c r="T27" s="48">
        <v>94</v>
      </c>
      <c r="U27" s="48">
        <v>97</v>
      </c>
      <c r="V27" s="50">
        <v>99</v>
      </c>
    </row>
    <row r="28" spans="1:22" ht="12.75">
      <c r="A28" s="117" t="s">
        <v>21</v>
      </c>
      <c r="B28" s="66">
        <v>1723</v>
      </c>
      <c r="C28" s="4">
        <v>347</v>
      </c>
      <c r="D28" s="4">
        <v>347</v>
      </c>
      <c r="E28" s="1">
        <v>38</v>
      </c>
      <c r="F28" s="48">
        <v>309</v>
      </c>
      <c r="G28" s="5" t="s">
        <v>0</v>
      </c>
      <c r="H28" s="4">
        <v>572</v>
      </c>
      <c r="I28" s="5" t="s">
        <v>0</v>
      </c>
      <c r="J28" s="4">
        <v>24</v>
      </c>
      <c r="K28" s="48">
        <v>0</v>
      </c>
      <c r="L28" s="48">
        <v>22</v>
      </c>
      <c r="M28" s="3">
        <v>2</v>
      </c>
      <c r="N28" s="48">
        <v>118</v>
      </c>
      <c r="O28" s="1">
        <v>104</v>
      </c>
      <c r="P28" s="48">
        <v>13</v>
      </c>
      <c r="Q28" s="3">
        <v>1</v>
      </c>
      <c r="R28" s="1">
        <v>352</v>
      </c>
      <c r="S28" s="1">
        <v>238</v>
      </c>
      <c r="T28" s="48">
        <v>13</v>
      </c>
      <c r="U28" s="48">
        <v>101</v>
      </c>
      <c r="V28" s="50">
        <v>310</v>
      </c>
    </row>
    <row r="29" spans="1:22" ht="12.75">
      <c r="A29" s="117" t="s">
        <v>22</v>
      </c>
      <c r="B29" s="3">
        <v>896</v>
      </c>
      <c r="C29" s="4">
        <v>170</v>
      </c>
      <c r="D29" s="4">
        <v>170</v>
      </c>
      <c r="E29" s="1">
        <v>5</v>
      </c>
      <c r="F29" s="48">
        <v>165</v>
      </c>
      <c r="G29" s="5" t="s">
        <v>0</v>
      </c>
      <c r="H29" s="4">
        <v>209</v>
      </c>
      <c r="I29" s="5" t="s">
        <v>0</v>
      </c>
      <c r="J29" s="4">
        <v>22</v>
      </c>
      <c r="K29" s="51">
        <v>0</v>
      </c>
      <c r="L29" s="48">
        <v>22</v>
      </c>
      <c r="M29" s="3">
        <v>0</v>
      </c>
      <c r="N29" s="48">
        <v>86</v>
      </c>
      <c r="O29" s="1">
        <v>77</v>
      </c>
      <c r="P29" s="48">
        <v>9</v>
      </c>
      <c r="Q29" s="3">
        <v>0</v>
      </c>
      <c r="R29" s="1">
        <v>241</v>
      </c>
      <c r="S29" s="1">
        <v>189</v>
      </c>
      <c r="T29" s="48">
        <v>28</v>
      </c>
      <c r="U29" s="48">
        <v>24</v>
      </c>
      <c r="V29" s="50">
        <v>168</v>
      </c>
    </row>
    <row r="30" spans="1:22" ht="12.75">
      <c r="A30" s="117" t="s">
        <v>23</v>
      </c>
      <c r="B30" s="3">
        <v>3411</v>
      </c>
      <c r="C30" s="4">
        <v>484</v>
      </c>
      <c r="D30" s="4">
        <v>484</v>
      </c>
      <c r="E30" s="1">
        <v>95</v>
      </c>
      <c r="F30" s="48">
        <v>389</v>
      </c>
      <c r="G30" s="5" t="s">
        <v>0</v>
      </c>
      <c r="H30" s="4">
        <v>1616</v>
      </c>
      <c r="I30" s="5" t="s">
        <v>0</v>
      </c>
      <c r="J30" s="4">
        <v>247</v>
      </c>
      <c r="K30" s="48">
        <v>0</v>
      </c>
      <c r="L30" s="48">
        <v>240</v>
      </c>
      <c r="M30" s="3">
        <v>7</v>
      </c>
      <c r="N30" s="48">
        <v>237</v>
      </c>
      <c r="O30" s="1">
        <v>210</v>
      </c>
      <c r="P30" s="48">
        <v>18</v>
      </c>
      <c r="Q30" s="3">
        <v>9</v>
      </c>
      <c r="R30" s="1">
        <v>567</v>
      </c>
      <c r="S30" s="1">
        <v>278</v>
      </c>
      <c r="T30" s="48">
        <v>88</v>
      </c>
      <c r="U30" s="48">
        <v>201</v>
      </c>
      <c r="V30" s="50">
        <v>260</v>
      </c>
    </row>
    <row r="31" spans="1:22" ht="12.75">
      <c r="A31" s="117" t="s">
        <v>24</v>
      </c>
      <c r="B31" s="3">
        <v>7195</v>
      </c>
      <c r="C31" s="4">
        <v>71</v>
      </c>
      <c r="D31" s="4">
        <v>71</v>
      </c>
      <c r="E31" s="1">
        <v>18</v>
      </c>
      <c r="F31" s="48">
        <v>53</v>
      </c>
      <c r="G31" s="5" t="s">
        <v>0</v>
      </c>
      <c r="H31" s="4">
        <v>6779</v>
      </c>
      <c r="I31" s="5" t="s">
        <v>0</v>
      </c>
      <c r="J31" s="4">
        <v>110</v>
      </c>
      <c r="K31" s="51">
        <v>0</v>
      </c>
      <c r="L31" s="48">
        <v>109</v>
      </c>
      <c r="M31" s="3">
        <v>1</v>
      </c>
      <c r="N31" s="48">
        <v>76</v>
      </c>
      <c r="O31" s="1">
        <v>46</v>
      </c>
      <c r="P31" s="48">
        <v>2</v>
      </c>
      <c r="Q31" s="3">
        <v>28</v>
      </c>
      <c r="R31" s="1">
        <v>58</v>
      </c>
      <c r="S31" s="1">
        <v>32</v>
      </c>
      <c r="T31" s="48">
        <v>2</v>
      </c>
      <c r="U31" s="48">
        <v>24</v>
      </c>
      <c r="V31" s="50">
        <v>101</v>
      </c>
    </row>
    <row r="32" spans="1:22" ht="12.75">
      <c r="A32" s="117" t="s">
        <v>84</v>
      </c>
      <c r="B32" s="3">
        <v>1911</v>
      </c>
      <c r="C32" s="4">
        <v>222</v>
      </c>
      <c r="D32" s="4">
        <v>222</v>
      </c>
      <c r="E32" s="1">
        <v>30</v>
      </c>
      <c r="F32" s="48">
        <v>192</v>
      </c>
      <c r="G32" s="5" t="s">
        <v>0</v>
      </c>
      <c r="H32" s="4">
        <v>882</v>
      </c>
      <c r="I32" s="5" t="s">
        <v>0</v>
      </c>
      <c r="J32" s="4">
        <v>199</v>
      </c>
      <c r="K32" s="48">
        <v>53</v>
      </c>
      <c r="L32" s="48">
        <v>145</v>
      </c>
      <c r="M32" s="3">
        <v>1</v>
      </c>
      <c r="N32" s="48">
        <v>94</v>
      </c>
      <c r="O32" s="1">
        <v>74</v>
      </c>
      <c r="P32" s="48">
        <v>10</v>
      </c>
      <c r="Q32" s="3">
        <v>10</v>
      </c>
      <c r="R32" s="1">
        <v>166</v>
      </c>
      <c r="S32" s="1">
        <v>134</v>
      </c>
      <c r="T32" s="48">
        <v>15</v>
      </c>
      <c r="U32" s="48">
        <v>17</v>
      </c>
      <c r="V32" s="50">
        <v>348</v>
      </c>
    </row>
    <row r="33" spans="1:22" ht="12.75">
      <c r="A33" s="117" t="s">
        <v>85</v>
      </c>
      <c r="B33" s="3">
        <v>12218</v>
      </c>
      <c r="C33" s="4">
        <v>512</v>
      </c>
      <c r="D33" s="4">
        <v>512</v>
      </c>
      <c r="E33" s="1">
        <v>29</v>
      </c>
      <c r="F33" s="48">
        <v>483</v>
      </c>
      <c r="G33" s="5" t="s">
        <v>0</v>
      </c>
      <c r="H33" s="4">
        <v>10217</v>
      </c>
      <c r="I33" s="5" t="s">
        <v>0</v>
      </c>
      <c r="J33" s="4">
        <v>371</v>
      </c>
      <c r="K33" s="51">
        <v>198</v>
      </c>
      <c r="L33" s="48">
        <v>172</v>
      </c>
      <c r="M33" s="3">
        <v>1</v>
      </c>
      <c r="N33" s="48">
        <v>208</v>
      </c>
      <c r="O33" s="1">
        <v>133</v>
      </c>
      <c r="P33" s="48">
        <v>18</v>
      </c>
      <c r="Q33" s="3">
        <v>57</v>
      </c>
      <c r="R33" s="1">
        <v>356</v>
      </c>
      <c r="S33" s="1">
        <v>241</v>
      </c>
      <c r="T33" s="48">
        <v>37</v>
      </c>
      <c r="U33" s="48">
        <v>78</v>
      </c>
      <c r="V33" s="50">
        <v>554</v>
      </c>
    </row>
    <row r="34" spans="1:22" ht="12.75">
      <c r="A34" s="117" t="s">
        <v>89</v>
      </c>
      <c r="B34" s="3">
        <v>3140</v>
      </c>
      <c r="C34" s="4">
        <v>178</v>
      </c>
      <c r="D34" s="4">
        <v>178</v>
      </c>
      <c r="E34" s="1">
        <v>12</v>
      </c>
      <c r="F34" s="48">
        <v>166</v>
      </c>
      <c r="G34" s="5" t="s">
        <v>0</v>
      </c>
      <c r="H34" s="4">
        <v>2327</v>
      </c>
      <c r="I34" s="5" t="s">
        <v>0</v>
      </c>
      <c r="J34" s="4">
        <v>183</v>
      </c>
      <c r="K34" s="48">
        <v>125</v>
      </c>
      <c r="L34" s="48">
        <v>57</v>
      </c>
      <c r="M34" s="3">
        <v>1</v>
      </c>
      <c r="N34" s="48">
        <v>126</v>
      </c>
      <c r="O34" s="1">
        <v>104</v>
      </c>
      <c r="P34" s="48">
        <v>6</v>
      </c>
      <c r="Q34" s="3">
        <v>16</v>
      </c>
      <c r="R34" s="1">
        <v>97</v>
      </c>
      <c r="S34" s="1">
        <v>71</v>
      </c>
      <c r="T34" s="48">
        <v>13</v>
      </c>
      <c r="U34" s="48">
        <v>13</v>
      </c>
      <c r="V34" s="50">
        <v>229</v>
      </c>
    </row>
    <row r="35" spans="1:22" ht="12.75">
      <c r="A35" s="120" t="s">
        <v>86</v>
      </c>
      <c r="B35" s="3">
        <v>6504</v>
      </c>
      <c r="C35" s="4">
        <v>297</v>
      </c>
      <c r="D35" s="4">
        <v>297</v>
      </c>
      <c r="E35" s="1">
        <v>8</v>
      </c>
      <c r="F35" s="48">
        <v>289</v>
      </c>
      <c r="G35" s="6" t="s">
        <v>0</v>
      </c>
      <c r="H35" s="52">
        <v>5189</v>
      </c>
      <c r="I35" s="6" t="s">
        <v>0</v>
      </c>
      <c r="J35" s="52">
        <v>300</v>
      </c>
      <c r="K35" s="106">
        <v>210</v>
      </c>
      <c r="L35" s="67">
        <v>90</v>
      </c>
      <c r="M35" s="53">
        <v>0</v>
      </c>
      <c r="N35" s="67">
        <v>156</v>
      </c>
      <c r="O35" s="105">
        <v>130</v>
      </c>
      <c r="P35" s="67">
        <v>11</v>
      </c>
      <c r="Q35" s="53">
        <v>15</v>
      </c>
      <c r="R35" s="105">
        <v>188</v>
      </c>
      <c r="S35" s="105">
        <v>103</v>
      </c>
      <c r="T35" s="67">
        <v>21</v>
      </c>
      <c r="U35" s="67">
        <v>14</v>
      </c>
      <c r="V35" s="54">
        <v>424</v>
      </c>
    </row>
    <row r="36" spans="1:22" ht="12.75">
      <c r="A36" s="118" t="s">
        <v>64</v>
      </c>
      <c r="B36" s="56">
        <v>99394</v>
      </c>
      <c r="C36" s="57">
        <v>14700</v>
      </c>
      <c r="D36" s="57">
        <v>14700</v>
      </c>
      <c r="E36" s="59">
        <v>4055</v>
      </c>
      <c r="F36" s="58">
        <v>10625</v>
      </c>
      <c r="G36" s="5" t="s">
        <v>0</v>
      </c>
      <c r="H36" s="4">
        <v>40994</v>
      </c>
      <c r="I36" s="5" t="s">
        <v>0</v>
      </c>
      <c r="J36" s="4">
        <v>4608</v>
      </c>
      <c r="K36" s="48">
        <v>601</v>
      </c>
      <c r="L36" s="48">
        <v>3711</v>
      </c>
      <c r="M36" s="3">
        <v>296</v>
      </c>
      <c r="N36" s="48">
        <v>6437</v>
      </c>
      <c r="O36" s="1">
        <v>5557</v>
      </c>
      <c r="P36" s="48">
        <v>675</v>
      </c>
      <c r="Q36" s="3">
        <v>205</v>
      </c>
      <c r="R36" s="1">
        <v>19820</v>
      </c>
      <c r="S36" s="1">
        <v>12713</v>
      </c>
      <c r="T36" s="48">
        <v>2783</v>
      </c>
      <c r="U36" s="48">
        <v>4324</v>
      </c>
      <c r="V36" s="50">
        <v>12835</v>
      </c>
    </row>
    <row r="37" spans="1:22" s="410" customFormat="1" ht="13.5" thickBot="1">
      <c r="A37" s="119" t="s">
        <v>62</v>
      </c>
      <c r="B37" s="61">
        <v>100</v>
      </c>
      <c r="C37" s="63">
        <f>C36/B36*100</f>
        <v>14.789625128277361</v>
      </c>
      <c r="D37" s="62"/>
      <c r="E37" s="64"/>
      <c r="F37" s="62"/>
      <c r="G37" s="70"/>
      <c r="H37" s="63">
        <f>H36/B36*100</f>
        <v>41.2439382658913</v>
      </c>
      <c r="I37" s="70"/>
      <c r="J37" s="63">
        <f>J36/B36*100</f>
        <v>4.636094734088577</v>
      </c>
      <c r="K37" s="62"/>
      <c r="L37" s="62"/>
      <c r="M37" s="61"/>
      <c r="N37" s="62">
        <f>N36/B36*100</f>
        <v>6.476246051069482</v>
      </c>
      <c r="O37" s="64"/>
      <c r="P37" s="62"/>
      <c r="Q37" s="61"/>
      <c r="R37" s="64">
        <f>R36/B36*100</f>
        <v>19.94084149948689</v>
      </c>
      <c r="S37" s="64"/>
      <c r="T37" s="62"/>
      <c r="U37" s="62"/>
      <c r="V37" s="65">
        <f>V36/B36*100</f>
        <v>12.91325432118639</v>
      </c>
    </row>
    <row r="38" spans="1:22" ht="12.75">
      <c r="A38" s="117" t="s">
        <v>25</v>
      </c>
      <c r="B38" s="3">
        <v>11424</v>
      </c>
      <c r="C38" s="4">
        <v>2610</v>
      </c>
      <c r="D38" s="4">
        <v>2610</v>
      </c>
      <c r="E38" s="1">
        <v>757</v>
      </c>
      <c r="F38" s="48">
        <v>1850</v>
      </c>
      <c r="G38" s="5" t="s">
        <v>0</v>
      </c>
      <c r="H38" s="4">
        <v>4207</v>
      </c>
      <c r="I38" s="5" t="s">
        <v>0</v>
      </c>
      <c r="J38" s="4">
        <v>437</v>
      </c>
      <c r="K38" s="48">
        <v>2</v>
      </c>
      <c r="L38" s="68">
        <v>396</v>
      </c>
      <c r="M38" s="3">
        <v>39</v>
      </c>
      <c r="N38" s="48">
        <v>524</v>
      </c>
      <c r="O38" s="1">
        <v>374</v>
      </c>
      <c r="P38" s="48">
        <v>91</v>
      </c>
      <c r="Q38" s="3">
        <v>59</v>
      </c>
      <c r="R38" s="1">
        <v>1815</v>
      </c>
      <c r="S38" s="1">
        <v>1215</v>
      </c>
      <c r="T38" s="48">
        <v>267</v>
      </c>
      <c r="U38" s="48">
        <v>333</v>
      </c>
      <c r="V38" s="50">
        <v>1831</v>
      </c>
    </row>
    <row r="39" spans="1:22" ht="12.75">
      <c r="A39" s="117" t="s">
        <v>26</v>
      </c>
      <c r="B39" s="3">
        <v>7757</v>
      </c>
      <c r="C39" s="4">
        <v>898</v>
      </c>
      <c r="D39" s="4">
        <v>898</v>
      </c>
      <c r="E39" s="1">
        <v>293</v>
      </c>
      <c r="F39" s="48">
        <v>605</v>
      </c>
      <c r="G39" s="5" t="s">
        <v>0</v>
      </c>
      <c r="H39" s="4">
        <v>5246</v>
      </c>
      <c r="I39" s="5" t="s">
        <v>0</v>
      </c>
      <c r="J39" s="4">
        <v>214</v>
      </c>
      <c r="K39" s="48">
        <v>1</v>
      </c>
      <c r="L39" s="48">
        <v>198</v>
      </c>
      <c r="M39" s="3">
        <v>15</v>
      </c>
      <c r="N39" s="48">
        <v>206</v>
      </c>
      <c r="O39" s="1">
        <v>95</v>
      </c>
      <c r="P39" s="48">
        <v>44</v>
      </c>
      <c r="Q39" s="3">
        <v>67</v>
      </c>
      <c r="R39" s="1">
        <v>480</v>
      </c>
      <c r="S39" s="1">
        <v>345</v>
      </c>
      <c r="T39" s="48">
        <v>34</v>
      </c>
      <c r="U39" s="48">
        <v>101</v>
      </c>
      <c r="V39" s="50">
        <v>713</v>
      </c>
    </row>
    <row r="40" spans="1:22" ht="12.75">
      <c r="A40" s="117" t="s">
        <v>27</v>
      </c>
      <c r="B40" s="3">
        <v>1975</v>
      </c>
      <c r="C40" s="4">
        <v>600</v>
      </c>
      <c r="D40" s="4">
        <v>600</v>
      </c>
      <c r="E40" s="1">
        <v>45</v>
      </c>
      <c r="F40" s="48">
        <v>555</v>
      </c>
      <c r="G40" s="5" t="s">
        <v>0</v>
      </c>
      <c r="H40" s="4">
        <v>760</v>
      </c>
      <c r="I40" s="5" t="s">
        <v>0</v>
      </c>
      <c r="J40" s="4">
        <v>22</v>
      </c>
      <c r="K40" s="51">
        <v>0</v>
      </c>
      <c r="L40" s="48">
        <v>20</v>
      </c>
      <c r="M40" s="3">
        <v>2</v>
      </c>
      <c r="N40" s="48">
        <v>102</v>
      </c>
      <c r="O40" s="1">
        <v>87</v>
      </c>
      <c r="P40" s="48">
        <v>15</v>
      </c>
      <c r="Q40" s="3">
        <v>0</v>
      </c>
      <c r="R40" s="1">
        <v>187</v>
      </c>
      <c r="S40" s="1">
        <v>125</v>
      </c>
      <c r="T40" s="48">
        <v>17</v>
      </c>
      <c r="U40" s="48">
        <v>45</v>
      </c>
      <c r="V40" s="50">
        <v>304</v>
      </c>
    </row>
    <row r="41" spans="1:22" ht="12.75">
      <c r="A41" s="117" t="s">
        <v>28</v>
      </c>
      <c r="B41" s="3">
        <v>1471</v>
      </c>
      <c r="C41" s="4">
        <v>436</v>
      </c>
      <c r="D41" s="4">
        <v>436</v>
      </c>
      <c r="E41" s="1">
        <v>152</v>
      </c>
      <c r="F41" s="48">
        <v>284</v>
      </c>
      <c r="G41" s="5" t="s">
        <v>0</v>
      </c>
      <c r="H41" s="4">
        <v>367</v>
      </c>
      <c r="I41" s="5" t="s">
        <v>0</v>
      </c>
      <c r="J41" s="4">
        <v>73</v>
      </c>
      <c r="K41" s="51">
        <v>0</v>
      </c>
      <c r="L41" s="48">
        <v>65</v>
      </c>
      <c r="M41" s="3">
        <v>8</v>
      </c>
      <c r="N41" s="48">
        <v>100</v>
      </c>
      <c r="O41" s="1">
        <v>83</v>
      </c>
      <c r="P41" s="48">
        <v>17</v>
      </c>
      <c r="Q41" s="3">
        <v>0</v>
      </c>
      <c r="R41" s="1">
        <v>224</v>
      </c>
      <c r="S41" s="1">
        <v>135</v>
      </c>
      <c r="T41" s="48">
        <v>11</v>
      </c>
      <c r="U41" s="48">
        <v>78</v>
      </c>
      <c r="V41" s="50">
        <v>271</v>
      </c>
    </row>
    <row r="42" spans="1:22" ht="12.75">
      <c r="A42" s="117" t="s">
        <v>29</v>
      </c>
      <c r="B42" s="3">
        <v>3733</v>
      </c>
      <c r="C42" s="4">
        <v>216</v>
      </c>
      <c r="D42" s="4">
        <v>216</v>
      </c>
      <c r="E42" s="1">
        <v>23</v>
      </c>
      <c r="F42" s="48">
        <v>193</v>
      </c>
      <c r="G42" s="5" t="s">
        <v>0</v>
      </c>
      <c r="H42" s="4">
        <v>2856</v>
      </c>
      <c r="I42" s="5" t="s">
        <v>0</v>
      </c>
      <c r="J42" s="4">
        <v>114</v>
      </c>
      <c r="K42" s="51">
        <v>0</v>
      </c>
      <c r="L42" s="48">
        <v>113</v>
      </c>
      <c r="M42" s="3">
        <v>1</v>
      </c>
      <c r="N42" s="48">
        <v>93</v>
      </c>
      <c r="O42" s="1">
        <v>76</v>
      </c>
      <c r="P42" s="48">
        <v>5</v>
      </c>
      <c r="Q42" s="3">
        <v>12</v>
      </c>
      <c r="R42" s="1">
        <v>134</v>
      </c>
      <c r="S42" s="1">
        <v>90</v>
      </c>
      <c r="T42" s="48">
        <v>12</v>
      </c>
      <c r="U42" s="48">
        <v>32</v>
      </c>
      <c r="V42" s="50">
        <v>320</v>
      </c>
    </row>
    <row r="43" spans="1:22" ht="12.75">
      <c r="A43" s="117" t="s">
        <v>30</v>
      </c>
      <c r="B43" s="3">
        <v>22425</v>
      </c>
      <c r="C43" s="4">
        <v>525</v>
      </c>
      <c r="D43" s="4">
        <v>525</v>
      </c>
      <c r="E43" s="1">
        <v>63</v>
      </c>
      <c r="F43" s="48">
        <v>462</v>
      </c>
      <c r="G43" s="5" t="s">
        <v>0</v>
      </c>
      <c r="H43" s="4">
        <v>20178</v>
      </c>
      <c r="I43" s="5" t="s">
        <v>0</v>
      </c>
      <c r="J43" s="4">
        <v>500</v>
      </c>
      <c r="K43" s="48">
        <v>229</v>
      </c>
      <c r="L43" s="48">
        <v>268</v>
      </c>
      <c r="M43" s="3">
        <v>3</v>
      </c>
      <c r="N43" s="48">
        <v>288</v>
      </c>
      <c r="O43" s="1">
        <v>182</v>
      </c>
      <c r="P43" s="48">
        <v>14</v>
      </c>
      <c r="Q43" s="3">
        <v>92</v>
      </c>
      <c r="R43" s="1">
        <v>198</v>
      </c>
      <c r="S43" s="1">
        <v>132</v>
      </c>
      <c r="T43" s="48">
        <v>22</v>
      </c>
      <c r="U43" s="48">
        <v>44</v>
      </c>
      <c r="V43" s="50">
        <v>736</v>
      </c>
    </row>
    <row r="44" spans="1:22" ht="12.75">
      <c r="A44" s="117" t="s">
        <v>31</v>
      </c>
      <c r="B44" s="3">
        <v>623</v>
      </c>
      <c r="C44" s="4">
        <v>252</v>
      </c>
      <c r="D44" s="4">
        <v>252</v>
      </c>
      <c r="E44" s="1">
        <v>224</v>
      </c>
      <c r="F44" s="48">
        <v>28</v>
      </c>
      <c r="G44" s="5" t="s">
        <v>0</v>
      </c>
      <c r="H44" s="4">
        <v>0</v>
      </c>
      <c r="I44" s="5" t="s">
        <v>0</v>
      </c>
      <c r="J44" s="4">
        <v>63</v>
      </c>
      <c r="K44" s="51">
        <v>0</v>
      </c>
      <c r="L44" s="48">
        <v>51</v>
      </c>
      <c r="M44" s="3">
        <v>12</v>
      </c>
      <c r="N44" s="48">
        <v>41</v>
      </c>
      <c r="O44" s="1">
        <v>28</v>
      </c>
      <c r="P44" s="48">
        <v>13</v>
      </c>
      <c r="Q44" s="3">
        <v>0</v>
      </c>
      <c r="R44" s="1">
        <v>188</v>
      </c>
      <c r="S44" s="1">
        <v>115</v>
      </c>
      <c r="T44" s="48">
        <v>23</v>
      </c>
      <c r="U44" s="48">
        <v>50</v>
      </c>
      <c r="V44" s="50">
        <v>79</v>
      </c>
    </row>
    <row r="45" spans="1:22" ht="12.75">
      <c r="A45" s="117" t="s">
        <v>32</v>
      </c>
      <c r="B45" s="3">
        <v>9403</v>
      </c>
      <c r="C45" s="4">
        <v>20</v>
      </c>
      <c r="D45" s="4">
        <v>20</v>
      </c>
      <c r="E45" s="1">
        <v>3</v>
      </c>
      <c r="F45" s="48">
        <v>17</v>
      </c>
      <c r="G45" s="5" t="s">
        <v>0</v>
      </c>
      <c r="H45" s="4">
        <v>7003</v>
      </c>
      <c r="I45" s="5" t="s">
        <v>0</v>
      </c>
      <c r="J45" s="4">
        <v>769</v>
      </c>
      <c r="K45" s="48">
        <v>686</v>
      </c>
      <c r="L45" s="48">
        <v>83</v>
      </c>
      <c r="M45" s="3">
        <v>0</v>
      </c>
      <c r="N45" s="48">
        <v>218</v>
      </c>
      <c r="O45" s="1">
        <v>203</v>
      </c>
      <c r="P45" s="48">
        <v>2</v>
      </c>
      <c r="Q45" s="3">
        <v>13</v>
      </c>
      <c r="R45" s="1">
        <v>661</v>
      </c>
      <c r="S45" s="1">
        <v>167</v>
      </c>
      <c r="T45" s="48">
        <v>2</v>
      </c>
      <c r="U45" s="48">
        <v>492</v>
      </c>
      <c r="V45" s="50">
        <v>732</v>
      </c>
    </row>
    <row r="46" spans="1:22" ht="12.75">
      <c r="A46" s="117" t="s">
        <v>33</v>
      </c>
      <c r="B46" s="3">
        <v>700</v>
      </c>
      <c r="C46" s="4">
        <v>83</v>
      </c>
      <c r="D46" s="4">
        <v>83</v>
      </c>
      <c r="E46" s="69" t="s">
        <v>0</v>
      </c>
      <c r="F46" s="48">
        <v>83</v>
      </c>
      <c r="G46" s="5" t="s">
        <v>0</v>
      </c>
      <c r="H46" s="4">
        <v>378</v>
      </c>
      <c r="I46" s="5" t="s">
        <v>0</v>
      </c>
      <c r="J46" s="4">
        <v>0</v>
      </c>
      <c r="K46" s="48">
        <v>0</v>
      </c>
      <c r="L46" s="48">
        <v>0</v>
      </c>
      <c r="M46" s="3">
        <v>0</v>
      </c>
      <c r="N46" s="48">
        <v>48</v>
      </c>
      <c r="O46" s="1">
        <v>44</v>
      </c>
      <c r="P46" s="48">
        <v>3</v>
      </c>
      <c r="Q46" s="3">
        <v>1</v>
      </c>
      <c r="R46" s="1">
        <v>118</v>
      </c>
      <c r="S46" s="1">
        <v>63</v>
      </c>
      <c r="T46" s="48">
        <v>9</v>
      </c>
      <c r="U46" s="48">
        <v>46</v>
      </c>
      <c r="V46" s="50">
        <v>73</v>
      </c>
    </row>
    <row r="47" spans="1:22" ht="12.75">
      <c r="A47" s="117" t="s">
        <v>34</v>
      </c>
      <c r="B47" s="3">
        <v>4068</v>
      </c>
      <c r="C47" s="4">
        <v>393</v>
      </c>
      <c r="D47" s="4">
        <v>393</v>
      </c>
      <c r="E47" s="69" t="s">
        <v>0</v>
      </c>
      <c r="F47" s="48">
        <v>393</v>
      </c>
      <c r="G47" s="6" t="s">
        <v>0</v>
      </c>
      <c r="H47" s="4">
        <v>3058</v>
      </c>
      <c r="I47" s="6" t="s">
        <v>0</v>
      </c>
      <c r="J47" s="4">
        <v>25</v>
      </c>
      <c r="K47" s="51">
        <v>0</v>
      </c>
      <c r="L47" s="67">
        <v>25</v>
      </c>
      <c r="M47" s="53">
        <v>0</v>
      </c>
      <c r="N47" s="53">
        <v>122</v>
      </c>
      <c r="O47" s="1">
        <v>91</v>
      </c>
      <c r="P47" s="48">
        <v>14</v>
      </c>
      <c r="Q47" s="3">
        <v>17</v>
      </c>
      <c r="R47" s="1">
        <v>300</v>
      </c>
      <c r="S47" s="1">
        <v>138</v>
      </c>
      <c r="T47" s="48">
        <v>15</v>
      </c>
      <c r="U47" s="53">
        <v>147</v>
      </c>
      <c r="V47" s="54">
        <v>170</v>
      </c>
    </row>
    <row r="48" spans="1:22" ht="12.75">
      <c r="A48" s="118" t="s">
        <v>67</v>
      </c>
      <c r="B48" s="57">
        <v>63579</v>
      </c>
      <c r="C48" s="57">
        <v>6030</v>
      </c>
      <c r="D48" s="57">
        <v>6030</v>
      </c>
      <c r="E48" s="59">
        <v>1560</v>
      </c>
      <c r="F48" s="58">
        <v>4470</v>
      </c>
      <c r="G48" s="5" t="s">
        <v>0</v>
      </c>
      <c r="H48" s="57">
        <v>44053</v>
      </c>
      <c r="I48" s="5" t="s">
        <v>0</v>
      </c>
      <c r="J48" s="57">
        <v>2217</v>
      </c>
      <c r="K48" s="58">
        <v>918</v>
      </c>
      <c r="L48" s="58">
        <v>1219</v>
      </c>
      <c r="M48" s="3">
        <v>80</v>
      </c>
      <c r="N48" s="48">
        <v>1742</v>
      </c>
      <c r="O48" s="59">
        <v>1263</v>
      </c>
      <c r="P48" s="58">
        <v>218</v>
      </c>
      <c r="Q48" s="56">
        <v>261</v>
      </c>
      <c r="R48" s="59">
        <v>4305</v>
      </c>
      <c r="S48" s="59">
        <v>2525</v>
      </c>
      <c r="T48" s="58">
        <v>412</v>
      </c>
      <c r="U48" s="48">
        <v>1368</v>
      </c>
      <c r="V48" s="50">
        <v>5232</v>
      </c>
    </row>
    <row r="49" spans="1:22" s="410" customFormat="1" ht="13.5" thickBot="1">
      <c r="A49" s="119" t="s">
        <v>62</v>
      </c>
      <c r="B49" s="61">
        <v>100</v>
      </c>
      <c r="C49" s="70">
        <f>C48/B48*100</f>
        <v>9.48426367196716</v>
      </c>
      <c r="D49" s="71"/>
      <c r="E49" s="72"/>
      <c r="F49" s="62"/>
      <c r="G49" s="70"/>
      <c r="H49" s="63">
        <f>H48/B48*100</f>
        <v>69.28860158228346</v>
      </c>
      <c r="I49" s="70"/>
      <c r="J49" s="63">
        <f>J48/B48*100</f>
        <v>3.4870004246685222</v>
      </c>
      <c r="K49" s="71"/>
      <c r="L49" s="62"/>
      <c r="M49" s="61"/>
      <c r="N49" s="62">
        <f>N48/B48*100</f>
        <v>2.739898394123846</v>
      </c>
      <c r="O49" s="64"/>
      <c r="P49" s="62"/>
      <c r="Q49" s="61"/>
      <c r="R49" s="64">
        <f>R48/B48*100</f>
        <v>6.771103666304912</v>
      </c>
      <c r="S49" s="64"/>
      <c r="T49" s="62"/>
      <c r="U49" s="62"/>
      <c r="V49" s="65">
        <f>V48/B48*100</f>
        <v>8.229132260652102</v>
      </c>
    </row>
    <row r="50" spans="1:22" ht="12.75">
      <c r="A50" s="121" t="s">
        <v>69</v>
      </c>
      <c r="B50" s="3">
        <v>240211</v>
      </c>
      <c r="C50" s="4">
        <v>28100</v>
      </c>
      <c r="D50" s="4">
        <v>28100</v>
      </c>
      <c r="E50" s="1">
        <v>6470</v>
      </c>
      <c r="F50" s="48">
        <v>21600</v>
      </c>
      <c r="G50" s="5" t="s">
        <v>0</v>
      </c>
      <c r="H50" s="4">
        <v>99570</v>
      </c>
      <c r="I50" s="5" t="s">
        <v>0</v>
      </c>
      <c r="J50" s="74">
        <v>8391</v>
      </c>
      <c r="K50" s="48">
        <v>1563</v>
      </c>
      <c r="L50" s="68">
        <v>6396</v>
      </c>
      <c r="M50" s="3">
        <v>432</v>
      </c>
      <c r="N50" s="75">
        <v>16561</v>
      </c>
      <c r="O50" s="75">
        <v>14944</v>
      </c>
      <c r="P50" s="68">
        <v>1148</v>
      </c>
      <c r="Q50" s="68">
        <v>469</v>
      </c>
      <c r="R50" s="1">
        <v>57087</v>
      </c>
      <c r="S50" s="1">
        <v>34291</v>
      </c>
      <c r="T50" s="48">
        <v>7256</v>
      </c>
      <c r="U50" s="48">
        <v>15540</v>
      </c>
      <c r="V50" s="50">
        <v>30502</v>
      </c>
    </row>
    <row r="51" spans="1:22" s="410" customFormat="1" ht="13.5" thickBot="1">
      <c r="A51" s="122" t="s">
        <v>62</v>
      </c>
      <c r="B51" s="77">
        <v>100</v>
      </c>
      <c r="C51" s="78">
        <f>C50/B50*100</f>
        <v>11.69804879876442</v>
      </c>
      <c r="D51" s="79"/>
      <c r="E51" s="80"/>
      <c r="F51" s="79"/>
      <c r="G51" s="78"/>
      <c r="H51" s="78">
        <f>H50/B50*100-0.1</f>
        <v>41.35105761184958</v>
      </c>
      <c r="I51" s="78"/>
      <c r="J51" s="78">
        <f>J50/B50*100</f>
        <v>3.4931789135385136</v>
      </c>
      <c r="K51" s="79"/>
      <c r="L51" s="79"/>
      <c r="M51" s="77"/>
      <c r="N51" s="78">
        <f>N50/B50*100</f>
        <v>6.894355379229094</v>
      </c>
      <c r="O51" s="80"/>
      <c r="P51" s="79"/>
      <c r="Q51" s="77"/>
      <c r="R51" s="78">
        <f>R50/B50*100</f>
        <v>23.76535629092756</v>
      </c>
      <c r="S51" s="80"/>
      <c r="T51" s="79"/>
      <c r="U51" s="79"/>
      <c r="V51" s="90">
        <f>V50/B50*100</f>
        <v>12.69800300569083</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7.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247</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43157</v>
      </c>
      <c r="C7" s="46">
        <v>4410</v>
      </c>
      <c r="D7" s="46">
        <v>4410</v>
      </c>
      <c r="E7" s="47">
        <v>476</v>
      </c>
      <c r="F7" s="48">
        <v>3940</v>
      </c>
      <c r="G7" s="5" t="s">
        <v>0</v>
      </c>
      <c r="H7" s="46">
        <v>4912</v>
      </c>
      <c r="I7" s="5" t="s">
        <v>0</v>
      </c>
      <c r="J7" s="46">
        <v>727</v>
      </c>
      <c r="K7" s="48">
        <v>28</v>
      </c>
      <c r="L7" s="48">
        <v>664</v>
      </c>
      <c r="M7" s="3">
        <v>35</v>
      </c>
      <c r="N7" s="48">
        <v>5401</v>
      </c>
      <c r="O7" s="1">
        <v>5237</v>
      </c>
      <c r="P7" s="48">
        <v>164</v>
      </c>
      <c r="Q7" s="49">
        <v>0</v>
      </c>
      <c r="R7" s="1">
        <v>19512</v>
      </c>
      <c r="S7" s="47">
        <v>11861</v>
      </c>
      <c r="T7" s="48">
        <v>1782</v>
      </c>
      <c r="U7" s="48">
        <v>5869</v>
      </c>
      <c r="V7" s="50">
        <v>8195</v>
      </c>
    </row>
    <row r="8" spans="1:22" ht="12.75">
      <c r="A8" s="117" t="s">
        <v>3</v>
      </c>
      <c r="B8" s="3">
        <v>13647</v>
      </c>
      <c r="C8" s="4">
        <v>885</v>
      </c>
      <c r="D8" s="4">
        <v>885</v>
      </c>
      <c r="E8" s="1">
        <v>94</v>
      </c>
      <c r="F8" s="48">
        <v>791</v>
      </c>
      <c r="G8" s="5" t="s">
        <v>0</v>
      </c>
      <c r="H8" s="4">
        <v>1096</v>
      </c>
      <c r="I8" s="5" t="s">
        <v>0</v>
      </c>
      <c r="J8" s="4">
        <v>744</v>
      </c>
      <c r="K8" s="51">
        <v>0</v>
      </c>
      <c r="L8" s="48">
        <v>739</v>
      </c>
      <c r="M8" s="3">
        <v>5</v>
      </c>
      <c r="N8" s="48">
        <v>1577</v>
      </c>
      <c r="O8" s="1">
        <v>1551</v>
      </c>
      <c r="P8" s="48">
        <v>26</v>
      </c>
      <c r="Q8" s="3">
        <v>0</v>
      </c>
      <c r="R8" s="1">
        <v>7859</v>
      </c>
      <c r="S8" s="1">
        <v>3596</v>
      </c>
      <c r="T8" s="48">
        <v>2109</v>
      </c>
      <c r="U8" s="48">
        <v>2154</v>
      </c>
      <c r="V8" s="50">
        <v>1486</v>
      </c>
    </row>
    <row r="9" spans="1:22" ht="12.75">
      <c r="A9" s="117" t="s">
        <v>4</v>
      </c>
      <c r="B9" s="3">
        <v>9949</v>
      </c>
      <c r="C9" s="4">
        <v>627</v>
      </c>
      <c r="D9" s="4">
        <v>627</v>
      </c>
      <c r="E9" s="1">
        <v>123</v>
      </c>
      <c r="F9" s="48">
        <v>504</v>
      </c>
      <c r="G9" s="5" t="s">
        <v>0</v>
      </c>
      <c r="H9" s="4">
        <v>3287</v>
      </c>
      <c r="I9" s="5" t="s">
        <v>0</v>
      </c>
      <c r="J9" s="4">
        <v>56</v>
      </c>
      <c r="K9" s="48">
        <v>11</v>
      </c>
      <c r="L9" s="48">
        <v>39</v>
      </c>
      <c r="M9" s="3">
        <v>6</v>
      </c>
      <c r="N9" s="48">
        <v>965</v>
      </c>
      <c r="O9" s="1">
        <v>946</v>
      </c>
      <c r="P9" s="48">
        <v>19</v>
      </c>
      <c r="Q9" s="3">
        <v>0</v>
      </c>
      <c r="R9" s="1">
        <v>3230</v>
      </c>
      <c r="S9" s="1">
        <v>1880</v>
      </c>
      <c r="T9" s="48">
        <v>346</v>
      </c>
      <c r="U9" s="48">
        <v>1004</v>
      </c>
      <c r="V9" s="50">
        <v>1784</v>
      </c>
    </row>
    <row r="10" spans="1:22" ht="12.75">
      <c r="A10" s="117" t="s">
        <v>5</v>
      </c>
      <c r="B10" s="3">
        <v>3953</v>
      </c>
      <c r="C10" s="4">
        <v>143</v>
      </c>
      <c r="D10" s="4">
        <v>143</v>
      </c>
      <c r="E10" s="1">
        <v>11</v>
      </c>
      <c r="F10" s="48">
        <v>132</v>
      </c>
      <c r="G10" s="5" t="s">
        <v>0</v>
      </c>
      <c r="H10" s="4">
        <v>1306</v>
      </c>
      <c r="I10" s="5" t="s">
        <v>0</v>
      </c>
      <c r="J10" s="4">
        <v>10</v>
      </c>
      <c r="K10" s="51">
        <v>0</v>
      </c>
      <c r="L10" s="48">
        <v>9</v>
      </c>
      <c r="M10" s="3">
        <v>1</v>
      </c>
      <c r="N10" s="48">
        <v>276</v>
      </c>
      <c r="O10" s="1">
        <v>272</v>
      </c>
      <c r="P10" s="48">
        <v>4</v>
      </c>
      <c r="Q10" s="3">
        <v>0</v>
      </c>
      <c r="R10" s="1">
        <v>1465</v>
      </c>
      <c r="S10" s="1">
        <v>1114</v>
      </c>
      <c r="T10" s="48">
        <v>81</v>
      </c>
      <c r="U10" s="48">
        <v>270</v>
      </c>
      <c r="V10" s="50">
        <v>753</v>
      </c>
    </row>
    <row r="11" spans="1:22" ht="12.75">
      <c r="A11" s="117" t="s">
        <v>6</v>
      </c>
      <c r="B11" s="3">
        <v>1786</v>
      </c>
      <c r="C11" s="4">
        <v>13</v>
      </c>
      <c r="D11" s="4">
        <v>13</v>
      </c>
      <c r="E11" s="1">
        <v>1</v>
      </c>
      <c r="F11" s="48">
        <v>12</v>
      </c>
      <c r="G11" s="5" t="s">
        <v>0</v>
      </c>
      <c r="H11" s="4">
        <v>948</v>
      </c>
      <c r="I11" s="5" t="s">
        <v>0</v>
      </c>
      <c r="J11" s="4">
        <v>10</v>
      </c>
      <c r="K11" s="51">
        <v>3</v>
      </c>
      <c r="L11" s="48">
        <v>7</v>
      </c>
      <c r="M11" s="3">
        <v>0</v>
      </c>
      <c r="N11" s="48">
        <v>123</v>
      </c>
      <c r="O11" s="1">
        <v>122</v>
      </c>
      <c r="P11" s="48">
        <v>0</v>
      </c>
      <c r="Q11" s="3">
        <v>1</v>
      </c>
      <c r="R11" s="1">
        <v>417</v>
      </c>
      <c r="S11" s="1">
        <v>343</v>
      </c>
      <c r="T11" s="48">
        <v>1</v>
      </c>
      <c r="U11" s="48">
        <v>73</v>
      </c>
      <c r="V11" s="50">
        <v>275</v>
      </c>
    </row>
    <row r="12" spans="1:22" ht="12.75">
      <c r="A12" s="117" t="s">
        <v>7</v>
      </c>
      <c r="B12" s="3">
        <v>3125</v>
      </c>
      <c r="C12" s="4">
        <v>1200</v>
      </c>
      <c r="D12" s="4">
        <v>1200</v>
      </c>
      <c r="E12" s="1">
        <v>93</v>
      </c>
      <c r="F12" s="48">
        <v>1110</v>
      </c>
      <c r="G12" s="5" t="s">
        <v>0</v>
      </c>
      <c r="H12" s="4">
        <v>682</v>
      </c>
      <c r="I12" s="5" t="s">
        <v>0</v>
      </c>
      <c r="J12" s="4">
        <v>10</v>
      </c>
      <c r="K12" s="51">
        <v>2</v>
      </c>
      <c r="L12" s="48">
        <v>2</v>
      </c>
      <c r="M12" s="3">
        <v>6</v>
      </c>
      <c r="N12" s="48">
        <v>210</v>
      </c>
      <c r="O12" s="1">
        <v>172</v>
      </c>
      <c r="P12" s="48">
        <v>38</v>
      </c>
      <c r="Q12" s="3">
        <v>0</v>
      </c>
      <c r="R12" s="1">
        <v>497</v>
      </c>
      <c r="S12" s="1">
        <v>308</v>
      </c>
      <c r="T12" s="48">
        <v>11</v>
      </c>
      <c r="U12" s="48">
        <v>178</v>
      </c>
      <c r="V12" s="50">
        <v>526</v>
      </c>
    </row>
    <row r="13" spans="1:22" ht="12.75">
      <c r="A13" s="117" t="s">
        <v>8</v>
      </c>
      <c r="B13" s="3">
        <v>1700</v>
      </c>
      <c r="C13" s="4">
        <v>62</v>
      </c>
      <c r="D13" s="4">
        <v>62</v>
      </c>
      <c r="E13" s="1">
        <v>17</v>
      </c>
      <c r="F13" s="48">
        <v>45</v>
      </c>
      <c r="G13" s="6" t="s">
        <v>0</v>
      </c>
      <c r="H13" s="4">
        <v>885</v>
      </c>
      <c r="I13" s="6" t="s">
        <v>0</v>
      </c>
      <c r="J13" s="4">
        <v>7</v>
      </c>
      <c r="K13" s="51">
        <v>0</v>
      </c>
      <c r="L13" s="48">
        <v>6</v>
      </c>
      <c r="M13" s="3">
        <v>1</v>
      </c>
      <c r="N13" s="52">
        <v>88</v>
      </c>
      <c r="O13" s="1">
        <v>84</v>
      </c>
      <c r="P13" s="48">
        <v>2</v>
      </c>
      <c r="Q13" s="3">
        <v>2</v>
      </c>
      <c r="R13" s="1">
        <v>321</v>
      </c>
      <c r="S13" s="1">
        <v>233</v>
      </c>
      <c r="T13" s="48">
        <v>0</v>
      </c>
      <c r="U13" s="53">
        <v>88</v>
      </c>
      <c r="V13" s="54">
        <v>337</v>
      </c>
    </row>
    <row r="14" spans="1:22" ht="12.75">
      <c r="A14" s="118" t="s">
        <v>61</v>
      </c>
      <c r="B14" s="56">
        <f>SUM(B7:B13)</f>
        <v>77317</v>
      </c>
      <c r="C14" s="57">
        <v>7340</v>
      </c>
      <c r="D14" s="57">
        <v>7340</v>
      </c>
      <c r="E14" s="59">
        <v>815</v>
      </c>
      <c r="F14" s="58">
        <v>6534</v>
      </c>
      <c r="G14" s="5" t="s">
        <v>0</v>
      </c>
      <c r="H14" s="57">
        <v>13116</v>
      </c>
      <c r="I14" s="5" t="s">
        <v>0</v>
      </c>
      <c r="J14" s="57">
        <v>1564</v>
      </c>
      <c r="K14" s="58">
        <v>44</v>
      </c>
      <c r="L14" s="58">
        <f>SUM(L7:L13)</f>
        <v>1466</v>
      </c>
      <c r="M14" s="56">
        <f>SUM(M7:M13)</f>
        <v>54</v>
      </c>
      <c r="N14" s="48">
        <v>8640</v>
      </c>
      <c r="O14" s="59">
        <v>8384</v>
      </c>
      <c r="P14" s="58">
        <f>SUM(P7:P13)</f>
        <v>253</v>
      </c>
      <c r="Q14" s="56">
        <f>SUM(Q7:Q13)</f>
        <v>3</v>
      </c>
      <c r="R14" s="59">
        <f>SUM(R7:R13)</f>
        <v>33301</v>
      </c>
      <c r="S14" s="59">
        <f>SUM(S7:S13)</f>
        <v>19335</v>
      </c>
      <c r="T14" s="58">
        <f>SUM(T7:T13)</f>
        <v>4330</v>
      </c>
      <c r="U14" s="48">
        <v>9636</v>
      </c>
      <c r="V14" s="50">
        <v>13356</v>
      </c>
    </row>
    <row r="15" spans="1:22" s="410" customFormat="1" ht="13.5" thickBot="1">
      <c r="A15" s="119" t="s">
        <v>62</v>
      </c>
      <c r="B15" s="61">
        <v>100</v>
      </c>
      <c r="C15" s="62">
        <f>C14/B14*100</f>
        <v>9.493384378597204</v>
      </c>
      <c r="D15" s="63"/>
      <c r="E15" s="64"/>
      <c r="F15" s="62"/>
      <c r="G15" s="70"/>
      <c r="H15" s="62">
        <f>H14/B14*100</f>
        <v>16.963927726114566</v>
      </c>
      <c r="I15" s="70"/>
      <c r="J15" s="63">
        <f>J14/B14*100</f>
        <v>2.02284103107984</v>
      </c>
      <c r="K15" s="62"/>
      <c r="L15" s="62"/>
      <c r="M15" s="61"/>
      <c r="N15" s="62">
        <f>N14/B14*100</f>
        <v>11.174773982435946</v>
      </c>
      <c r="O15" s="64"/>
      <c r="P15" s="62"/>
      <c r="Q15" s="61"/>
      <c r="R15" s="64">
        <f>R14/B14*100</f>
        <v>43.07073476725688</v>
      </c>
      <c r="S15" s="64"/>
      <c r="T15" s="62"/>
      <c r="U15" s="62"/>
      <c r="V15" s="65">
        <f>V14/B14*100</f>
        <v>17.274338114515565</v>
      </c>
    </row>
    <row r="16" spans="1:22" ht="12.75">
      <c r="A16" s="117" t="s">
        <v>9</v>
      </c>
      <c r="B16" s="3">
        <v>6788</v>
      </c>
      <c r="C16" s="4">
        <v>1890</v>
      </c>
      <c r="D16" s="4">
        <v>1890</v>
      </c>
      <c r="E16" s="1">
        <v>948</v>
      </c>
      <c r="F16" s="48">
        <v>944</v>
      </c>
      <c r="G16" s="5" t="s">
        <v>0</v>
      </c>
      <c r="H16" s="4">
        <v>569</v>
      </c>
      <c r="I16" s="5" t="s">
        <v>0</v>
      </c>
      <c r="J16" s="4">
        <v>647</v>
      </c>
      <c r="K16" s="51">
        <v>0</v>
      </c>
      <c r="L16" s="48">
        <v>574</v>
      </c>
      <c r="M16" s="3">
        <v>73</v>
      </c>
      <c r="N16" s="48">
        <v>634</v>
      </c>
      <c r="O16" s="1">
        <v>500</v>
      </c>
      <c r="P16" s="48">
        <v>134</v>
      </c>
      <c r="Q16" s="3">
        <v>0</v>
      </c>
      <c r="R16" s="1">
        <v>2081</v>
      </c>
      <c r="S16" s="1">
        <v>1265</v>
      </c>
      <c r="T16" s="48">
        <v>344</v>
      </c>
      <c r="U16" s="48">
        <v>472</v>
      </c>
      <c r="V16" s="50">
        <v>967</v>
      </c>
    </row>
    <row r="17" spans="1:22" ht="12.75">
      <c r="A17" s="117" t="s">
        <v>10</v>
      </c>
      <c r="B17" s="66">
        <v>6963</v>
      </c>
      <c r="C17" s="4">
        <v>1240</v>
      </c>
      <c r="D17" s="4">
        <v>1240</v>
      </c>
      <c r="E17" s="1">
        <v>229</v>
      </c>
      <c r="F17" s="48">
        <v>1010</v>
      </c>
      <c r="G17" s="5" t="s">
        <v>0</v>
      </c>
      <c r="H17" s="4">
        <v>790</v>
      </c>
      <c r="I17" s="5" t="s">
        <v>0</v>
      </c>
      <c r="J17" s="4">
        <v>151</v>
      </c>
      <c r="K17" s="51">
        <v>0</v>
      </c>
      <c r="L17" s="48">
        <v>135</v>
      </c>
      <c r="M17" s="3">
        <v>16</v>
      </c>
      <c r="N17" s="48">
        <v>650</v>
      </c>
      <c r="O17" s="1">
        <v>595</v>
      </c>
      <c r="P17" s="48">
        <v>55</v>
      </c>
      <c r="Q17" s="3">
        <v>0</v>
      </c>
      <c r="R17" s="1">
        <v>2610</v>
      </c>
      <c r="S17" s="1">
        <v>1870</v>
      </c>
      <c r="T17" s="48">
        <v>426</v>
      </c>
      <c r="U17" s="48">
        <v>314</v>
      </c>
      <c r="V17" s="50">
        <v>1522</v>
      </c>
    </row>
    <row r="18" spans="1:22" ht="12.75">
      <c r="A18" s="117" t="s">
        <v>11</v>
      </c>
      <c r="B18" s="66">
        <v>3576</v>
      </c>
      <c r="C18" s="4">
        <v>579</v>
      </c>
      <c r="D18" s="4">
        <v>579</v>
      </c>
      <c r="E18" s="1">
        <v>132</v>
      </c>
      <c r="F18" s="48">
        <v>447</v>
      </c>
      <c r="G18" s="5" t="s">
        <v>0</v>
      </c>
      <c r="H18" s="4">
        <v>342</v>
      </c>
      <c r="I18" s="5" t="s">
        <v>0</v>
      </c>
      <c r="J18" s="4">
        <v>81</v>
      </c>
      <c r="K18" s="48">
        <v>1</v>
      </c>
      <c r="L18" s="48">
        <v>72</v>
      </c>
      <c r="M18" s="3">
        <v>8</v>
      </c>
      <c r="N18" s="48">
        <v>280</v>
      </c>
      <c r="O18" s="1">
        <v>260</v>
      </c>
      <c r="P18" s="48">
        <v>20</v>
      </c>
      <c r="Q18" s="3">
        <v>0</v>
      </c>
      <c r="R18" s="1">
        <v>1395</v>
      </c>
      <c r="S18" s="1">
        <v>1042</v>
      </c>
      <c r="T18" s="48">
        <v>120</v>
      </c>
      <c r="U18" s="48">
        <v>233</v>
      </c>
      <c r="V18" s="50">
        <v>899</v>
      </c>
    </row>
    <row r="19" spans="1:22" ht="12.75">
      <c r="A19" s="117" t="s">
        <v>12</v>
      </c>
      <c r="B19" s="3">
        <v>9077</v>
      </c>
      <c r="C19" s="4">
        <v>1590</v>
      </c>
      <c r="D19" s="4">
        <v>1590</v>
      </c>
      <c r="E19" s="1">
        <v>129</v>
      </c>
      <c r="F19" s="48">
        <v>1460</v>
      </c>
      <c r="G19" s="5" t="s">
        <v>0</v>
      </c>
      <c r="H19" s="4">
        <v>540</v>
      </c>
      <c r="I19" s="5" t="s">
        <v>0</v>
      </c>
      <c r="J19" s="4">
        <v>383</v>
      </c>
      <c r="K19" s="48">
        <v>12</v>
      </c>
      <c r="L19" s="48">
        <v>361</v>
      </c>
      <c r="M19" s="3">
        <v>10</v>
      </c>
      <c r="N19" s="48">
        <v>928</v>
      </c>
      <c r="O19" s="1">
        <v>869</v>
      </c>
      <c r="P19" s="48">
        <v>59</v>
      </c>
      <c r="Q19" s="3">
        <v>0</v>
      </c>
      <c r="R19" s="1">
        <v>3722</v>
      </c>
      <c r="S19" s="1">
        <v>2330</v>
      </c>
      <c r="T19" s="48">
        <v>437</v>
      </c>
      <c r="U19" s="48">
        <v>955</v>
      </c>
      <c r="V19" s="50">
        <v>1914</v>
      </c>
    </row>
    <row r="20" spans="1:22" ht="12.75">
      <c r="A20" s="117" t="s">
        <v>13</v>
      </c>
      <c r="B20" s="3">
        <v>10416</v>
      </c>
      <c r="C20" s="4">
        <v>1620</v>
      </c>
      <c r="D20" s="4">
        <v>1620</v>
      </c>
      <c r="E20" s="1">
        <v>235</v>
      </c>
      <c r="F20" s="48">
        <v>1390</v>
      </c>
      <c r="G20" s="5" t="s">
        <v>0</v>
      </c>
      <c r="H20" s="4">
        <v>5489</v>
      </c>
      <c r="I20" s="5" t="s">
        <v>0</v>
      </c>
      <c r="J20" s="4">
        <v>180</v>
      </c>
      <c r="K20" s="48">
        <v>1</v>
      </c>
      <c r="L20" s="48">
        <v>165</v>
      </c>
      <c r="M20" s="3">
        <v>14</v>
      </c>
      <c r="N20" s="48">
        <v>533</v>
      </c>
      <c r="O20" s="1">
        <v>437</v>
      </c>
      <c r="P20" s="48">
        <v>56</v>
      </c>
      <c r="Q20" s="3">
        <v>40</v>
      </c>
      <c r="R20" s="1">
        <v>1494</v>
      </c>
      <c r="S20" s="1">
        <v>989</v>
      </c>
      <c r="T20" s="48">
        <v>155</v>
      </c>
      <c r="U20" s="48">
        <v>350</v>
      </c>
      <c r="V20" s="50">
        <v>1100</v>
      </c>
    </row>
    <row r="21" spans="1:22" ht="12.75">
      <c r="A21" s="117" t="s">
        <v>14</v>
      </c>
      <c r="B21" s="3">
        <v>9286</v>
      </c>
      <c r="C21" s="4">
        <v>1830</v>
      </c>
      <c r="D21" s="4">
        <v>1830</v>
      </c>
      <c r="E21" s="1">
        <v>816</v>
      </c>
      <c r="F21" s="48">
        <v>1010</v>
      </c>
      <c r="G21" s="5" t="s">
        <v>0</v>
      </c>
      <c r="H21" s="4">
        <v>2693</v>
      </c>
      <c r="I21" s="5" t="s">
        <v>0</v>
      </c>
      <c r="J21" s="4">
        <v>895</v>
      </c>
      <c r="K21" s="48">
        <v>0</v>
      </c>
      <c r="L21" s="48">
        <v>833</v>
      </c>
      <c r="M21" s="3">
        <v>62</v>
      </c>
      <c r="N21" s="48">
        <v>718</v>
      </c>
      <c r="O21" s="1">
        <v>619</v>
      </c>
      <c r="P21" s="48">
        <v>89</v>
      </c>
      <c r="Q21" s="3">
        <v>10</v>
      </c>
      <c r="R21" s="1">
        <v>1920</v>
      </c>
      <c r="S21" s="1">
        <v>1086</v>
      </c>
      <c r="T21" s="48">
        <v>218</v>
      </c>
      <c r="U21" s="48">
        <v>616</v>
      </c>
      <c r="V21" s="50">
        <v>1230</v>
      </c>
    </row>
    <row r="22" spans="1:22" ht="12.75">
      <c r="A22" s="117" t="s">
        <v>15</v>
      </c>
      <c r="B22" s="3">
        <v>2858</v>
      </c>
      <c r="C22" s="4">
        <v>354</v>
      </c>
      <c r="D22" s="4">
        <v>354</v>
      </c>
      <c r="E22" s="1">
        <v>23</v>
      </c>
      <c r="F22" s="48">
        <v>331</v>
      </c>
      <c r="G22" s="5" t="s">
        <v>0</v>
      </c>
      <c r="H22" s="4">
        <v>231</v>
      </c>
      <c r="I22" s="5" t="s">
        <v>0</v>
      </c>
      <c r="J22" s="4">
        <v>52</v>
      </c>
      <c r="K22" s="48">
        <v>0</v>
      </c>
      <c r="L22" s="48">
        <v>50</v>
      </c>
      <c r="M22" s="3">
        <v>2</v>
      </c>
      <c r="N22" s="48">
        <v>358</v>
      </c>
      <c r="O22" s="1">
        <v>345</v>
      </c>
      <c r="P22" s="48">
        <v>13</v>
      </c>
      <c r="Q22" s="3">
        <v>0</v>
      </c>
      <c r="R22" s="1">
        <v>1236</v>
      </c>
      <c r="S22" s="1">
        <v>822</v>
      </c>
      <c r="T22" s="48">
        <v>118</v>
      </c>
      <c r="U22" s="48">
        <v>296</v>
      </c>
      <c r="V22" s="50">
        <v>627</v>
      </c>
    </row>
    <row r="23" spans="1:22" ht="12.75">
      <c r="A23" s="117" t="s">
        <v>16</v>
      </c>
      <c r="B23" s="3">
        <v>5572</v>
      </c>
      <c r="C23" s="4">
        <v>1470</v>
      </c>
      <c r="D23" s="4">
        <v>1470</v>
      </c>
      <c r="E23" s="1">
        <v>613</v>
      </c>
      <c r="F23" s="48">
        <v>860</v>
      </c>
      <c r="G23" s="5" t="s">
        <v>0</v>
      </c>
      <c r="H23" s="4">
        <v>1999</v>
      </c>
      <c r="I23" s="5" t="s">
        <v>0</v>
      </c>
      <c r="J23" s="4">
        <v>108</v>
      </c>
      <c r="K23" s="48">
        <v>1</v>
      </c>
      <c r="L23" s="48">
        <v>61</v>
      </c>
      <c r="M23" s="3">
        <v>46</v>
      </c>
      <c r="N23" s="48">
        <v>424</v>
      </c>
      <c r="O23" s="1">
        <v>330</v>
      </c>
      <c r="P23" s="48">
        <v>75</v>
      </c>
      <c r="Q23" s="3">
        <v>19</v>
      </c>
      <c r="R23" s="1">
        <v>857</v>
      </c>
      <c r="S23" s="1">
        <v>602</v>
      </c>
      <c r="T23" s="48">
        <v>83</v>
      </c>
      <c r="U23" s="48">
        <v>172</v>
      </c>
      <c r="V23" s="50">
        <v>714</v>
      </c>
    </row>
    <row r="24" spans="1:22" ht="12.75">
      <c r="A24" s="117" t="s">
        <v>17</v>
      </c>
      <c r="B24" s="3">
        <v>2520</v>
      </c>
      <c r="C24" s="4">
        <v>753</v>
      </c>
      <c r="D24" s="4">
        <v>753</v>
      </c>
      <c r="E24" s="1">
        <v>356</v>
      </c>
      <c r="F24" s="48">
        <v>397</v>
      </c>
      <c r="G24" s="5" t="s">
        <v>0</v>
      </c>
      <c r="H24" s="4">
        <v>135</v>
      </c>
      <c r="I24" s="5" t="s">
        <v>0</v>
      </c>
      <c r="J24" s="4">
        <v>255</v>
      </c>
      <c r="K24" s="51">
        <v>0</v>
      </c>
      <c r="L24" s="48">
        <v>227</v>
      </c>
      <c r="M24" s="3">
        <v>28</v>
      </c>
      <c r="N24" s="48">
        <v>404</v>
      </c>
      <c r="O24" s="1">
        <v>366</v>
      </c>
      <c r="P24" s="48">
        <v>38</v>
      </c>
      <c r="Q24" s="3">
        <v>0</v>
      </c>
      <c r="R24" s="1">
        <v>908</v>
      </c>
      <c r="S24" s="1">
        <v>516</v>
      </c>
      <c r="T24" s="48">
        <v>133</v>
      </c>
      <c r="U24" s="48">
        <v>259</v>
      </c>
      <c r="V24" s="50">
        <v>65</v>
      </c>
    </row>
    <row r="25" spans="1:22" ht="12.75">
      <c r="A25" s="117" t="s">
        <v>18</v>
      </c>
      <c r="B25" s="3">
        <v>1794</v>
      </c>
      <c r="C25" s="4">
        <v>342</v>
      </c>
      <c r="D25" s="4">
        <v>342</v>
      </c>
      <c r="E25" s="1">
        <v>116</v>
      </c>
      <c r="F25" s="48">
        <v>226</v>
      </c>
      <c r="G25" s="5" t="s">
        <v>0</v>
      </c>
      <c r="H25" s="4">
        <v>115</v>
      </c>
      <c r="I25" s="5" t="s">
        <v>0</v>
      </c>
      <c r="J25" s="4">
        <v>74</v>
      </c>
      <c r="K25" s="51">
        <v>0</v>
      </c>
      <c r="L25" s="48">
        <v>65</v>
      </c>
      <c r="M25" s="3">
        <v>9</v>
      </c>
      <c r="N25" s="48">
        <v>192</v>
      </c>
      <c r="O25" s="1">
        <v>178</v>
      </c>
      <c r="P25" s="48">
        <v>14</v>
      </c>
      <c r="Q25" s="3">
        <v>0</v>
      </c>
      <c r="R25" s="1">
        <v>715</v>
      </c>
      <c r="S25" s="1">
        <v>457</v>
      </c>
      <c r="T25" s="48">
        <v>137</v>
      </c>
      <c r="U25" s="48">
        <v>121</v>
      </c>
      <c r="V25" s="50">
        <v>356</v>
      </c>
    </row>
    <row r="26" spans="1:22" ht="12.75">
      <c r="A26" s="117" t="s">
        <v>19</v>
      </c>
      <c r="B26" s="3">
        <v>2224</v>
      </c>
      <c r="C26" s="4">
        <v>411</v>
      </c>
      <c r="D26" s="4">
        <v>411</v>
      </c>
      <c r="E26" s="1">
        <v>36</v>
      </c>
      <c r="F26" s="48">
        <v>375</v>
      </c>
      <c r="G26" s="5" t="s">
        <v>0</v>
      </c>
      <c r="H26" s="4">
        <v>266</v>
      </c>
      <c r="I26" s="5" t="s">
        <v>0</v>
      </c>
      <c r="J26" s="4">
        <v>26</v>
      </c>
      <c r="K26" s="51">
        <v>0</v>
      </c>
      <c r="L26" s="48">
        <v>24</v>
      </c>
      <c r="M26" s="3">
        <v>2</v>
      </c>
      <c r="N26" s="48">
        <v>210</v>
      </c>
      <c r="O26" s="1">
        <v>192</v>
      </c>
      <c r="P26" s="48">
        <v>18</v>
      </c>
      <c r="Q26" s="3">
        <v>0</v>
      </c>
      <c r="R26" s="1">
        <v>664</v>
      </c>
      <c r="S26" s="1">
        <v>353</v>
      </c>
      <c r="T26" s="48">
        <v>104</v>
      </c>
      <c r="U26" s="48">
        <v>207</v>
      </c>
      <c r="V26" s="50">
        <v>647</v>
      </c>
    </row>
    <row r="27" spans="1:22" ht="12.75">
      <c r="A27" s="117" t="s">
        <v>20</v>
      </c>
      <c r="B27" s="3">
        <v>1322</v>
      </c>
      <c r="C27" s="4">
        <v>347</v>
      </c>
      <c r="D27" s="4">
        <v>347</v>
      </c>
      <c r="E27" s="1">
        <v>128</v>
      </c>
      <c r="F27" s="48">
        <v>219</v>
      </c>
      <c r="G27" s="5" t="s">
        <v>0</v>
      </c>
      <c r="H27" s="4">
        <v>34</v>
      </c>
      <c r="I27" s="5" t="s">
        <v>0</v>
      </c>
      <c r="J27" s="4">
        <v>297</v>
      </c>
      <c r="K27" s="51">
        <v>0</v>
      </c>
      <c r="L27" s="48">
        <v>287</v>
      </c>
      <c r="M27" s="3">
        <v>10</v>
      </c>
      <c r="N27" s="48">
        <v>120</v>
      </c>
      <c r="O27" s="1">
        <v>102</v>
      </c>
      <c r="P27" s="48">
        <v>18</v>
      </c>
      <c r="Q27" s="3">
        <v>0</v>
      </c>
      <c r="R27" s="1">
        <v>428</v>
      </c>
      <c r="S27" s="1">
        <v>236</v>
      </c>
      <c r="T27" s="48">
        <v>135</v>
      </c>
      <c r="U27" s="48">
        <v>57</v>
      </c>
      <c r="V27" s="50">
        <v>96</v>
      </c>
    </row>
    <row r="28" spans="1:22" ht="12.75">
      <c r="A28" s="117" t="s">
        <v>21</v>
      </c>
      <c r="B28" s="66">
        <v>1723</v>
      </c>
      <c r="C28" s="4">
        <v>345</v>
      </c>
      <c r="D28" s="4">
        <v>345</v>
      </c>
      <c r="E28" s="1">
        <v>37</v>
      </c>
      <c r="F28" s="48">
        <v>308</v>
      </c>
      <c r="G28" s="5" t="s">
        <v>0</v>
      </c>
      <c r="H28" s="4">
        <v>572</v>
      </c>
      <c r="I28" s="5" t="s">
        <v>0</v>
      </c>
      <c r="J28" s="4">
        <v>24</v>
      </c>
      <c r="K28" s="48">
        <v>0</v>
      </c>
      <c r="L28" s="48">
        <v>22</v>
      </c>
      <c r="M28" s="3">
        <v>2</v>
      </c>
      <c r="N28" s="48">
        <v>118</v>
      </c>
      <c r="O28" s="1">
        <v>104</v>
      </c>
      <c r="P28" s="48">
        <v>13</v>
      </c>
      <c r="Q28" s="3">
        <v>1</v>
      </c>
      <c r="R28" s="1">
        <v>356</v>
      </c>
      <c r="S28" s="1">
        <v>241</v>
      </c>
      <c r="T28" s="48">
        <v>14</v>
      </c>
      <c r="U28" s="48">
        <v>101</v>
      </c>
      <c r="V28" s="50">
        <v>308</v>
      </c>
    </row>
    <row r="29" spans="1:22" ht="12.75">
      <c r="A29" s="117" t="s">
        <v>22</v>
      </c>
      <c r="B29" s="3">
        <v>896</v>
      </c>
      <c r="C29" s="4">
        <v>169</v>
      </c>
      <c r="D29" s="4">
        <v>169</v>
      </c>
      <c r="E29" s="1">
        <v>5</v>
      </c>
      <c r="F29" s="48">
        <v>164</v>
      </c>
      <c r="G29" s="5" t="s">
        <v>0</v>
      </c>
      <c r="H29" s="4">
        <v>209</v>
      </c>
      <c r="I29" s="5" t="s">
        <v>0</v>
      </c>
      <c r="J29" s="4">
        <v>22</v>
      </c>
      <c r="K29" s="51">
        <v>0</v>
      </c>
      <c r="L29" s="48">
        <v>22</v>
      </c>
      <c r="M29" s="3">
        <v>0</v>
      </c>
      <c r="N29" s="48">
        <v>81</v>
      </c>
      <c r="O29" s="1">
        <v>77</v>
      </c>
      <c r="P29" s="48">
        <v>4</v>
      </c>
      <c r="Q29" s="3">
        <v>0</v>
      </c>
      <c r="R29" s="1">
        <v>232</v>
      </c>
      <c r="S29" s="1">
        <v>191</v>
      </c>
      <c r="T29" s="48">
        <v>5</v>
      </c>
      <c r="U29" s="48">
        <v>36</v>
      </c>
      <c r="V29" s="50">
        <v>183</v>
      </c>
    </row>
    <row r="30" spans="1:22" ht="12.75">
      <c r="A30" s="117" t="s">
        <v>23</v>
      </c>
      <c r="B30" s="3">
        <v>3411</v>
      </c>
      <c r="C30" s="4">
        <v>474</v>
      </c>
      <c r="D30" s="4">
        <v>474</v>
      </c>
      <c r="E30" s="1">
        <v>94</v>
      </c>
      <c r="F30" s="48">
        <v>380</v>
      </c>
      <c r="G30" s="5" t="s">
        <v>0</v>
      </c>
      <c r="H30" s="4">
        <v>1616</v>
      </c>
      <c r="I30" s="5" t="s">
        <v>0</v>
      </c>
      <c r="J30" s="4">
        <v>247</v>
      </c>
      <c r="K30" s="48">
        <v>0</v>
      </c>
      <c r="L30" s="48">
        <v>240</v>
      </c>
      <c r="M30" s="3">
        <v>7</v>
      </c>
      <c r="N30" s="48">
        <v>238</v>
      </c>
      <c r="O30" s="1">
        <v>212</v>
      </c>
      <c r="P30" s="48">
        <v>17</v>
      </c>
      <c r="Q30" s="3">
        <v>9</v>
      </c>
      <c r="R30" s="1">
        <v>571</v>
      </c>
      <c r="S30" s="1">
        <v>281</v>
      </c>
      <c r="T30" s="48">
        <v>101</v>
      </c>
      <c r="U30" s="48">
        <v>189</v>
      </c>
      <c r="V30" s="50">
        <v>265</v>
      </c>
    </row>
    <row r="31" spans="1:22" ht="12.75">
      <c r="A31" s="117" t="s">
        <v>24</v>
      </c>
      <c r="B31" s="3">
        <v>7195</v>
      </c>
      <c r="C31" s="4">
        <v>71</v>
      </c>
      <c r="D31" s="4">
        <v>71</v>
      </c>
      <c r="E31" s="1">
        <v>18</v>
      </c>
      <c r="F31" s="48">
        <v>53</v>
      </c>
      <c r="G31" s="5" t="s">
        <v>0</v>
      </c>
      <c r="H31" s="4">
        <v>6778</v>
      </c>
      <c r="I31" s="5" t="s">
        <v>0</v>
      </c>
      <c r="J31" s="4">
        <v>110</v>
      </c>
      <c r="K31" s="51">
        <v>0</v>
      </c>
      <c r="L31" s="48">
        <v>109</v>
      </c>
      <c r="M31" s="3">
        <v>1</v>
      </c>
      <c r="N31" s="48">
        <v>77</v>
      </c>
      <c r="O31" s="1">
        <v>46</v>
      </c>
      <c r="P31" s="48">
        <v>2</v>
      </c>
      <c r="Q31" s="3">
        <v>29</v>
      </c>
      <c r="R31" s="1">
        <v>60</v>
      </c>
      <c r="S31" s="1">
        <v>33</v>
      </c>
      <c r="T31" s="48">
        <v>0</v>
      </c>
      <c r="U31" s="48">
        <v>27</v>
      </c>
      <c r="V31" s="50">
        <v>99</v>
      </c>
    </row>
    <row r="32" spans="1:22" ht="12.75">
      <c r="A32" s="117" t="s">
        <v>84</v>
      </c>
      <c r="B32" s="3">
        <v>1911</v>
      </c>
      <c r="C32" s="4">
        <v>224</v>
      </c>
      <c r="D32" s="4">
        <v>224</v>
      </c>
      <c r="E32" s="1">
        <v>30</v>
      </c>
      <c r="F32" s="48">
        <v>194</v>
      </c>
      <c r="G32" s="5" t="s">
        <v>0</v>
      </c>
      <c r="H32" s="4">
        <v>882</v>
      </c>
      <c r="I32" s="5" t="s">
        <v>0</v>
      </c>
      <c r="J32" s="4">
        <v>199</v>
      </c>
      <c r="K32" s="48">
        <v>53</v>
      </c>
      <c r="L32" s="48">
        <v>145</v>
      </c>
      <c r="M32" s="3">
        <v>1</v>
      </c>
      <c r="N32" s="48">
        <v>95</v>
      </c>
      <c r="O32" s="1">
        <v>75</v>
      </c>
      <c r="P32" s="48">
        <v>10</v>
      </c>
      <c r="Q32" s="3">
        <v>10</v>
      </c>
      <c r="R32" s="1">
        <v>172</v>
      </c>
      <c r="S32" s="1">
        <v>137</v>
      </c>
      <c r="T32" s="48">
        <v>4</v>
      </c>
      <c r="U32" s="48">
        <v>31</v>
      </c>
      <c r="V32" s="50">
        <v>339</v>
      </c>
    </row>
    <row r="33" spans="1:22" ht="12.75">
      <c r="A33" s="117" t="s">
        <v>85</v>
      </c>
      <c r="B33" s="3">
        <v>12218</v>
      </c>
      <c r="C33" s="4">
        <v>512</v>
      </c>
      <c r="D33" s="4">
        <v>512</v>
      </c>
      <c r="E33" s="1">
        <v>29</v>
      </c>
      <c r="F33" s="48">
        <v>483</v>
      </c>
      <c r="G33" s="5" t="s">
        <v>0</v>
      </c>
      <c r="H33" s="4">
        <v>10217</v>
      </c>
      <c r="I33" s="5" t="s">
        <v>0</v>
      </c>
      <c r="J33" s="4">
        <v>371</v>
      </c>
      <c r="K33" s="51">
        <v>198</v>
      </c>
      <c r="L33" s="48">
        <v>172</v>
      </c>
      <c r="M33" s="3">
        <v>1</v>
      </c>
      <c r="N33" s="48">
        <v>202</v>
      </c>
      <c r="O33" s="1">
        <v>127</v>
      </c>
      <c r="P33" s="48">
        <v>18</v>
      </c>
      <c r="Q33" s="3">
        <v>57</v>
      </c>
      <c r="R33" s="1">
        <v>362</v>
      </c>
      <c r="S33" s="1">
        <v>244</v>
      </c>
      <c r="T33" s="48">
        <v>14</v>
      </c>
      <c r="U33" s="48">
        <v>104</v>
      </c>
      <c r="V33" s="50">
        <v>554</v>
      </c>
    </row>
    <row r="34" spans="1:22" ht="12.75">
      <c r="A34" s="117" t="s">
        <v>89</v>
      </c>
      <c r="B34" s="3">
        <v>3140</v>
      </c>
      <c r="C34" s="4">
        <v>179</v>
      </c>
      <c r="D34" s="4">
        <v>179</v>
      </c>
      <c r="E34" s="1">
        <v>12</v>
      </c>
      <c r="F34" s="48">
        <v>167</v>
      </c>
      <c r="G34" s="5" t="s">
        <v>0</v>
      </c>
      <c r="H34" s="4">
        <v>2327</v>
      </c>
      <c r="I34" s="5" t="s">
        <v>0</v>
      </c>
      <c r="J34" s="4">
        <v>183</v>
      </c>
      <c r="K34" s="48">
        <v>125</v>
      </c>
      <c r="L34" s="48">
        <v>57</v>
      </c>
      <c r="M34" s="3">
        <v>1</v>
      </c>
      <c r="N34" s="48">
        <v>127</v>
      </c>
      <c r="O34" s="1">
        <v>105</v>
      </c>
      <c r="P34" s="48">
        <v>6</v>
      </c>
      <c r="Q34" s="3">
        <v>16</v>
      </c>
      <c r="R34" s="1">
        <v>98</v>
      </c>
      <c r="S34" s="1">
        <v>73</v>
      </c>
      <c r="T34" s="48">
        <v>2</v>
      </c>
      <c r="U34" s="48">
        <v>23</v>
      </c>
      <c r="V34" s="50">
        <v>226</v>
      </c>
    </row>
    <row r="35" spans="1:22" ht="12.75">
      <c r="A35" s="120" t="s">
        <v>86</v>
      </c>
      <c r="B35" s="3">
        <v>6504</v>
      </c>
      <c r="C35" s="4">
        <v>280</v>
      </c>
      <c r="D35" s="4">
        <v>280</v>
      </c>
      <c r="E35" s="1">
        <v>8</v>
      </c>
      <c r="F35" s="48">
        <v>272</v>
      </c>
      <c r="G35" s="6" t="s">
        <v>0</v>
      </c>
      <c r="H35" s="52">
        <v>5188</v>
      </c>
      <c r="I35" s="6" t="s">
        <v>0</v>
      </c>
      <c r="J35" s="52">
        <v>300</v>
      </c>
      <c r="K35" s="106">
        <v>210</v>
      </c>
      <c r="L35" s="67">
        <v>90</v>
      </c>
      <c r="M35" s="53">
        <v>0</v>
      </c>
      <c r="N35" s="67">
        <v>156</v>
      </c>
      <c r="O35" s="105">
        <v>130</v>
      </c>
      <c r="P35" s="67">
        <v>10</v>
      </c>
      <c r="Q35" s="53">
        <v>16</v>
      </c>
      <c r="R35" s="105">
        <v>140</v>
      </c>
      <c r="S35" s="105">
        <v>104</v>
      </c>
      <c r="T35" s="67">
        <v>4</v>
      </c>
      <c r="U35" s="67">
        <v>32</v>
      </c>
      <c r="V35" s="54">
        <v>440</v>
      </c>
    </row>
    <row r="36" spans="1:22" ht="12.75">
      <c r="A36" s="118" t="s">
        <v>64</v>
      </c>
      <c r="B36" s="56">
        <v>99394</v>
      </c>
      <c r="C36" s="57">
        <v>14600</v>
      </c>
      <c r="D36" s="57">
        <v>14600</v>
      </c>
      <c r="E36" s="59">
        <v>3993</v>
      </c>
      <c r="F36" s="58">
        <v>10690</v>
      </c>
      <c r="G36" s="5" t="s">
        <v>0</v>
      </c>
      <c r="H36" s="4">
        <v>40992</v>
      </c>
      <c r="I36" s="5" t="s">
        <v>0</v>
      </c>
      <c r="J36" s="4">
        <v>4605</v>
      </c>
      <c r="K36" s="48">
        <f>SUM(K16:K35)</f>
        <v>601</v>
      </c>
      <c r="L36" s="48">
        <f>SUM(L16:L35)</f>
        <v>3711</v>
      </c>
      <c r="M36" s="3">
        <f>SUM(M16:M35)</f>
        <v>293</v>
      </c>
      <c r="N36" s="48">
        <v>6545</v>
      </c>
      <c r="O36" s="1">
        <f aca="true" t="shared" si="0" ref="O36:T36">SUM(O16:O35)</f>
        <v>5669</v>
      </c>
      <c r="P36" s="48">
        <f t="shared" si="0"/>
        <v>669</v>
      </c>
      <c r="Q36" s="3">
        <f t="shared" si="0"/>
        <v>207</v>
      </c>
      <c r="R36" s="1">
        <f t="shared" si="0"/>
        <v>20021</v>
      </c>
      <c r="S36" s="1">
        <f t="shared" si="0"/>
        <v>12872</v>
      </c>
      <c r="T36" s="48">
        <f t="shared" si="0"/>
        <v>2554</v>
      </c>
      <c r="U36" s="48">
        <v>4595</v>
      </c>
      <c r="V36" s="50">
        <v>12631</v>
      </c>
    </row>
    <row r="37" spans="1:22" s="410" customFormat="1" ht="13.5" thickBot="1">
      <c r="A37" s="119" t="s">
        <v>62</v>
      </c>
      <c r="B37" s="61">
        <v>100</v>
      </c>
      <c r="C37" s="63">
        <f>C36/B36*100</f>
        <v>14.689015433527175</v>
      </c>
      <c r="D37" s="62"/>
      <c r="E37" s="64"/>
      <c r="F37" s="62"/>
      <c r="G37" s="70"/>
      <c r="H37" s="63">
        <f>H36/B36*100</f>
        <v>41.241926071996296</v>
      </c>
      <c r="I37" s="70"/>
      <c r="J37" s="63">
        <f>J36/B36*100</f>
        <v>4.633076443246071</v>
      </c>
      <c r="K37" s="62"/>
      <c r="L37" s="62"/>
      <c r="M37" s="61"/>
      <c r="N37" s="62">
        <f>N36/B36*100</f>
        <v>6.5849045213996815</v>
      </c>
      <c r="O37" s="64"/>
      <c r="P37" s="62"/>
      <c r="Q37" s="61"/>
      <c r="R37" s="64">
        <f>R36/B36*100</f>
        <v>20.143066985934766</v>
      </c>
      <c r="S37" s="64"/>
      <c r="T37" s="62"/>
      <c r="U37" s="62"/>
      <c r="V37" s="65">
        <f>V36/B36*100</f>
        <v>12.708010543896009</v>
      </c>
    </row>
    <row r="38" spans="1:22" ht="12.75">
      <c r="A38" s="117" t="s">
        <v>25</v>
      </c>
      <c r="B38" s="3">
        <v>11424</v>
      </c>
      <c r="C38" s="4">
        <v>2580</v>
      </c>
      <c r="D38" s="4">
        <v>2580</v>
      </c>
      <c r="E38" s="1">
        <v>743</v>
      </c>
      <c r="F38" s="48">
        <v>1840</v>
      </c>
      <c r="G38" s="5" t="s">
        <v>0</v>
      </c>
      <c r="H38" s="4">
        <v>4206</v>
      </c>
      <c r="I38" s="5" t="s">
        <v>0</v>
      </c>
      <c r="J38" s="4">
        <v>436</v>
      </c>
      <c r="K38" s="48">
        <v>2</v>
      </c>
      <c r="L38" s="68">
        <v>396</v>
      </c>
      <c r="M38" s="3">
        <v>38</v>
      </c>
      <c r="N38" s="48">
        <v>548</v>
      </c>
      <c r="O38" s="1">
        <v>400</v>
      </c>
      <c r="P38" s="48">
        <v>88</v>
      </c>
      <c r="Q38" s="3">
        <v>60</v>
      </c>
      <c r="R38" s="1">
        <v>1824</v>
      </c>
      <c r="S38" s="1">
        <v>1225</v>
      </c>
      <c r="T38" s="48">
        <v>197</v>
      </c>
      <c r="U38" s="48">
        <v>402</v>
      </c>
      <c r="V38" s="50">
        <v>1830</v>
      </c>
    </row>
    <row r="39" spans="1:22" ht="12.75">
      <c r="A39" s="117" t="s">
        <v>26</v>
      </c>
      <c r="B39" s="3">
        <v>7757</v>
      </c>
      <c r="C39" s="4">
        <v>886</v>
      </c>
      <c r="D39" s="4">
        <v>886</v>
      </c>
      <c r="E39" s="1">
        <v>286</v>
      </c>
      <c r="F39" s="48">
        <v>600</v>
      </c>
      <c r="G39" s="5" t="s">
        <v>0</v>
      </c>
      <c r="H39" s="4">
        <v>5245</v>
      </c>
      <c r="I39" s="5" t="s">
        <v>0</v>
      </c>
      <c r="J39" s="4">
        <v>214</v>
      </c>
      <c r="K39" s="48">
        <v>1</v>
      </c>
      <c r="L39" s="48">
        <v>198</v>
      </c>
      <c r="M39" s="3">
        <v>15</v>
      </c>
      <c r="N39" s="48">
        <v>210</v>
      </c>
      <c r="O39" s="1">
        <v>99</v>
      </c>
      <c r="P39" s="48">
        <v>43</v>
      </c>
      <c r="Q39" s="3">
        <v>68</v>
      </c>
      <c r="R39" s="1">
        <v>484</v>
      </c>
      <c r="S39" s="1">
        <v>348</v>
      </c>
      <c r="T39" s="48">
        <v>61</v>
      </c>
      <c r="U39" s="48">
        <v>75</v>
      </c>
      <c r="V39" s="50">
        <v>718</v>
      </c>
    </row>
    <row r="40" spans="1:22" ht="12.75">
      <c r="A40" s="117" t="s">
        <v>27</v>
      </c>
      <c r="B40" s="3">
        <v>1975</v>
      </c>
      <c r="C40" s="4">
        <v>597</v>
      </c>
      <c r="D40" s="4">
        <v>597</v>
      </c>
      <c r="E40" s="1">
        <v>45</v>
      </c>
      <c r="F40" s="48">
        <v>552</v>
      </c>
      <c r="G40" s="5" t="s">
        <v>0</v>
      </c>
      <c r="H40" s="4">
        <v>760</v>
      </c>
      <c r="I40" s="5" t="s">
        <v>0</v>
      </c>
      <c r="J40" s="4">
        <v>22</v>
      </c>
      <c r="K40" s="51">
        <v>0</v>
      </c>
      <c r="L40" s="48">
        <v>20</v>
      </c>
      <c r="M40" s="3">
        <v>2</v>
      </c>
      <c r="N40" s="48">
        <v>102</v>
      </c>
      <c r="O40" s="1">
        <v>87</v>
      </c>
      <c r="P40" s="48">
        <v>15</v>
      </c>
      <c r="Q40" s="3">
        <v>0</v>
      </c>
      <c r="R40" s="1">
        <v>154</v>
      </c>
      <c r="S40" s="1">
        <v>101</v>
      </c>
      <c r="T40" s="48">
        <v>7</v>
      </c>
      <c r="U40" s="48">
        <v>46</v>
      </c>
      <c r="V40" s="50">
        <v>340</v>
      </c>
    </row>
    <row r="41" spans="1:22" ht="12.75">
      <c r="A41" s="117" t="s">
        <v>28</v>
      </c>
      <c r="B41" s="3">
        <v>1471</v>
      </c>
      <c r="C41" s="4">
        <v>430</v>
      </c>
      <c r="D41" s="4">
        <v>430</v>
      </c>
      <c r="E41" s="1">
        <v>147</v>
      </c>
      <c r="F41" s="48">
        <v>283</v>
      </c>
      <c r="G41" s="5" t="s">
        <v>0</v>
      </c>
      <c r="H41" s="4">
        <v>367</v>
      </c>
      <c r="I41" s="5" t="s">
        <v>0</v>
      </c>
      <c r="J41" s="4">
        <v>72</v>
      </c>
      <c r="K41" s="51">
        <v>0</v>
      </c>
      <c r="L41" s="48">
        <v>65</v>
      </c>
      <c r="M41" s="3">
        <v>7</v>
      </c>
      <c r="N41" s="48">
        <v>101</v>
      </c>
      <c r="O41" s="1">
        <v>84</v>
      </c>
      <c r="P41" s="48">
        <v>17</v>
      </c>
      <c r="Q41" s="3">
        <v>0</v>
      </c>
      <c r="R41" s="1">
        <v>225</v>
      </c>
      <c r="S41" s="1">
        <v>136</v>
      </c>
      <c r="T41" s="48">
        <v>7</v>
      </c>
      <c r="U41" s="48">
        <v>82</v>
      </c>
      <c r="V41" s="50">
        <v>276</v>
      </c>
    </row>
    <row r="42" spans="1:22" ht="12.75">
      <c r="A42" s="117" t="s">
        <v>29</v>
      </c>
      <c r="B42" s="3">
        <v>3733</v>
      </c>
      <c r="C42" s="4">
        <v>208</v>
      </c>
      <c r="D42" s="4">
        <v>208</v>
      </c>
      <c r="E42" s="1">
        <v>22</v>
      </c>
      <c r="F42" s="48">
        <v>186</v>
      </c>
      <c r="G42" s="5" t="s">
        <v>0</v>
      </c>
      <c r="H42" s="4">
        <v>2856</v>
      </c>
      <c r="I42" s="5" t="s">
        <v>0</v>
      </c>
      <c r="J42" s="4">
        <v>114</v>
      </c>
      <c r="K42" s="51">
        <v>0</v>
      </c>
      <c r="L42" s="48">
        <v>113</v>
      </c>
      <c r="M42" s="3">
        <v>1</v>
      </c>
      <c r="N42" s="48">
        <v>93</v>
      </c>
      <c r="O42" s="1">
        <v>76</v>
      </c>
      <c r="P42" s="48">
        <v>5</v>
      </c>
      <c r="Q42" s="3">
        <v>12</v>
      </c>
      <c r="R42" s="1">
        <v>135</v>
      </c>
      <c r="S42" s="1">
        <v>91</v>
      </c>
      <c r="T42" s="48">
        <v>4</v>
      </c>
      <c r="U42" s="48">
        <v>40</v>
      </c>
      <c r="V42" s="50">
        <v>327</v>
      </c>
    </row>
    <row r="43" spans="1:22" ht="12.75">
      <c r="A43" s="117" t="s">
        <v>30</v>
      </c>
      <c r="B43" s="3">
        <v>22425</v>
      </c>
      <c r="C43" s="4">
        <v>516</v>
      </c>
      <c r="D43" s="4">
        <v>516</v>
      </c>
      <c r="E43" s="1">
        <v>62</v>
      </c>
      <c r="F43" s="48">
        <v>454</v>
      </c>
      <c r="G43" s="5" t="s">
        <v>0</v>
      </c>
      <c r="H43" s="4">
        <v>20176</v>
      </c>
      <c r="I43" s="5" t="s">
        <v>0</v>
      </c>
      <c r="J43" s="4">
        <v>500</v>
      </c>
      <c r="K43" s="48">
        <v>229</v>
      </c>
      <c r="L43" s="48">
        <v>268</v>
      </c>
      <c r="M43" s="3">
        <v>3</v>
      </c>
      <c r="N43" s="48">
        <v>290</v>
      </c>
      <c r="O43" s="1">
        <v>182</v>
      </c>
      <c r="P43" s="48">
        <v>14</v>
      </c>
      <c r="Q43" s="3">
        <v>94</v>
      </c>
      <c r="R43" s="1">
        <v>200</v>
      </c>
      <c r="S43" s="1">
        <v>133</v>
      </c>
      <c r="T43" s="48">
        <v>22</v>
      </c>
      <c r="U43" s="48">
        <v>45</v>
      </c>
      <c r="V43" s="50">
        <v>743</v>
      </c>
    </row>
    <row r="44" spans="1:22" ht="12.75">
      <c r="A44" s="117" t="s">
        <v>31</v>
      </c>
      <c r="B44" s="3">
        <v>623</v>
      </c>
      <c r="C44" s="4">
        <v>250</v>
      </c>
      <c r="D44" s="4">
        <v>250</v>
      </c>
      <c r="E44" s="1">
        <v>221</v>
      </c>
      <c r="F44" s="48">
        <v>29</v>
      </c>
      <c r="G44" s="5" t="s">
        <v>0</v>
      </c>
      <c r="H44" s="4">
        <v>0</v>
      </c>
      <c r="I44" s="5" t="s">
        <v>0</v>
      </c>
      <c r="J44" s="4">
        <v>63</v>
      </c>
      <c r="K44" s="51">
        <v>0</v>
      </c>
      <c r="L44" s="48">
        <v>51</v>
      </c>
      <c r="M44" s="3">
        <v>12</v>
      </c>
      <c r="N44" s="48">
        <v>39</v>
      </c>
      <c r="O44" s="1">
        <v>26</v>
      </c>
      <c r="P44" s="48">
        <v>13</v>
      </c>
      <c r="Q44" s="3">
        <v>0</v>
      </c>
      <c r="R44" s="1">
        <v>188</v>
      </c>
      <c r="S44" s="1">
        <v>115</v>
      </c>
      <c r="T44" s="48">
        <v>24</v>
      </c>
      <c r="U44" s="48">
        <v>49</v>
      </c>
      <c r="V44" s="50">
        <v>83</v>
      </c>
    </row>
    <row r="45" spans="1:22" ht="12.75">
      <c r="A45" s="117" t="s">
        <v>32</v>
      </c>
      <c r="B45" s="3">
        <v>9403</v>
      </c>
      <c r="C45" s="4">
        <v>20</v>
      </c>
      <c r="D45" s="4">
        <v>20</v>
      </c>
      <c r="E45" s="1">
        <v>3</v>
      </c>
      <c r="F45" s="48">
        <v>17</v>
      </c>
      <c r="G45" s="5" t="s">
        <v>0</v>
      </c>
      <c r="H45" s="4">
        <v>7001</v>
      </c>
      <c r="I45" s="5" t="s">
        <v>0</v>
      </c>
      <c r="J45" s="4">
        <v>769</v>
      </c>
      <c r="K45" s="48">
        <v>686</v>
      </c>
      <c r="L45" s="48">
        <v>83</v>
      </c>
      <c r="M45" s="3">
        <v>0</v>
      </c>
      <c r="N45" s="48">
        <v>205</v>
      </c>
      <c r="O45" s="1">
        <v>188</v>
      </c>
      <c r="P45" s="48">
        <v>2</v>
      </c>
      <c r="Q45" s="3">
        <v>15</v>
      </c>
      <c r="R45" s="1">
        <v>672</v>
      </c>
      <c r="S45" s="1">
        <v>169</v>
      </c>
      <c r="T45" s="48">
        <v>0</v>
      </c>
      <c r="U45" s="48">
        <v>503</v>
      </c>
      <c r="V45" s="50">
        <v>736</v>
      </c>
    </row>
    <row r="46" spans="1:22" ht="12.75">
      <c r="A46" s="117" t="s">
        <v>33</v>
      </c>
      <c r="B46" s="3">
        <v>700</v>
      </c>
      <c r="C46" s="4">
        <v>80</v>
      </c>
      <c r="D46" s="4">
        <v>80</v>
      </c>
      <c r="E46" s="69" t="s">
        <v>90</v>
      </c>
      <c r="F46" s="48">
        <v>80</v>
      </c>
      <c r="G46" s="5" t="s">
        <v>0</v>
      </c>
      <c r="H46" s="4">
        <v>378</v>
      </c>
      <c r="I46" s="5" t="s">
        <v>0</v>
      </c>
      <c r="J46" s="4">
        <v>0</v>
      </c>
      <c r="K46" s="48">
        <v>0</v>
      </c>
      <c r="L46" s="48">
        <v>0</v>
      </c>
      <c r="M46" s="3">
        <v>0</v>
      </c>
      <c r="N46" s="48">
        <v>49</v>
      </c>
      <c r="O46" s="1">
        <v>45</v>
      </c>
      <c r="P46" s="48">
        <v>3</v>
      </c>
      <c r="Q46" s="3">
        <v>1</v>
      </c>
      <c r="R46" s="1">
        <v>119</v>
      </c>
      <c r="S46" s="1">
        <v>64</v>
      </c>
      <c r="T46" s="48">
        <v>1</v>
      </c>
      <c r="U46" s="48">
        <v>54</v>
      </c>
      <c r="V46" s="50">
        <v>74</v>
      </c>
    </row>
    <row r="47" spans="1:22" ht="12.75">
      <c r="A47" s="117" t="s">
        <v>34</v>
      </c>
      <c r="B47" s="3">
        <v>4068</v>
      </c>
      <c r="C47" s="4">
        <v>391</v>
      </c>
      <c r="D47" s="4">
        <v>391</v>
      </c>
      <c r="E47" s="69" t="s">
        <v>90</v>
      </c>
      <c r="F47" s="48">
        <v>391</v>
      </c>
      <c r="G47" s="6" t="s">
        <v>0</v>
      </c>
      <c r="H47" s="4">
        <v>3058</v>
      </c>
      <c r="I47" s="6" t="s">
        <v>0</v>
      </c>
      <c r="J47" s="4">
        <v>25</v>
      </c>
      <c r="K47" s="51">
        <v>0</v>
      </c>
      <c r="L47" s="67">
        <v>25</v>
      </c>
      <c r="M47" s="53">
        <v>0</v>
      </c>
      <c r="N47" s="53">
        <v>128</v>
      </c>
      <c r="O47" s="1">
        <v>97</v>
      </c>
      <c r="P47" s="48">
        <v>14</v>
      </c>
      <c r="Q47" s="3">
        <v>17</v>
      </c>
      <c r="R47" s="1">
        <v>310</v>
      </c>
      <c r="S47" s="1">
        <v>139</v>
      </c>
      <c r="T47" s="48">
        <v>5</v>
      </c>
      <c r="U47" s="53">
        <v>166</v>
      </c>
      <c r="V47" s="54">
        <v>156</v>
      </c>
    </row>
    <row r="48" spans="1:22" ht="12.75">
      <c r="A48" s="118" t="s">
        <v>67</v>
      </c>
      <c r="B48" s="57">
        <f>SUM(B38:B47)</f>
        <v>63579</v>
      </c>
      <c r="C48" s="57">
        <v>5960</v>
      </c>
      <c r="D48" s="57">
        <v>5960</v>
      </c>
      <c r="E48" s="59">
        <v>1529</v>
      </c>
      <c r="F48" s="58">
        <v>4432</v>
      </c>
      <c r="G48" s="5" t="s">
        <v>0</v>
      </c>
      <c r="H48" s="57">
        <v>44047</v>
      </c>
      <c r="I48" s="5" t="s">
        <v>0</v>
      </c>
      <c r="J48" s="57">
        <v>2215</v>
      </c>
      <c r="K48" s="58">
        <f>SUM(K38:K47)</f>
        <v>918</v>
      </c>
      <c r="L48" s="58">
        <f>SUM(L38:L47)</f>
        <v>1219</v>
      </c>
      <c r="M48" s="3">
        <f>SUM(M38:M47)</f>
        <v>78</v>
      </c>
      <c r="N48" s="48">
        <v>1765</v>
      </c>
      <c r="O48" s="59">
        <f aca="true" t="shared" si="1" ref="O48:T48">SUM(O38:O47)</f>
        <v>1284</v>
      </c>
      <c r="P48" s="58">
        <f t="shared" si="1"/>
        <v>214</v>
      </c>
      <c r="Q48" s="56">
        <f t="shared" si="1"/>
        <v>267</v>
      </c>
      <c r="R48" s="59">
        <f t="shared" si="1"/>
        <v>4311</v>
      </c>
      <c r="S48" s="59">
        <f t="shared" si="1"/>
        <v>2521</v>
      </c>
      <c r="T48" s="58">
        <f t="shared" si="1"/>
        <v>328</v>
      </c>
      <c r="U48" s="48">
        <v>1462</v>
      </c>
      <c r="V48" s="50">
        <v>5281</v>
      </c>
    </row>
    <row r="49" spans="1:22" s="410" customFormat="1" ht="13.5" thickBot="1">
      <c r="A49" s="119" t="s">
        <v>62</v>
      </c>
      <c r="B49" s="61">
        <v>100</v>
      </c>
      <c r="C49" s="70">
        <f>C48/B48*100</f>
        <v>9.374164425360574</v>
      </c>
      <c r="D49" s="71"/>
      <c r="E49" s="72"/>
      <c r="F49" s="62"/>
      <c r="G49" s="70"/>
      <c r="H49" s="63">
        <f>H48/B48*100</f>
        <v>69.27916450400289</v>
      </c>
      <c r="I49" s="70"/>
      <c r="J49" s="63">
        <f>J48/B48*100</f>
        <v>3.483854731908335</v>
      </c>
      <c r="K49" s="71"/>
      <c r="L49" s="62"/>
      <c r="M49" s="61"/>
      <c r="N49" s="62">
        <f>N48/B48*100</f>
        <v>2.776073860866009</v>
      </c>
      <c r="O49" s="64"/>
      <c r="P49" s="62"/>
      <c r="Q49" s="61"/>
      <c r="R49" s="64">
        <f>R48/B48*100</f>
        <v>6.780540744585477</v>
      </c>
      <c r="S49" s="64"/>
      <c r="T49" s="62"/>
      <c r="U49" s="62"/>
      <c r="V49" s="65">
        <f>V48/B48*100</f>
        <v>8.30620173327671</v>
      </c>
    </row>
    <row r="50" spans="1:22" ht="12.75">
      <c r="A50" s="121" t="s">
        <v>69</v>
      </c>
      <c r="B50" s="3">
        <v>240290</v>
      </c>
      <c r="C50" s="4">
        <v>27900</v>
      </c>
      <c r="D50" s="4">
        <v>27900</v>
      </c>
      <c r="E50" s="1">
        <v>6340</v>
      </c>
      <c r="F50" s="48">
        <v>21600</v>
      </c>
      <c r="G50" s="5" t="s">
        <v>0</v>
      </c>
      <c r="H50" s="4">
        <v>98155</v>
      </c>
      <c r="I50" s="5" t="s">
        <v>0</v>
      </c>
      <c r="J50" s="74">
        <v>8384</v>
      </c>
      <c r="K50" s="48">
        <v>1563</v>
      </c>
      <c r="L50" s="68">
        <v>6396</v>
      </c>
      <c r="M50" s="3">
        <v>425</v>
      </c>
      <c r="N50" s="75">
        <v>16950</v>
      </c>
      <c r="O50" s="75">
        <v>15337</v>
      </c>
      <c r="P50" s="68">
        <v>1136</v>
      </c>
      <c r="Q50" s="68">
        <v>477</v>
      </c>
      <c r="R50" s="1">
        <v>57633</v>
      </c>
      <c r="S50" s="1">
        <v>34728</v>
      </c>
      <c r="T50" s="48">
        <v>7212</v>
      </c>
      <c r="U50" s="48">
        <v>15693</v>
      </c>
      <c r="V50" s="50">
        <v>31268</v>
      </c>
    </row>
    <row r="51" spans="1:22" s="410" customFormat="1" ht="13.5" thickBot="1">
      <c r="A51" s="122" t="s">
        <v>62</v>
      </c>
      <c r="B51" s="77">
        <v>100</v>
      </c>
      <c r="C51" s="78">
        <f>C50/B50*100</f>
        <v>11.610970077822632</v>
      </c>
      <c r="D51" s="79"/>
      <c r="E51" s="80"/>
      <c r="F51" s="79"/>
      <c r="G51" s="78"/>
      <c r="H51" s="78">
        <f>H50/B50*100</f>
        <v>40.848557992425825</v>
      </c>
      <c r="I51" s="78"/>
      <c r="J51" s="78">
        <f>J50/B50*100</f>
        <v>3.4891173165758045</v>
      </c>
      <c r="K51" s="79"/>
      <c r="L51" s="79"/>
      <c r="M51" s="77"/>
      <c r="N51" s="78">
        <f>N50/B50*100</f>
        <v>7.053976445128803</v>
      </c>
      <c r="O51" s="80"/>
      <c r="P51" s="79"/>
      <c r="Q51" s="77"/>
      <c r="R51" s="78">
        <f>R50/B50*100</f>
        <v>23.984768404844147</v>
      </c>
      <c r="S51" s="80"/>
      <c r="T51" s="79"/>
      <c r="U51" s="79"/>
      <c r="V51" s="90">
        <f>V50/B50*100</f>
        <v>13.012609763202795</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N1" sqref="N1"/>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248</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43157</v>
      </c>
      <c r="C7" s="46">
        <v>4370</v>
      </c>
      <c r="D7" s="46">
        <v>4370</v>
      </c>
      <c r="E7" s="47">
        <v>458</v>
      </c>
      <c r="F7" s="48">
        <v>3910</v>
      </c>
      <c r="G7" s="5" t="s">
        <v>0</v>
      </c>
      <c r="H7" s="46">
        <v>4912</v>
      </c>
      <c r="I7" s="5" t="s">
        <v>0</v>
      </c>
      <c r="J7" s="46">
        <v>727</v>
      </c>
      <c r="K7" s="48">
        <v>28</v>
      </c>
      <c r="L7" s="48">
        <v>664</v>
      </c>
      <c r="M7" s="3">
        <v>35</v>
      </c>
      <c r="N7" s="48">
        <v>5389</v>
      </c>
      <c r="O7" s="1">
        <v>5226</v>
      </c>
      <c r="P7" s="48">
        <v>163</v>
      </c>
      <c r="Q7" s="49">
        <v>0</v>
      </c>
      <c r="R7" s="1">
        <v>19950</v>
      </c>
      <c r="S7" s="47">
        <v>12212</v>
      </c>
      <c r="T7" s="48">
        <v>1764</v>
      </c>
      <c r="U7" s="48">
        <v>5974</v>
      </c>
      <c r="V7" s="50">
        <v>7809</v>
      </c>
    </row>
    <row r="8" spans="1:22" ht="12.75">
      <c r="A8" s="117" t="s">
        <v>3</v>
      </c>
      <c r="B8" s="3">
        <v>13647</v>
      </c>
      <c r="C8" s="4">
        <v>885</v>
      </c>
      <c r="D8" s="4">
        <v>885</v>
      </c>
      <c r="E8" s="1">
        <v>94</v>
      </c>
      <c r="F8" s="48">
        <v>791</v>
      </c>
      <c r="G8" s="5" t="s">
        <v>0</v>
      </c>
      <c r="H8" s="4">
        <v>1096</v>
      </c>
      <c r="I8" s="5" t="s">
        <v>0</v>
      </c>
      <c r="J8" s="4">
        <v>744</v>
      </c>
      <c r="K8" s="51">
        <v>0</v>
      </c>
      <c r="L8" s="48">
        <v>739</v>
      </c>
      <c r="M8" s="3">
        <v>5</v>
      </c>
      <c r="N8" s="48">
        <v>1568</v>
      </c>
      <c r="O8" s="1">
        <v>1542</v>
      </c>
      <c r="P8" s="48">
        <v>26</v>
      </c>
      <c r="Q8" s="3">
        <v>0</v>
      </c>
      <c r="R8" s="1">
        <v>7505</v>
      </c>
      <c r="S8" s="1">
        <v>3691</v>
      </c>
      <c r="T8" s="48">
        <v>2106</v>
      </c>
      <c r="U8" s="48">
        <v>1708</v>
      </c>
      <c r="V8" s="50">
        <v>1849</v>
      </c>
    </row>
    <row r="9" spans="1:22" ht="12.75">
      <c r="A9" s="117" t="s">
        <v>4</v>
      </c>
      <c r="B9" s="3">
        <v>9949</v>
      </c>
      <c r="C9" s="4">
        <v>611</v>
      </c>
      <c r="D9" s="4">
        <v>611</v>
      </c>
      <c r="E9" s="1">
        <v>103</v>
      </c>
      <c r="F9" s="48">
        <v>508</v>
      </c>
      <c r="G9" s="5" t="s">
        <v>0</v>
      </c>
      <c r="H9" s="4">
        <v>3287</v>
      </c>
      <c r="I9" s="5" t="s">
        <v>0</v>
      </c>
      <c r="J9" s="4">
        <v>56</v>
      </c>
      <c r="K9" s="48">
        <v>11</v>
      </c>
      <c r="L9" s="48">
        <v>39</v>
      </c>
      <c r="M9" s="3">
        <v>6</v>
      </c>
      <c r="N9" s="48">
        <v>963</v>
      </c>
      <c r="O9" s="1">
        <v>945</v>
      </c>
      <c r="P9" s="48">
        <v>18</v>
      </c>
      <c r="Q9" s="3">
        <v>0</v>
      </c>
      <c r="R9" s="1">
        <v>3255</v>
      </c>
      <c r="S9" s="1">
        <v>1910</v>
      </c>
      <c r="T9" s="48">
        <v>354</v>
      </c>
      <c r="U9" s="48">
        <v>991</v>
      </c>
      <c r="V9" s="50">
        <v>1777</v>
      </c>
    </row>
    <row r="10" spans="1:22" ht="12.75">
      <c r="A10" s="117" t="s">
        <v>5</v>
      </c>
      <c r="B10" s="3">
        <v>3953</v>
      </c>
      <c r="C10" s="4">
        <v>142</v>
      </c>
      <c r="D10" s="4">
        <v>142</v>
      </c>
      <c r="E10" s="1">
        <v>8</v>
      </c>
      <c r="F10" s="48">
        <v>134</v>
      </c>
      <c r="G10" s="5" t="s">
        <v>0</v>
      </c>
      <c r="H10" s="4">
        <v>1306</v>
      </c>
      <c r="I10" s="5" t="s">
        <v>0</v>
      </c>
      <c r="J10" s="4">
        <v>9</v>
      </c>
      <c r="K10" s="51">
        <v>0</v>
      </c>
      <c r="L10" s="48">
        <v>9</v>
      </c>
      <c r="M10" s="3">
        <v>0</v>
      </c>
      <c r="N10" s="48">
        <v>283</v>
      </c>
      <c r="O10" s="1">
        <v>280</v>
      </c>
      <c r="P10" s="48">
        <v>3</v>
      </c>
      <c r="Q10" s="3">
        <v>0</v>
      </c>
      <c r="R10" s="1">
        <v>1478</v>
      </c>
      <c r="S10" s="1">
        <v>1125</v>
      </c>
      <c r="T10" s="48">
        <v>77</v>
      </c>
      <c r="U10" s="48">
        <v>276</v>
      </c>
      <c r="V10" s="50">
        <v>735</v>
      </c>
    </row>
    <row r="11" spans="1:22" ht="12.75">
      <c r="A11" s="117" t="s">
        <v>6</v>
      </c>
      <c r="B11" s="3">
        <v>1786</v>
      </c>
      <c r="C11" s="4">
        <v>12</v>
      </c>
      <c r="D11" s="4">
        <v>12</v>
      </c>
      <c r="E11" s="1">
        <v>1</v>
      </c>
      <c r="F11" s="48">
        <v>11</v>
      </c>
      <c r="G11" s="5" t="s">
        <v>0</v>
      </c>
      <c r="H11" s="4">
        <v>948</v>
      </c>
      <c r="I11" s="5" t="s">
        <v>0</v>
      </c>
      <c r="J11" s="4">
        <v>10</v>
      </c>
      <c r="K11" s="51">
        <v>3</v>
      </c>
      <c r="L11" s="48">
        <v>7</v>
      </c>
      <c r="M11" s="3">
        <v>0</v>
      </c>
      <c r="N11" s="48">
        <v>125</v>
      </c>
      <c r="O11" s="1">
        <v>124</v>
      </c>
      <c r="P11" s="48">
        <v>0</v>
      </c>
      <c r="Q11" s="3">
        <v>1</v>
      </c>
      <c r="R11" s="1">
        <v>432</v>
      </c>
      <c r="S11" s="1">
        <v>347</v>
      </c>
      <c r="T11" s="48">
        <v>2</v>
      </c>
      <c r="U11" s="48">
        <v>83</v>
      </c>
      <c r="V11" s="50">
        <v>259</v>
      </c>
    </row>
    <row r="12" spans="1:22" ht="12.75">
      <c r="A12" s="117" t="s">
        <v>7</v>
      </c>
      <c r="B12" s="3">
        <v>3125</v>
      </c>
      <c r="C12" s="4">
        <v>1220</v>
      </c>
      <c r="D12" s="4">
        <v>1220</v>
      </c>
      <c r="E12" s="1">
        <v>88</v>
      </c>
      <c r="F12" s="48">
        <v>1130</v>
      </c>
      <c r="G12" s="5" t="s">
        <v>0</v>
      </c>
      <c r="H12" s="4">
        <v>682</v>
      </c>
      <c r="I12" s="5" t="s">
        <v>0</v>
      </c>
      <c r="J12" s="4">
        <v>8</v>
      </c>
      <c r="K12" s="51">
        <v>0</v>
      </c>
      <c r="L12" s="48">
        <v>2</v>
      </c>
      <c r="M12" s="3">
        <v>6</v>
      </c>
      <c r="N12" s="48">
        <v>212</v>
      </c>
      <c r="O12" s="1">
        <v>173</v>
      </c>
      <c r="P12" s="48">
        <v>39</v>
      </c>
      <c r="Q12" s="3">
        <v>0</v>
      </c>
      <c r="R12" s="1">
        <v>477</v>
      </c>
      <c r="S12" s="1">
        <v>314</v>
      </c>
      <c r="T12" s="48">
        <v>11</v>
      </c>
      <c r="U12" s="48">
        <v>152</v>
      </c>
      <c r="V12" s="50">
        <v>526</v>
      </c>
    </row>
    <row r="13" spans="1:22" ht="12.75">
      <c r="A13" s="117" t="s">
        <v>8</v>
      </c>
      <c r="B13" s="3">
        <v>1700</v>
      </c>
      <c r="C13" s="4">
        <v>60</v>
      </c>
      <c r="D13" s="4">
        <v>60</v>
      </c>
      <c r="E13" s="1">
        <v>16</v>
      </c>
      <c r="F13" s="48">
        <v>44</v>
      </c>
      <c r="G13" s="6" t="s">
        <v>0</v>
      </c>
      <c r="H13" s="4">
        <v>885</v>
      </c>
      <c r="I13" s="6" t="s">
        <v>0</v>
      </c>
      <c r="J13" s="4">
        <v>7</v>
      </c>
      <c r="K13" s="51">
        <v>0</v>
      </c>
      <c r="L13" s="48">
        <v>6</v>
      </c>
      <c r="M13" s="3">
        <v>1</v>
      </c>
      <c r="N13" s="52">
        <v>88</v>
      </c>
      <c r="O13" s="1">
        <v>85</v>
      </c>
      <c r="P13" s="48">
        <v>1</v>
      </c>
      <c r="Q13" s="3">
        <v>2</v>
      </c>
      <c r="R13" s="1">
        <v>323</v>
      </c>
      <c r="S13" s="1">
        <v>238</v>
      </c>
      <c r="T13" s="48">
        <v>0</v>
      </c>
      <c r="U13" s="53">
        <v>85</v>
      </c>
      <c r="V13" s="54">
        <v>337</v>
      </c>
    </row>
    <row r="14" spans="1:22" ht="12.75">
      <c r="A14" s="118" t="s">
        <v>61</v>
      </c>
      <c r="B14" s="56">
        <f>SUM(B7:B13)</f>
        <v>77317</v>
      </c>
      <c r="C14" s="57">
        <v>7300</v>
      </c>
      <c r="D14" s="57">
        <v>7300</v>
      </c>
      <c r="E14" s="59">
        <v>768</v>
      </c>
      <c r="F14" s="58">
        <v>6528</v>
      </c>
      <c r="G14" s="5" t="s">
        <v>0</v>
      </c>
      <c r="H14" s="57">
        <v>13116</v>
      </c>
      <c r="I14" s="5" t="s">
        <v>0</v>
      </c>
      <c r="J14" s="57">
        <v>1561</v>
      </c>
      <c r="K14" s="58">
        <f>SUM(K7:K13)</f>
        <v>42</v>
      </c>
      <c r="L14" s="58">
        <f>SUM(L7:L13)</f>
        <v>1466</v>
      </c>
      <c r="M14" s="56">
        <f>SUM(M7:M13)</f>
        <v>53</v>
      </c>
      <c r="N14" s="48">
        <v>8628</v>
      </c>
      <c r="O14" s="59">
        <f aca="true" t="shared" si="0" ref="O14:U14">SUM(O7:O13)</f>
        <v>8375</v>
      </c>
      <c r="P14" s="58">
        <f t="shared" si="0"/>
        <v>250</v>
      </c>
      <c r="Q14" s="56">
        <f t="shared" si="0"/>
        <v>3</v>
      </c>
      <c r="R14" s="59">
        <f t="shared" si="0"/>
        <v>33420</v>
      </c>
      <c r="S14" s="59">
        <f t="shared" si="0"/>
        <v>19837</v>
      </c>
      <c r="T14" s="58">
        <f t="shared" si="0"/>
        <v>4314</v>
      </c>
      <c r="U14" s="48">
        <f t="shared" si="0"/>
        <v>9269</v>
      </c>
      <c r="V14" s="50">
        <v>13292</v>
      </c>
    </row>
    <row r="15" spans="1:22" s="410" customFormat="1" ht="13.5" thickBot="1">
      <c r="A15" s="119" t="s">
        <v>62</v>
      </c>
      <c r="B15" s="61">
        <v>100</v>
      </c>
      <c r="C15" s="62">
        <f>C14/B14*100</f>
        <v>9.441649313863703</v>
      </c>
      <c r="D15" s="63"/>
      <c r="E15" s="64"/>
      <c r="F15" s="62"/>
      <c r="G15" s="70"/>
      <c r="H15" s="62">
        <f>H14/B14*100</f>
        <v>16.963927726114566</v>
      </c>
      <c r="I15" s="70"/>
      <c r="J15" s="63">
        <f>J14/B14*100</f>
        <v>2.0189609012248275</v>
      </c>
      <c r="K15" s="62"/>
      <c r="L15" s="62"/>
      <c r="M15" s="61"/>
      <c r="N15" s="62">
        <f>N14/B14*100</f>
        <v>11.159253463015895</v>
      </c>
      <c r="O15" s="64"/>
      <c r="P15" s="62"/>
      <c r="Q15" s="61"/>
      <c r="R15" s="64">
        <f>R14/B14*100</f>
        <v>43.224646584839036</v>
      </c>
      <c r="S15" s="64"/>
      <c r="T15" s="62"/>
      <c r="U15" s="62"/>
      <c r="V15" s="65">
        <f>V14/B14*100</f>
        <v>17.191562010941965</v>
      </c>
    </row>
    <row r="16" spans="1:22" ht="12.75">
      <c r="A16" s="117" t="s">
        <v>9</v>
      </c>
      <c r="B16" s="3">
        <v>6788</v>
      </c>
      <c r="C16" s="4">
        <v>1890</v>
      </c>
      <c r="D16" s="4">
        <v>1890</v>
      </c>
      <c r="E16" s="1">
        <v>938</v>
      </c>
      <c r="F16" s="48">
        <v>951</v>
      </c>
      <c r="G16" s="5" t="s">
        <v>0</v>
      </c>
      <c r="H16" s="4">
        <v>569</v>
      </c>
      <c r="I16" s="5" t="s">
        <v>0</v>
      </c>
      <c r="J16" s="4">
        <v>647</v>
      </c>
      <c r="K16" s="51">
        <v>0</v>
      </c>
      <c r="L16" s="48">
        <v>574</v>
      </c>
      <c r="M16" s="3">
        <v>73</v>
      </c>
      <c r="N16" s="48">
        <v>648</v>
      </c>
      <c r="O16" s="1">
        <v>515</v>
      </c>
      <c r="P16" s="48">
        <v>133</v>
      </c>
      <c r="Q16" s="3">
        <v>0</v>
      </c>
      <c r="R16" s="1">
        <v>2128</v>
      </c>
      <c r="S16" s="1">
        <v>1298</v>
      </c>
      <c r="T16" s="48">
        <v>328</v>
      </c>
      <c r="U16" s="48">
        <v>502</v>
      </c>
      <c r="V16" s="50">
        <v>906</v>
      </c>
    </row>
    <row r="17" spans="1:22" ht="12.75">
      <c r="A17" s="117" t="s">
        <v>10</v>
      </c>
      <c r="B17" s="66">
        <v>6963</v>
      </c>
      <c r="C17" s="4">
        <v>1240</v>
      </c>
      <c r="D17" s="4">
        <v>1240</v>
      </c>
      <c r="E17" s="1">
        <v>224</v>
      </c>
      <c r="F17" s="48">
        <v>1020</v>
      </c>
      <c r="G17" s="5" t="s">
        <v>0</v>
      </c>
      <c r="H17" s="4">
        <v>790</v>
      </c>
      <c r="I17" s="5" t="s">
        <v>0</v>
      </c>
      <c r="J17" s="4">
        <v>150</v>
      </c>
      <c r="K17" s="51">
        <v>0</v>
      </c>
      <c r="L17" s="48">
        <v>135</v>
      </c>
      <c r="M17" s="3">
        <v>15</v>
      </c>
      <c r="N17" s="48">
        <v>663</v>
      </c>
      <c r="O17" s="1">
        <v>607</v>
      </c>
      <c r="P17" s="48">
        <v>56</v>
      </c>
      <c r="Q17" s="3">
        <v>0</v>
      </c>
      <c r="R17" s="1">
        <v>2464</v>
      </c>
      <c r="S17" s="1">
        <v>1885</v>
      </c>
      <c r="T17" s="48">
        <v>422</v>
      </c>
      <c r="U17" s="48">
        <v>157</v>
      </c>
      <c r="V17" s="50">
        <v>1656</v>
      </c>
    </row>
    <row r="18" spans="1:22" ht="12.75">
      <c r="A18" s="117" t="s">
        <v>11</v>
      </c>
      <c r="B18" s="66">
        <v>3576</v>
      </c>
      <c r="C18" s="4">
        <v>583</v>
      </c>
      <c r="D18" s="4">
        <v>583</v>
      </c>
      <c r="E18" s="1">
        <v>130</v>
      </c>
      <c r="F18" s="48">
        <v>453</v>
      </c>
      <c r="G18" s="5" t="s">
        <v>0</v>
      </c>
      <c r="H18" s="4">
        <v>342</v>
      </c>
      <c r="I18" s="5" t="s">
        <v>0</v>
      </c>
      <c r="J18" s="4">
        <v>80</v>
      </c>
      <c r="K18" s="48">
        <v>0</v>
      </c>
      <c r="L18" s="48">
        <v>72</v>
      </c>
      <c r="M18" s="3">
        <v>8</v>
      </c>
      <c r="N18" s="48">
        <v>307</v>
      </c>
      <c r="O18" s="1">
        <v>287</v>
      </c>
      <c r="P18" s="48">
        <v>20</v>
      </c>
      <c r="Q18" s="3">
        <v>0</v>
      </c>
      <c r="R18" s="1">
        <v>1406</v>
      </c>
      <c r="S18" s="1">
        <v>1068</v>
      </c>
      <c r="T18" s="48">
        <v>118</v>
      </c>
      <c r="U18" s="48">
        <v>220</v>
      </c>
      <c r="V18" s="50">
        <v>858</v>
      </c>
    </row>
    <row r="19" spans="1:22" ht="12.75">
      <c r="A19" s="117" t="s">
        <v>12</v>
      </c>
      <c r="B19" s="3">
        <v>9077</v>
      </c>
      <c r="C19" s="4">
        <v>1580</v>
      </c>
      <c r="D19" s="4">
        <v>1580</v>
      </c>
      <c r="E19" s="1">
        <v>129</v>
      </c>
      <c r="F19" s="48">
        <v>1450</v>
      </c>
      <c r="G19" s="5" t="s">
        <v>0</v>
      </c>
      <c r="H19" s="4">
        <v>540</v>
      </c>
      <c r="I19" s="5" t="s">
        <v>0</v>
      </c>
      <c r="J19" s="4">
        <v>383</v>
      </c>
      <c r="K19" s="48">
        <v>12</v>
      </c>
      <c r="L19" s="48">
        <v>361</v>
      </c>
      <c r="M19" s="3">
        <v>10</v>
      </c>
      <c r="N19" s="48">
        <v>947</v>
      </c>
      <c r="O19" s="1">
        <v>887</v>
      </c>
      <c r="P19" s="48">
        <v>60</v>
      </c>
      <c r="Q19" s="3">
        <v>0</v>
      </c>
      <c r="R19" s="1">
        <v>3713</v>
      </c>
      <c r="S19" s="1">
        <v>2372</v>
      </c>
      <c r="T19" s="48">
        <v>441</v>
      </c>
      <c r="U19" s="48">
        <v>900</v>
      </c>
      <c r="V19" s="50">
        <v>1914</v>
      </c>
    </row>
    <row r="20" spans="1:22" ht="12.75">
      <c r="A20" s="117" t="s">
        <v>13</v>
      </c>
      <c r="B20" s="3">
        <v>10416</v>
      </c>
      <c r="C20" s="4">
        <v>1630</v>
      </c>
      <c r="D20" s="4">
        <v>1630</v>
      </c>
      <c r="E20" s="1">
        <v>226</v>
      </c>
      <c r="F20" s="48">
        <v>1410</v>
      </c>
      <c r="G20" s="5" t="s">
        <v>0</v>
      </c>
      <c r="H20" s="4">
        <v>5488</v>
      </c>
      <c r="I20" s="5" t="s">
        <v>0</v>
      </c>
      <c r="J20" s="4">
        <v>179</v>
      </c>
      <c r="K20" s="48">
        <v>1</v>
      </c>
      <c r="L20" s="48">
        <v>165</v>
      </c>
      <c r="M20" s="3">
        <v>13</v>
      </c>
      <c r="N20" s="48">
        <v>544</v>
      </c>
      <c r="O20" s="1">
        <v>445</v>
      </c>
      <c r="P20" s="48">
        <v>58</v>
      </c>
      <c r="Q20" s="3">
        <v>41</v>
      </c>
      <c r="R20" s="1">
        <v>1542</v>
      </c>
      <c r="S20" s="1">
        <v>1022</v>
      </c>
      <c r="T20" s="48">
        <v>161</v>
      </c>
      <c r="U20" s="48">
        <v>359</v>
      </c>
      <c r="V20" s="50">
        <v>1033</v>
      </c>
    </row>
    <row r="21" spans="1:22" ht="12.75">
      <c r="A21" s="117" t="s">
        <v>14</v>
      </c>
      <c r="B21" s="3">
        <v>9286</v>
      </c>
      <c r="C21" s="4">
        <v>1800</v>
      </c>
      <c r="D21" s="4">
        <v>1800</v>
      </c>
      <c r="E21" s="1">
        <v>800</v>
      </c>
      <c r="F21" s="48">
        <v>997</v>
      </c>
      <c r="G21" s="5" t="s">
        <v>0</v>
      </c>
      <c r="H21" s="4">
        <v>2693</v>
      </c>
      <c r="I21" s="5" t="s">
        <v>0</v>
      </c>
      <c r="J21" s="4">
        <v>895</v>
      </c>
      <c r="K21" s="48">
        <v>0</v>
      </c>
      <c r="L21" s="48">
        <v>833</v>
      </c>
      <c r="M21" s="3">
        <v>62</v>
      </c>
      <c r="N21" s="48">
        <v>735</v>
      </c>
      <c r="O21" s="1">
        <v>637</v>
      </c>
      <c r="P21" s="48">
        <v>88</v>
      </c>
      <c r="Q21" s="3">
        <v>10</v>
      </c>
      <c r="R21" s="1">
        <v>1986</v>
      </c>
      <c r="S21" s="1">
        <v>1121</v>
      </c>
      <c r="T21" s="48">
        <v>214</v>
      </c>
      <c r="U21" s="48">
        <v>651</v>
      </c>
      <c r="V21" s="50">
        <v>1177</v>
      </c>
    </row>
    <row r="22" spans="1:22" ht="12.75">
      <c r="A22" s="117" t="s">
        <v>15</v>
      </c>
      <c r="B22" s="3">
        <v>2858</v>
      </c>
      <c r="C22" s="4">
        <v>351</v>
      </c>
      <c r="D22" s="4">
        <v>351</v>
      </c>
      <c r="E22" s="1">
        <v>23</v>
      </c>
      <c r="F22" s="48">
        <v>328</v>
      </c>
      <c r="G22" s="5" t="s">
        <v>0</v>
      </c>
      <c r="H22" s="4">
        <v>231</v>
      </c>
      <c r="I22" s="5" t="s">
        <v>0</v>
      </c>
      <c r="J22" s="4">
        <v>52</v>
      </c>
      <c r="K22" s="48">
        <v>0</v>
      </c>
      <c r="L22" s="48">
        <v>50</v>
      </c>
      <c r="M22" s="3">
        <v>2</v>
      </c>
      <c r="N22" s="48">
        <v>349</v>
      </c>
      <c r="O22" s="1">
        <v>336</v>
      </c>
      <c r="P22" s="48">
        <v>13</v>
      </c>
      <c r="Q22" s="3">
        <v>0</v>
      </c>
      <c r="R22" s="1">
        <v>1259</v>
      </c>
      <c r="S22" s="1">
        <v>836</v>
      </c>
      <c r="T22" s="48">
        <v>119</v>
      </c>
      <c r="U22" s="48">
        <v>304</v>
      </c>
      <c r="V22" s="50">
        <v>616</v>
      </c>
    </row>
    <row r="23" spans="1:22" ht="12.75">
      <c r="A23" s="117" t="s">
        <v>16</v>
      </c>
      <c r="B23" s="3">
        <v>5572</v>
      </c>
      <c r="C23" s="4">
        <v>1480</v>
      </c>
      <c r="D23" s="4">
        <v>1480</v>
      </c>
      <c r="E23" s="1">
        <v>598</v>
      </c>
      <c r="F23" s="48">
        <v>878</v>
      </c>
      <c r="G23" s="5" t="s">
        <v>0</v>
      </c>
      <c r="H23" s="4">
        <v>1998</v>
      </c>
      <c r="I23" s="5" t="s">
        <v>0</v>
      </c>
      <c r="J23" s="4">
        <v>107</v>
      </c>
      <c r="K23" s="48">
        <v>1</v>
      </c>
      <c r="L23" s="48">
        <v>61</v>
      </c>
      <c r="M23" s="3">
        <v>45</v>
      </c>
      <c r="N23" s="48">
        <v>433</v>
      </c>
      <c r="O23" s="1">
        <v>338</v>
      </c>
      <c r="P23" s="48">
        <v>75</v>
      </c>
      <c r="Q23" s="3">
        <v>20</v>
      </c>
      <c r="R23" s="1">
        <v>877</v>
      </c>
      <c r="S23" s="1">
        <v>620</v>
      </c>
      <c r="T23" s="48">
        <v>82</v>
      </c>
      <c r="U23" s="48">
        <v>175</v>
      </c>
      <c r="V23" s="50">
        <v>677</v>
      </c>
    </row>
    <row r="24" spans="1:22" ht="12.75">
      <c r="A24" s="117" t="s">
        <v>17</v>
      </c>
      <c r="B24" s="3">
        <v>2520</v>
      </c>
      <c r="C24" s="4">
        <v>748</v>
      </c>
      <c r="D24" s="4">
        <v>748</v>
      </c>
      <c r="E24" s="1">
        <v>352</v>
      </c>
      <c r="F24" s="48">
        <v>396</v>
      </c>
      <c r="G24" s="5" t="s">
        <v>0</v>
      </c>
      <c r="H24" s="4">
        <v>135</v>
      </c>
      <c r="I24" s="5" t="s">
        <v>0</v>
      </c>
      <c r="J24" s="4">
        <v>255</v>
      </c>
      <c r="K24" s="51">
        <v>0</v>
      </c>
      <c r="L24" s="48">
        <v>227</v>
      </c>
      <c r="M24" s="3">
        <v>28</v>
      </c>
      <c r="N24" s="48">
        <v>349</v>
      </c>
      <c r="O24" s="1">
        <v>311</v>
      </c>
      <c r="P24" s="48">
        <v>38</v>
      </c>
      <c r="Q24" s="3">
        <v>0</v>
      </c>
      <c r="R24" s="1">
        <v>887</v>
      </c>
      <c r="S24" s="1">
        <v>532</v>
      </c>
      <c r="T24" s="48">
        <v>125</v>
      </c>
      <c r="U24" s="48">
        <v>230</v>
      </c>
      <c r="V24" s="50">
        <v>149</v>
      </c>
    </row>
    <row r="25" spans="1:22" ht="12.75">
      <c r="A25" s="117" t="s">
        <v>18</v>
      </c>
      <c r="B25" s="3">
        <v>1794</v>
      </c>
      <c r="C25" s="4">
        <v>330</v>
      </c>
      <c r="D25" s="4">
        <v>330</v>
      </c>
      <c r="E25" s="1">
        <v>105</v>
      </c>
      <c r="F25" s="48">
        <v>225</v>
      </c>
      <c r="G25" s="5" t="s">
        <v>0</v>
      </c>
      <c r="H25" s="4">
        <v>115</v>
      </c>
      <c r="I25" s="5" t="s">
        <v>0</v>
      </c>
      <c r="J25" s="4">
        <v>74</v>
      </c>
      <c r="K25" s="51">
        <v>0</v>
      </c>
      <c r="L25" s="48">
        <v>65</v>
      </c>
      <c r="M25" s="3">
        <v>9</v>
      </c>
      <c r="N25" s="48">
        <v>193</v>
      </c>
      <c r="O25" s="1">
        <v>179</v>
      </c>
      <c r="P25" s="48">
        <v>14</v>
      </c>
      <c r="Q25" s="3">
        <v>0</v>
      </c>
      <c r="R25" s="1">
        <v>725</v>
      </c>
      <c r="S25" s="1">
        <v>470</v>
      </c>
      <c r="T25" s="48">
        <v>140</v>
      </c>
      <c r="U25" s="48">
        <v>115</v>
      </c>
      <c r="V25" s="50">
        <v>357</v>
      </c>
    </row>
    <row r="26" spans="1:22" ht="12.75">
      <c r="A26" s="117" t="s">
        <v>19</v>
      </c>
      <c r="B26" s="3">
        <v>2224</v>
      </c>
      <c r="C26" s="4">
        <v>411</v>
      </c>
      <c r="D26" s="4">
        <v>411</v>
      </c>
      <c r="E26" s="1">
        <v>34</v>
      </c>
      <c r="F26" s="48">
        <v>377</v>
      </c>
      <c r="G26" s="5" t="s">
        <v>0</v>
      </c>
      <c r="H26" s="4">
        <v>266</v>
      </c>
      <c r="I26" s="5" t="s">
        <v>0</v>
      </c>
      <c r="J26" s="4">
        <v>26</v>
      </c>
      <c r="K26" s="51">
        <v>0</v>
      </c>
      <c r="L26" s="48">
        <v>24</v>
      </c>
      <c r="M26" s="3">
        <v>2</v>
      </c>
      <c r="N26" s="48">
        <v>213</v>
      </c>
      <c r="O26" s="1">
        <v>196</v>
      </c>
      <c r="P26" s="48">
        <v>17</v>
      </c>
      <c r="Q26" s="3">
        <v>0</v>
      </c>
      <c r="R26" s="1">
        <v>679</v>
      </c>
      <c r="S26" s="1">
        <v>357</v>
      </c>
      <c r="T26" s="48">
        <v>106</v>
      </c>
      <c r="U26" s="48">
        <v>216</v>
      </c>
      <c r="V26" s="50">
        <v>629</v>
      </c>
    </row>
    <row r="27" spans="1:22" ht="12.75">
      <c r="A27" s="117" t="s">
        <v>20</v>
      </c>
      <c r="B27" s="3">
        <v>1322</v>
      </c>
      <c r="C27" s="4">
        <v>346</v>
      </c>
      <c r="D27" s="4">
        <v>346</v>
      </c>
      <c r="E27" s="1">
        <v>125</v>
      </c>
      <c r="F27" s="48">
        <v>221</v>
      </c>
      <c r="G27" s="5" t="s">
        <v>0</v>
      </c>
      <c r="H27" s="4">
        <v>34</v>
      </c>
      <c r="I27" s="5" t="s">
        <v>0</v>
      </c>
      <c r="J27" s="4">
        <v>297</v>
      </c>
      <c r="K27" s="51">
        <v>0</v>
      </c>
      <c r="L27" s="48">
        <v>287</v>
      </c>
      <c r="M27" s="3">
        <v>10</v>
      </c>
      <c r="N27" s="48">
        <v>122</v>
      </c>
      <c r="O27" s="1">
        <v>104</v>
      </c>
      <c r="P27" s="48">
        <v>18</v>
      </c>
      <c r="Q27" s="3">
        <v>0</v>
      </c>
      <c r="R27" s="1">
        <v>436</v>
      </c>
      <c r="S27" s="1">
        <v>243</v>
      </c>
      <c r="T27" s="48">
        <v>133</v>
      </c>
      <c r="U27" s="48">
        <v>60</v>
      </c>
      <c r="V27" s="50">
        <v>87</v>
      </c>
    </row>
    <row r="28" spans="1:22" ht="12.75">
      <c r="A28" s="117" t="s">
        <v>21</v>
      </c>
      <c r="B28" s="66">
        <v>1723</v>
      </c>
      <c r="C28" s="4">
        <v>345</v>
      </c>
      <c r="D28" s="4">
        <v>345</v>
      </c>
      <c r="E28" s="1">
        <v>36</v>
      </c>
      <c r="F28" s="48">
        <v>309</v>
      </c>
      <c r="G28" s="5" t="s">
        <v>0</v>
      </c>
      <c r="H28" s="4">
        <v>572</v>
      </c>
      <c r="I28" s="5" t="s">
        <v>0</v>
      </c>
      <c r="J28" s="4">
        <v>24</v>
      </c>
      <c r="K28" s="48">
        <v>0</v>
      </c>
      <c r="L28" s="48">
        <v>22</v>
      </c>
      <c r="M28" s="3">
        <v>2</v>
      </c>
      <c r="N28" s="48">
        <v>119</v>
      </c>
      <c r="O28" s="1">
        <v>105</v>
      </c>
      <c r="P28" s="48">
        <v>13</v>
      </c>
      <c r="Q28" s="3">
        <v>1</v>
      </c>
      <c r="R28" s="1">
        <v>356</v>
      </c>
      <c r="S28" s="1">
        <v>244</v>
      </c>
      <c r="T28" s="48">
        <v>14</v>
      </c>
      <c r="U28" s="48">
        <v>98</v>
      </c>
      <c r="V28" s="50">
        <v>307</v>
      </c>
    </row>
    <row r="29" spans="1:22" ht="12.75">
      <c r="A29" s="117" t="s">
        <v>22</v>
      </c>
      <c r="B29" s="3">
        <v>896</v>
      </c>
      <c r="C29" s="4">
        <v>169</v>
      </c>
      <c r="D29" s="4">
        <v>169</v>
      </c>
      <c r="E29" s="1">
        <v>5</v>
      </c>
      <c r="F29" s="48">
        <v>164</v>
      </c>
      <c r="G29" s="5" t="s">
        <v>0</v>
      </c>
      <c r="H29" s="4">
        <v>209</v>
      </c>
      <c r="I29" s="5" t="s">
        <v>0</v>
      </c>
      <c r="J29" s="4">
        <v>22</v>
      </c>
      <c r="K29" s="51">
        <v>0</v>
      </c>
      <c r="L29" s="48">
        <v>22</v>
      </c>
      <c r="M29" s="3">
        <v>0</v>
      </c>
      <c r="N29" s="48">
        <v>82</v>
      </c>
      <c r="O29" s="1">
        <v>78</v>
      </c>
      <c r="P29" s="48">
        <v>4</v>
      </c>
      <c r="Q29" s="3">
        <v>0</v>
      </c>
      <c r="R29" s="1">
        <v>235</v>
      </c>
      <c r="S29" s="1">
        <v>193</v>
      </c>
      <c r="T29" s="48">
        <v>5</v>
      </c>
      <c r="U29" s="48">
        <v>37</v>
      </c>
      <c r="V29" s="50">
        <v>179</v>
      </c>
    </row>
    <row r="30" spans="1:22" ht="12.75">
      <c r="A30" s="117" t="s">
        <v>23</v>
      </c>
      <c r="B30" s="3">
        <v>3411</v>
      </c>
      <c r="C30" s="4">
        <v>473</v>
      </c>
      <c r="D30" s="4">
        <v>473</v>
      </c>
      <c r="E30" s="1">
        <v>93</v>
      </c>
      <c r="F30" s="48">
        <v>380</v>
      </c>
      <c r="G30" s="5" t="s">
        <v>0</v>
      </c>
      <c r="H30" s="4">
        <v>1616</v>
      </c>
      <c r="I30" s="5" t="s">
        <v>0</v>
      </c>
      <c r="J30" s="4">
        <v>245</v>
      </c>
      <c r="K30" s="48">
        <v>0</v>
      </c>
      <c r="L30" s="48">
        <v>240</v>
      </c>
      <c r="M30" s="3">
        <v>5</v>
      </c>
      <c r="N30" s="48">
        <v>201</v>
      </c>
      <c r="O30" s="1">
        <v>176</v>
      </c>
      <c r="P30" s="48">
        <v>16</v>
      </c>
      <c r="Q30" s="3">
        <v>9</v>
      </c>
      <c r="R30" s="1">
        <v>592</v>
      </c>
      <c r="S30" s="1">
        <v>290</v>
      </c>
      <c r="T30" s="48">
        <v>106</v>
      </c>
      <c r="U30" s="48">
        <v>196</v>
      </c>
      <c r="V30" s="50">
        <v>284</v>
      </c>
    </row>
    <row r="31" spans="1:22" ht="12.75">
      <c r="A31" s="117" t="s">
        <v>24</v>
      </c>
      <c r="B31" s="3">
        <v>7195</v>
      </c>
      <c r="C31" s="4">
        <v>71</v>
      </c>
      <c r="D31" s="4">
        <v>71</v>
      </c>
      <c r="E31" s="1">
        <v>18</v>
      </c>
      <c r="F31" s="48">
        <v>53</v>
      </c>
      <c r="G31" s="5" t="s">
        <v>0</v>
      </c>
      <c r="H31" s="4">
        <v>6777</v>
      </c>
      <c r="I31" s="5" t="s">
        <v>0</v>
      </c>
      <c r="J31" s="4">
        <v>110</v>
      </c>
      <c r="K31" s="51">
        <v>0</v>
      </c>
      <c r="L31" s="48">
        <v>109</v>
      </c>
      <c r="M31" s="3">
        <v>1</v>
      </c>
      <c r="N31" s="48">
        <v>75</v>
      </c>
      <c r="O31" s="1">
        <v>44</v>
      </c>
      <c r="P31" s="48">
        <v>1</v>
      </c>
      <c r="Q31" s="3">
        <v>30</v>
      </c>
      <c r="R31" s="1">
        <v>64</v>
      </c>
      <c r="S31" s="1">
        <v>35</v>
      </c>
      <c r="T31" s="48">
        <v>0</v>
      </c>
      <c r="U31" s="48">
        <v>29</v>
      </c>
      <c r="V31" s="50">
        <v>98</v>
      </c>
    </row>
    <row r="32" spans="1:22" ht="12.75">
      <c r="A32" s="117" t="s">
        <v>84</v>
      </c>
      <c r="B32" s="3">
        <v>1911</v>
      </c>
      <c r="C32" s="4">
        <v>225</v>
      </c>
      <c r="D32" s="4">
        <v>225</v>
      </c>
      <c r="E32" s="1">
        <v>30</v>
      </c>
      <c r="F32" s="48">
        <v>195</v>
      </c>
      <c r="G32" s="5" t="s">
        <v>0</v>
      </c>
      <c r="H32" s="4">
        <v>882</v>
      </c>
      <c r="I32" s="5" t="s">
        <v>0</v>
      </c>
      <c r="J32" s="4">
        <v>199</v>
      </c>
      <c r="K32" s="48">
        <v>53</v>
      </c>
      <c r="L32" s="48">
        <v>145</v>
      </c>
      <c r="M32" s="3">
        <v>1</v>
      </c>
      <c r="N32" s="48">
        <v>99</v>
      </c>
      <c r="O32" s="1">
        <v>79</v>
      </c>
      <c r="P32" s="48">
        <v>10</v>
      </c>
      <c r="Q32" s="3">
        <v>10</v>
      </c>
      <c r="R32" s="1">
        <v>179</v>
      </c>
      <c r="S32" s="1">
        <v>142</v>
      </c>
      <c r="T32" s="48">
        <v>6</v>
      </c>
      <c r="U32" s="48">
        <v>31</v>
      </c>
      <c r="V32" s="50">
        <v>327</v>
      </c>
    </row>
    <row r="33" spans="1:22" ht="12.75">
      <c r="A33" s="117" t="s">
        <v>85</v>
      </c>
      <c r="B33" s="3">
        <v>12218</v>
      </c>
      <c r="C33" s="4">
        <v>514</v>
      </c>
      <c r="D33" s="4">
        <v>514</v>
      </c>
      <c r="E33" s="1">
        <v>29</v>
      </c>
      <c r="F33" s="48">
        <v>485</v>
      </c>
      <c r="G33" s="5" t="s">
        <v>0</v>
      </c>
      <c r="H33" s="4">
        <v>10216</v>
      </c>
      <c r="I33" s="5" t="s">
        <v>0</v>
      </c>
      <c r="J33" s="4">
        <v>371</v>
      </c>
      <c r="K33" s="51">
        <v>198</v>
      </c>
      <c r="L33" s="48">
        <v>172</v>
      </c>
      <c r="M33" s="3">
        <v>1</v>
      </c>
      <c r="N33" s="48">
        <v>208</v>
      </c>
      <c r="O33" s="1">
        <v>132</v>
      </c>
      <c r="P33" s="48">
        <v>18</v>
      </c>
      <c r="Q33" s="3">
        <v>58</v>
      </c>
      <c r="R33" s="1">
        <v>373</v>
      </c>
      <c r="S33" s="1">
        <v>255</v>
      </c>
      <c r="T33" s="48">
        <v>18</v>
      </c>
      <c r="U33" s="48">
        <v>100</v>
      </c>
      <c r="V33" s="50">
        <v>536</v>
      </c>
    </row>
    <row r="34" spans="1:22" ht="12.75">
      <c r="A34" s="117" t="s">
        <v>89</v>
      </c>
      <c r="B34" s="3">
        <v>3140</v>
      </c>
      <c r="C34" s="4">
        <v>179</v>
      </c>
      <c r="D34" s="4">
        <v>179</v>
      </c>
      <c r="E34" s="1">
        <v>12</v>
      </c>
      <c r="F34" s="48">
        <v>167</v>
      </c>
      <c r="G34" s="5" t="s">
        <v>0</v>
      </c>
      <c r="H34" s="4">
        <v>2326</v>
      </c>
      <c r="I34" s="5" t="s">
        <v>0</v>
      </c>
      <c r="J34" s="4">
        <v>183</v>
      </c>
      <c r="K34" s="48">
        <v>125</v>
      </c>
      <c r="L34" s="48">
        <v>57</v>
      </c>
      <c r="M34" s="3">
        <v>1</v>
      </c>
      <c r="N34" s="48">
        <v>130</v>
      </c>
      <c r="O34" s="1">
        <v>107</v>
      </c>
      <c r="P34" s="48">
        <v>6</v>
      </c>
      <c r="Q34" s="3">
        <v>17</v>
      </c>
      <c r="R34" s="1">
        <v>101</v>
      </c>
      <c r="S34" s="1">
        <v>75</v>
      </c>
      <c r="T34" s="48">
        <v>3</v>
      </c>
      <c r="U34" s="48">
        <v>23</v>
      </c>
      <c r="V34" s="50">
        <v>221</v>
      </c>
    </row>
    <row r="35" spans="1:22" ht="12.75">
      <c r="A35" s="120" t="s">
        <v>86</v>
      </c>
      <c r="B35" s="3">
        <v>6504</v>
      </c>
      <c r="C35" s="4">
        <v>279</v>
      </c>
      <c r="D35" s="4">
        <v>279</v>
      </c>
      <c r="E35" s="1">
        <v>8</v>
      </c>
      <c r="F35" s="48">
        <v>271</v>
      </c>
      <c r="G35" s="6" t="s">
        <v>0</v>
      </c>
      <c r="H35" s="52">
        <v>5188</v>
      </c>
      <c r="I35" s="6" t="s">
        <v>0</v>
      </c>
      <c r="J35" s="52">
        <v>300</v>
      </c>
      <c r="K35" s="106">
        <v>210</v>
      </c>
      <c r="L35" s="67">
        <v>90</v>
      </c>
      <c r="M35" s="53">
        <v>0</v>
      </c>
      <c r="N35" s="67">
        <v>156</v>
      </c>
      <c r="O35" s="105">
        <v>130</v>
      </c>
      <c r="P35" s="67">
        <v>10</v>
      </c>
      <c r="Q35" s="53">
        <v>16</v>
      </c>
      <c r="R35" s="105">
        <v>147</v>
      </c>
      <c r="S35" s="105">
        <v>106</v>
      </c>
      <c r="T35" s="67">
        <v>4</v>
      </c>
      <c r="U35" s="67">
        <v>37</v>
      </c>
      <c r="V35" s="54">
        <v>434</v>
      </c>
    </row>
    <row r="36" spans="1:22" ht="12.75">
      <c r="A36" s="118" t="s">
        <v>64</v>
      </c>
      <c r="B36" s="56">
        <v>99394</v>
      </c>
      <c r="C36" s="57">
        <v>14600</v>
      </c>
      <c r="D36" s="57">
        <v>14600</v>
      </c>
      <c r="E36" s="59">
        <v>3914</v>
      </c>
      <c r="F36" s="58">
        <v>10730</v>
      </c>
      <c r="G36" s="5" t="s">
        <v>0</v>
      </c>
      <c r="H36" s="4">
        <v>40987</v>
      </c>
      <c r="I36" s="5" t="s">
        <v>0</v>
      </c>
      <c r="J36" s="4">
        <v>4599</v>
      </c>
      <c r="K36" s="48">
        <f>SUM(K16:K35)</f>
        <v>600</v>
      </c>
      <c r="L36" s="48">
        <f>SUM(L16:L35)</f>
        <v>3711</v>
      </c>
      <c r="M36" s="3">
        <f>SUM(M16:M35)</f>
        <v>288</v>
      </c>
      <c r="N36" s="48">
        <v>6573</v>
      </c>
      <c r="O36" s="1">
        <v>5692</v>
      </c>
      <c r="P36" s="48">
        <f aca="true" t="shared" si="1" ref="P36:U36">SUM(P16:P35)</f>
        <v>668</v>
      </c>
      <c r="Q36" s="3">
        <f t="shared" si="1"/>
        <v>212</v>
      </c>
      <c r="R36" s="1">
        <f t="shared" si="1"/>
        <v>20149</v>
      </c>
      <c r="S36" s="1">
        <f t="shared" si="1"/>
        <v>13164</v>
      </c>
      <c r="T36" s="48">
        <f t="shared" si="1"/>
        <v>2545</v>
      </c>
      <c r="U36" s="48">
        <f t="shared" si="1"/>
        <v>4440</v>
      </c>
      <c r="V36" s="50">
        <v>12486</v>
      </c>
    </row>
    <row r="37" spans="1:22" s="410" customFormat="1" ht="13.5" thickBot="1">
      <c r="A37" s="119" t="s">
        <v>62</v>
      </c>
      <c r="B37" s="61">
        <v>100</v>
      </c>
      <c r="C37" s="63">
        <f>C36/B36*100</f>
        <v>14.689015433527175</v>
      </c>
      <c r="D37" s="62"/>
      <c r="E37" s="64"/>
      <c r="F37" s="62"/>
      <c r="G37" s="70"/>
      <c r="H37" s="63">
        <f>H36/B36*100</f>
        <v>41.236895587258786</v>
      </c>
      <c r="I37" s="70"/>
      <c r="J37" s="63">
        <f>J36/B36*100</f>
        <v>4.62703986156106</v>
      </c>
      <c r="K37" s="62"/>
      <c r="L37" s="62"/>
      <c r="M37" s="61"/>
      <c r="N37" s="62">
        <f>N36/B36*100</f>
        <v>6.613075235929735</v>
      </c>
      <c r="O37" s="64"/>
      <c r="P37" s="62"/>
      <c r="Q37" s="61"/>
      <c r="R37" s="64">
        <f>R36/B36*100</f>
        <v>20.271847395215005</v>
      </c>
      <c r="S37" s="64"/>
      <c r="T37" s="62"/>
      <c r="U37" s="62"/>
      <c r="V37" s="65">
        <f>V36/B36*100</f>
        <v>12.562126486508241</v>
      </c>
    </row>
    <row r="38" spans="1:22" ht="12.75">
      <c r="A38" s="117" t="s">
        <v>25</v>
      </c>
      <c r="B38" s="3">
        <v>11424</v>
      </c>
      <c r="C38" s="4">
        <v>2530</v>
      </c>
      <c r="D38" s="4">
        <v>2530</v>
      </c>
      <c r="E38" s="1">
        <v>740</v>
      </c>
      <c r="F38" s="48">
        <v>1790</v>
      </c>
      <c r="G38" s="5" t="s">
        <v>0</v>
      </c>
      <c r="H38" s="4">
        <v>4205</v>
      </c>
      <c r="I38" s="5" t="s">
        <v>0</v>
      </c>
      <c r="J38" s="4">
        <v>436</v>
      </c>
      <c r="K38" s="48">
        <v>2</v>
      </c>
      <c r="L38" s="68">
        <v>396</v>
      </c>
      <c r="M38" s="3">
        <v>38</v>
      </c>
      <c r="N38" s="48">
        <v>568</v>
      </c>
      <c r="O38" s="1">
        <v>421</v>
      </c>
      <c r="P38" s="48">
        <v>86</v>
      </c>
      <c r="Q38" s="3">
        <v>61</v>
      </c>
      <c r="R38" s="1">
        <v>1824</v>
      </c>
      <c r="S38" s="1">
        <v>1230</v>
      </c>
      <c r="T38" s="48">
        <v>201</v>
      </c>
      <c r="U38" s="48">
        <v>393</v>
      </c>
      <c r="V38" s="50">
        <v>1861</v>
      </c>
    </row>
    <row r="39" spans="1:22" ht="12.75">
      <c r="A39" s="117" t="s">
        <v>26</v>
      </c>
      <c r="B39" s="3">
        <v>7757</v>
      </c>
      <c r="C39" s="4">
        <v>872</v>
      </c>
      <c r="D39" s="4">
        <v>872</v>
      </c>
      <c r="E39" s="1">
        <v>285</v>
      </c>
      <c r="F39" s="48">
        <v>587</v>
      </c>
      <c r="G39" s="5" t="s">
        <v>0</v>
      </c>
      <c r="H39" s="4">
        <v>5244</v>
      </c>
      <c r="I39" s="5" t="s">
        <v>0</v>
      </c>
      <c r="J39" s="4">
        <v>214</v>
      </c>
      <c r="K39" s="48">
        <v>1</v>
      </c>
      <c r="L39" s="48">
        <v>198</v>
      </c>
      <c r="M39" s="3">
        <v>15</v>
      </c>
      <c r="N39" s="48">
        <v>212</v>
      </c>
      <c r="O39" s="1">
        <v>101</v>
      </c>
      <c r="P39" s="48">
        <v>42</v>
      </c>
      <c r="Q39" s="3">
        <v>69</v>
      </c>
      <c r="R39" s="1">
        <v>498</v>
      </c>
      <c r="S39" s="1">
        <v>357</v>
      </c>
      <c r="T39" s="48">
        <v>62</v>
      </c>
      <c r="U39" s="48">
        <v>79</v>
      </c>
      <c r="V39" s="50">
        <v>717</v>
      </c>
    </row>
    <row r="40" spans="1:22" ht="12.75">
      <c r="A40" s="117" t="s">
        <v>27</v>
      </c>
      <c r="B40" s="3">
        <v>1975</v>
      </c>
      <c r="C40" s="4">
        <v>590</v>
      </c>
      <c r="D40" s="4">
        <v>590</v>
      </c>
      <c r="E40" s="1">
        <v>43</v>
      </c>
      <c r="F40" s="48">
        <v>547</v>
      </c>
      <c r="G40" s="5" t="s">
        <v>0</v>
      </c>
      <c r="H40" s="4">
        <v>760</v>
      </c>
      <c r="I40" s="5" t="s">
        <v>0</v>
      </c>
      <c r="J40" s="4">
        <v>22</v>
      </c>
      <c r="K40" s="51">
        <v>0</v>
      </c>
      <c r="L40" s="48">
        <v>20</v>
      </c>
      <c r="M40" s="3">
        <v>2</v>
      </c>
      <c r="N40" s="48">
        <v>103</v>
      </c>
      <c r="O40" s="1">
        <v>88</v>
      </c>
      <c r="P40" s="48">
        <v>15</v>
      </c>
      <c r="Q40" s="3">
        <v>0</v>
      </c>
      <c r="R40" s="1">
        <v>153</v>
      </c>
      <c r="S40" s="1">
        <v>103</v>
      </c>
      <c r="T40" s="48">
        <v>7</v>
      </c>
      <c r="U40" s="48">
        <v>43</v>
      </c>
      <c r="V40" s="50">
        <v>347</v>
      </c>
    </row>
    <row r="41" spans="1:22" ht="12.75">
      <c r="A41" s="117" t="s">
        <v>28</v>
      </c>
      <c r="B41" s="3">
        <v>1471</v>
      </c>
      <c r="C41" s="4">
        <v>418</v>
      </c>
      <c r="D41" s="4">
        <v>418</v>
      </c>
      <c r="E41" s="1">
        <v>145</v>
      </c>
      <c r="F41" s="48">
        <v>273</v>
      </c>
      <c r="G41" s="5" t="s">
        <v>0</v>
      </c>
      <c r="H41" s="4">
        <v>367</v>
      </c>
      <c r="I41" s="5" t="s">
        <v>0</v>
      </c>
      <c r="J41" s="4">
        <v>72</v>
      </c>
      <c r="K41" s="51">
        <v>0</v>
      </c>
      <c r="L41" s="48">
        <v>65</v>
      </c>
      <c r="M41" s="3">
        <v>7</v>
      </c>
      <c r="N41" s="48">
        <v>103</v>
      </c>
      <c r="O41" s="1">
        <v>87</v>
      </c>
      <c r="P41" s="48">
        <v>16</v>
      </c>
      <c r="Q41" s="3">
        <v>0</v>
      </c>
      <c r="R41" s="1">
        <v>227</v>
      </c>
      <c r="S41" s="1">
        <v>139</v>
      </c>
      <c r="T41" s="48">
        <v>6</v>
      </c>
      <c r="U41" s="48">
        <v>82</v>
      </c>
      <c r="V41" s="50">
        <v>284</v>
      </c>
    </row>
    <row r="42" spans="1:22" ht="12.75">
      <c r="A42" s="117" t="s">
        <v>29</v>
      </c>
      <c r="B42" s="3">
        <v>3733</v>
      </c>
      <c r="C42" s="4">
        <v>196</v>
      </c>
      <c r="D42" s="4">
        <v>196</v>
      </c>
      <c r="E42" s="1">
        <v>21</v>
      </c>
      <c r="F42" s="48">
        <v>175</v>
      </c>
      <c r="G42" s="5" t="s">
        <v>0</v>
      </c>
      <c r="H42" s="4">
        <v>2855</v>
      </c>
      <c r="I42" s="5" t="s">
        <v>0</v>
      </c>
      <c r="J42" s="4">
        <v>114</v>
      </c>
      <c r="K42" s="51">
        <v>0</v>
      </c>
      <c r="L42" s="48">
        <v>113</v>
      </c>
      <c r="M42" s="3">
        <v>1</v>
      </c>
      <c r="N42" s="48">
        <v>94</v>
      </c>
      <c r="O42" s="1">
        <v>76</v>
      </c>
      <c r="P42" s="48">
        <v>5</v>
      </c>
      <c r="Q42" s="3">
        <v>13</v>
      </c>
      <c r="R42" s="1">
        <v>141</v>
      </c>
      <c r="S42" s="1">
        <v>94</v>
      </c>
      <c r="T42" s="48">
        <v>4</v>
      </c>
      <c r="U42" s="48">
        <v>43</v>
      </c>
      <c r="V42" s="50">
        <v>333</v>
      </c>
    </row>
    <row r="43" spans="1:22" ht="12.75">
      <c r="A43" s="117" t="s">
        <v>30</v>
      </c>
      <c r="B43" s="3">
        <v>22425</v>
      </c>
      <c r="C43" s="4">
        <v>489</v>
      </c>
      <c r="D43" s="4">
        <v>489</v>
      </c>
      <c r="E43" s="1">
        <v>58</v>
      </c>
      <c r="F43" s="48">
        <v>431</v>
      </c>
      <c r="G43" s="5" t="s">
        <v>0</v>
      </c>
      <c r="H43" s="4">
        <v>20175</v>
      </c>
      <c r="I43" s="5" t="s">
        <v>0</v>
      </c>
      <c r="J43" s="4">
        <v>500</v>
      </c>
      <c r="K43" s="48">
        <v>229</v>
      </c>
      <c r="L43" s="48">
        <v>268</v>
      </c>
      <c r="M43" s="3">
        <v>3</v>
      </c>
      <c r="N43" s="48">
        <v>295</v>
      </c>
      <c r="O43" s="1">
        <v>186</v>
      </c>
      <c r="P43" s="48">
        <v>14</v>
      </c>
      <c r="Q43" s="3">
        <v>95</v>
      </c>
      <c r="R43" s="1">
        <v>216</v>
      </c>
      <c r="S43" s="1">
        <v>136</v>
      </c>
      <c r="T43" s="48">
        <v>22</v>
      </c>
      <c r="U43" s="48">
        <v>58</v>
      </c>
      <c r="V43" s="50">
        <v>750</v>
      </c>
    </row>
    <row r="44" spans="1:22" ht="12.75">
      <c r="A44" s="117" t="s">
        <v>31</v>
      </c>
      <c r="B44" s="3">
        <v>623</v>
      </c>
      <c r="C44" s="4">
        <v>245</v>
      </c>
      <c r="D44" s="4">
        <v>245</v>
      </c>
      <c r="E44" s="1">
        <v>219</v>
      </c>
      <c r="F44" s="48">
        <v>26</v>
      </c>
      <c r="G44" s="5" t="s">
        <v>0</v>
      </c>
      <c r="H44" s="4">
        <v>0</v>
      </c>
      <c r="I44" s="5" t="s">
        <v>0</v>
      </c>
      <c r="J44" s="4">
        <v>63</v>
      </c>
      <c r="K44" s="51">
        <v>0</v>
      </c>
      <c r="L44" s="48">
        <v>51</v>
      </c>
      <c r="M44" s="3">
        <v>12</v>
      </c>
      <c r="N44" s="48">
        <v>45</v>
      </c>
      <c r="O44" s="1">
        <v>33</v>
      </c>
      <c r="P44" s="48">
        <v>12</v>
      </c>
      <c r="Q44" s="3">
        <v>0</v>
      </c>
      <c r="R44" s="1">
        <v>190</v>
      </c>
      <c r="S44" s="1">
        <v>118</v>
      </c>
      <c r="T44" s="48">
        <v>29</v>
      </c>
      <c r="U44" s="48">
        <v>43</v>
      </c>
      <c r="V44" s="50">
        <v>80</v>
      </c>
    </row>
    <row r="45" spans="1:22" ht="12.75">
      <c r="A45" s="117" t="s">
        <v>32</v>
      </c>
      <c r="B45" s="3">
        <v>9403</v>
      </c>
      <c r="C45" s="4">
        <v>18</v>
      </c>
      <c r="D45" s="4">
        <v>18</v>
      </c>
      <c r="E45" s="1">
        <v>3</v>
      </c>
      <c r="F45" s="48">
        <v>15</v>
      </c>
      <c r="G45" s="5" t="s">
        <v>0</v>
      </c>
      <c r="H45" s="4">
        <v>7000</v>
      </c>
      <c r="I45" s="5" t="s">
        <v>0</v>
      </c>
      <c r="J45" s="4">
        <v>769</v>
      </c>
      <c r="K45" s="48">
        <v>686</v>
      </c>
      <c r="L45" s="48">
        <v>83</v>
      </c>
      <c r="M45" s="3">
        <v>0</v>
      </c>
      <c r="N45" s="48">
        <v>207</v>
      </c>
      <c r="O45" s="1">
        <v>189</v>
      </c>
      <c r="P45" s="48">
        <v>2</v>
      </c>
      <c r="Q45" s="3">
        <v>16</v>
      </c>
      <c r="R45" s="1">
        <v>690</v>
      </c>
      <c r="S45" s="1">
        <v>171</v>
      </c>
      <c r="T45" s="48">
        <v>0</v>
      </c>
      <c r="U45" s="48">
        <v>519</v>
      </c>
      <c r="V45" s="50">
        <v>719</v>
      </c>
    </row>
    <row r="46" spans="1:22" ht="12.75">
      <c r="A46" s="117" t="s">
        <v>33</v>
      </c>
      <c r="B46" s="3">
        <v>700</v>
      </c>
      <c r="C46" s="4">
        <v>75</v>
      </c>
      <c r="D46" s="4">
        <v>75</v>
      </c>
      <c r="E46" s="69" t="s">
        <v>90</v>
      </c>
      <c r="F46" s="48">
        <v>75</v>
      </c>
      <c r="G46" s="5" t="s">
        <v>0</v>
      </c>
      <c r="H46" s="4">
        <v>378</v>
      </c>
      <c r="I46" s="5" t="s">
        <v>0</v>
      </c>
      <c r="J46" s="4">
        <v>0</v>
      </c>
      <c r="K46" s="48">
        <v>0</v>
      </c>
      <c r="L46" s="48">
        <v>0</v>
      </c>
      <c r="M46" s="3">
        <v>0</v>
      </c>
      <c r="N46" s="48">
        <v>49</v>
      </c>
      <c r="O46" s="1">
        <v>45</v>
      </c>
      <c r="P46" s="48">
        <v>3</v>
      </c>
      <c r="Q46" s="3">
        <v>1</v>
      </c>
      <c r="R46" s="1">
        <v>122</v>
      </c>
      <c r="S46" s="1">
        <v>65</v>
      </c>
      <c r="T46" s="48">
        <v>1</v>
      </c>
      <c r="U46" s="48">
        <v>56</v>
      </c>
      <c r="V46" s="50">
        <v>76</v>
      </c>
    </row>
    <row r="47" spans="1:22" ht="12.75">
      <c r="A47" s="117" t="s">
        <v>34</v>
      </c>
      <c r="B47" s="3">
        <v>4068</v>
      </c>
      <c r="C47" s="4">
        <v>362</v>
      </c>
      <c r="D47" s="4">
        <v>362</v>
      </c>
      <c r="E47" s="69" t="s">
        <v>90</v>
      </c>
      <c r="F47" s="48">
        <v>362</v>
      </c>
      <c r="G47" s="6" t="s">
        <v>0</v>
      </c>
      <c r="H47" s="4">
        <v>3060</v>
      </c>
      <c r="I47" s="6" t="s">
        <v>0</v>
      </c>
      <c r="J47" s="4">
        <v>25</v>
      </c>
      <c r="K47" s="51">
        <v>0</v>
      </c>
      <c r="L47" s="67">
        <v>25</v>
      </c>
      <c r="M47" s="53">
        <v>0</v>
      </c>
      <c r="N47" s="53">
        <v>125</v>
      </c>
      <c r="O47" s="1">
        <v>97</v>
      </c>
      <c r="P47" s="48">
        <v>13</v>
      </c>
      <c r="Q47" s="3">
        <v>15</v>
      </c>
      <c r="R47" s="1">
        <v>316</v>
      </c>
      <c r="S47" s="1">
        <v>148</v>
      </c>
      <c r="T47" s="48">
        <v>4</v>
      </c>
      <c r="U47" s="53">
        <v>164</v>
      </c>
      <c r="V47" s="54">
        <v>180</v>
      </c>
    </row>
    <row r="48" spans="1:22" ht="12.75">
      <c r="A48" s="118" t="s">
        <v>67</v>
      </c>
      <c r="B48" s="57">
        <v>63579</v>
      </c>
      <c r="C48" s="57">
        <v>5800</v>
      </c>
      <c r="D48" s="57">
        <v>5800</v>
      </c>
      <c r="E48" s="59">
        <v>1514</v>
      </c>
      <c r="F48" s="58">
        <v>4281</v>
      </c>
      <c r="G48" s="5" t="s">
        <v>0</v>
      </c>
      <c r="H48" s="57">
        <v>44044</v>
      </c>
      <c r="I48" s="5" t="s">
        <v>0</v>
      </c>
      <c r="J48" s="57">
        <v>2215</v>
      </c>
      <c r="K48" s="58">
        <f>SUM(K38:K47)</f>
        <v>918</v>
      </c>
      <c r="L48" s="58">
        <f>SUM(L38:L47)</f>
        <v>1219</v>
      </c>
      <c r="M48" s="3">
        <f>SUM(M38:M47)</f>
        <v>78</v>
      </c>
      <c r="N48" s="48">
        <v>1801</v>
      </c>
      <c r="O48" s="59">
        <f aca="true" t="shared" si="2" ref="O48:U48">SUM(O38:O47)</f>
        <v>1323</v>
      </c>
      <c r="P48" s="58">
        <f t="shared" si="2"/>
        <v>208</v>
      </c>
      <c r="Q48" s="56">
        <f t="shared" si="2"/>
        <v>270</v>
      </c>
      <c r="R48" s="59">
        <f t="shared" si="2"/>
        <v>4377</v>
      </c>
      <c r="S48" s="59">
        <f t="shared" si="2"/>
        <v>2561</v>
      </c>
      <c r="T48" s="58">
        <f t="shared" si="2"/>
        <v>336</v>
      </c>
      <c r="U48" s="48">
        <f t="shared" si="2"/>
        <v>1480</v>
      </c>
      <c r="V48" s="50">
        <v>5342</v>
      </c>
    </row>
    <row r="49" spans="1:22" s="410" customFormat="1" ht="13.5" thickBot="1">
      <c r="A49" s="119" t="s">
        <v>62</v>
      </c>
      <c r="B49" s="61">
        <v>100</v>
      </c>
      <c r="C49" s="70">
        <f>C48/B48*100</f>
        <v>9.122509004545526</v>
      </c>
      <c r="D49" s="71"/>
      <c r="E49" s="72"/>
      <c r="F49" s="62"/>
      <c r="G49" s="70"/>
      <c r="H49" s="63">
        <f>H48/B48*100</f>
        <v>69.27444596486261</v>
      </c>
      <c r="I49" s="70"/>
      <c r="J49" s="63">
        <f>J48/B48*100</f>
        <v>3.483854731908335</v>
      </c>
      <c r="K49" s="71"/>
      <c r="L49" s="62"/>
      <c r="M49" s="61"/>
      <c r="N49" s="62">
        <f>N48/B48*100</f>
        <v>2.8326963305493953</v>
      </c>
      <c r="O49" s="64"/>
      <c r="P49" s="62"/>
      <c r="Q49" s="61"/>
      <c r="R49" s="64">
        <f>R48/B48*100</f>
        <v>6.884348605671684</v>
      </c>
      <c r="S49" s="64"/>
      <c r="T49" s="62"/>
      <c r="U49" s="62"/>
      <c r="V49" s="65">
        <f>V48/B48*100</f>
        <v>8.402145362462448</v>
      </c>
    </row>
    <row r="50" spans="1:22" ht="12.75">
      <c r="A50" s="121" t="s">
        <v>69</v>
      </c>
      <c r="B50" s="3">
        <v>240290</v>
      </c>
      <c r="C50" s="4">
        <v>27700</v>
      </c>
      <c r="D50" s="4">
        <v>27700</v>
      </c>
      <c r="E50" s="1">
        <v>6200</v>
      </c>
      <c r="F50" s="48">
        <v>21500</v>
      </c>
      <c r="G50" s="5" t="s">
        <v>0</v>
      </c>
      <c r="H50" s="4">
        <v>98147</v>
      </c>
      <c r="I50" s="5" t="s">
        <v>0</v>
      </c>
      <c r="J50" s="74">
        <v>8375</v>
      </c>
      <c r="K50" s="48">
        <v>1560</v>
      </c>
      <c r="L50" s="68">
        <v>6396</v>
      </c>
      <c r="M50" s="3">
        <v>419</v>
      </c>
      <c r="N50" s="75">
        <v>17002</v>
      </c>
      <c r="O50" s="75">
        <v>15391</v>
      </c>
      <c r="P50" s="68">
        <v>1126</v>
      </c>
      <c r="Q50" s="68">
        <v>485</v>
      </c>
      <c r="R50" s="1">
        <v>57946</v>
      </c>
      <c r="S50" s="1">
        <v>35562</v>
      </c>
      <c r="T50" s="48">
        <v>7195</v>
      </c>
      <c r="U50" s="48">
        <v>15189</v>
      </c>
      <c r="V50" s="50">
        <v>31120</v>
      </c>
    </row>
    <row r="51" spans="1:22" s="410" customFormat="1" ht="13.5" thickBot="1">
      <c r="A51" s="122" t="s">
        <v>62</v>
      </c>
      <c r="B51" s="77">
        <v>100</v>
      </c>
      <c r="C51" s="78">
        <f>C50/B50*100</f>
        <v>11.527737317408132</v>
      </c>
      <c r="D51" s="79"/>
      <c r="E51" s="80"/>
      <c r="F51" s="79"/>
      <c r="G51" s="78"/>
      <c r="H51" s="78">
        <f>H50/B50*100</f>
        <v>40.845228682009235</v>
      </c>
      <c r="I51" s="78"/>
      <c r="J51" s="78">
        <f>J50/B50*100</f>
        <v>3.485371842357152</v>
      </c>
      <c r="K51" s="79"/>
      <c r="L51" s="79"/>
      <c r="M51" s="77"/>
      <c r="N51" s="78">
        <f>N50/B50*100</f>
        <v>7.075616962836573</v>
      </c>
      <c r="O51" s="80"/>
      <c r="P51" s="79"/>
      <c r="Q51" s="77"/>
      <c r="R51" s="78">
        <f>R50/B50*100</f>
        <v>24.11502767489284</v>
      </c>
      <c r="S51" s="80"/>
      <c r="T51" s="79"/>
      <c r="U51" s="79"/>
      <c r="V51" s="90">
        <f>V50/B50*100</f>
        <v>12.951017520496066</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19.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L2" sqref="L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249</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43157</v>
      </c>
      <c r="C7" s="46">
        <v>4280</v>
      </c>
      <c r="D7" s="46">
        <v>4280</v>
      </c>
      <c r="E7" s="47">
        <v>430</v>
      </c>
      <c r="F7" s="48">
        <v>3850</v>
      </c>
      <c r="G7" s="407" t="s">
        <v>0</v>
      </c>
      <c r="H7" s="46">
        <v>4912</v>
      </c>
      <c r="I7" s="407" t="s">
        <v>0</v>
      </c>
      <c r="J7" s="46">
        <v>734</v>
      </c>
      <c r="K7" s="48">
        <v>27</v>
      </c>
      <c r="L7" s="48">
        <v>664</v>
      </c>
      <c r="M7" s="3">
        <v>43</v>
      </c>
      <c r="N7" s="48">
        <v>5533</v>
      </c>
      <c r="O7" s="1">
        <v>5371</v>
      </c>
      <c r="P7" s="48">
        <v>162</v>
      </c>
      <c r="Q7" s="49">
        <v>0</v>
      </c>
      <c r="R7" s="1">
        <v>20180</v>
      </c>
      <c r="S7" s="47">
        <v>12360</v>
      </c>
      <c r="T7" s="48">
        <v>1756</v>
      </c>
      <c r="U7" s="48">
        <v>6064</v>
      </c>
      <c r="V7" s="50">
        <v>7518</v>
      </c>
    </row>
    <row r="8" spans="1:22" ht="12.75">
      <c r="A8" s="45" t="s">
        <v>3</v>
      </c>
      <c r="B8" s="3">
        <v>13647</v>
      </c>
      <c r="C8" s="4">
        <v>883</v>
      </c>
      <c r="D8" s="4">
        <v>883</v>
      </c>
      <c r="E8" s="1">
        <v>93</v>
      </c>
      <c r="F8" s="48">
        <v>790</v>
      </c>
      <c r="G8" s="309" t="s">
        <v>0</v>
      </c>
      <c r="H8" s="4">
        <v>1096</v>
      </c>
      <c r="I8" s="309" t="s">
        <v>0</v>
      </c>
      <c r="J8" s="1">
        <v>744</v>
      </c>
      <c r="K8" s="408">
        <v>0</v>
      </c>
      <c r="L8" s="48">
        <v>739</v>
      </c>
      <c r="M8" s="3">
        <v>5</v>
      </c>
      <c r="N8" s="48">
        <v>1606</v>
      </c>
      <c r="O8" s="1">
        <v>1580</v>
      </c>
      <c r="P8" s="48">
        <v>26</v>
      </c>
      <c r="Q8" s="3">
        <v>0</v>
      </c>
      <c r="R8" s="1">
        <v>7537</v>
      </c>
      <c r="S8" s="1">
        <v>3734</v>
      </c>
      <c r="T8" s="48">
        <v>2074</v>
      </c>
      <c r="U8" s="48">
        <v>1729</v>
      </c>
      <c r="V8" s="50">
        <v>1781</v>
      </c>
    </row>
    <row r="9" spans="1:22" ht="12.75">
      <c r="A9" s="45" t="s">
        <v>4</v>
      </c>
      <c r="B9" s="3">
        <v>9949</v>
      </c>
      <c r="C9" s="4">
        <v>608</v>
      </c>
      <c r="D9" s="4">
        <v>608</v>
      </c>
      <c r="E9" s="1">
        <v>99</v>
      </c>
      <c r="F9" s="48">
        <v>509</v>
      </c>
      <c r="G9" s="309" t="s">
        <v>87</v>
      </c>
      <c r="H9" s="4">
        <v>3287</v>
      </c>
      <c r="I9" s="309" t="s">
        <v>87</v>
      </c>
      <c r="J9" s="1">
        <v>56</v>
      </c>
      <c r="K9" s="1">
        <v>11</v>
      </c>
      <c r="L9" s="48">
        <v>39</v>
      </c>
      <c r="M9" s="3">
        <v>6</v>
      </c>
      <c r="N9" s="48">
        <v>967</v>
      </c>
      <c r="O9" s="1">
        <v>949</v>
      </c>
      <c r="P9" s="48">
        <v>18</v>
      </c>
      <c r="Q9" s="3">
        <v>0</v>
      </c>
      <c r="R9" s="1">
        <v>3275</v>
      </c>
      <c r="S9" s="1">
        <v>1922</v>
      </c>
      <c r="T9" s="48">
        <v>356</v>
      </c>
      <c r="U9" s="48">
        <v>997</v>
      </c>
      <c r="V9" s="50">
        <v>1756</v>
      </c>
    </row>
    <row r="10" spans="1:22" ht="12.75">
      <c r="A10" s="45" t="s">
        <v>5</v>
      </c>
      <c r="B10" s="3">
        <v>3953</v>
      </c>
      <c r="C10" s="4">
        <v>140</v>
      </c>
      <c r="D10" s="4">
        <v>140</v>
      </c>
      <c r="E10" s="1">
        <v>8</v>
      </c>
      <c r="F10" s="48">
        <v>132</v>
      </c>
      <c r="G10" s="309" t="s">
        <v>0</v>
      </c>
      <c r="H10" s="4">
        <v>1306</v>
      </c>
      <c r="I10" s="309" t="s">
        <v>87</v>
      </c>
      <c r="J10" s="1">
        <v>9</v>
      </c>
      <c r="K10" s="408">
        <v>0</v>
      </c>
      <c r="L10" s="48">
        <v>9</v>
      </c>
      <c r="M10" s="3">
        <v>0</v>
      </c>
      <c r="N10" s="48">
        <v>287</v>
      </c>
      <c r="O10" s="1">
        <v>284</v>
      </c>
      <c r="P10" s="48">
        <v>3</v>
      </c>
      <c r="Q10" s="3">
        <v>0</v>
      </c>
      <c r="R10" s="1">
        <v>1479</v>
      </c>
      <c r="S10" s="1">
        <v>1129</v>
      </c>
      <c r="T10" s="48">
        <v>78</v>
      </c>
      <c r="U10" s="48">
        <v>272</v>
      </c>
      <c r="V10" s="50">
        <v>732</v>
      </c>
    </row>
    <row r="11" spans="1:22" ht="12.75">
      <c r="A11" s="45" t="s">
        <v>6</v>
      </c>
      <c r="B11" s="3">
        <v>1786</v>
      </c>
      <c r="C11" s="4">
        <v>11</v>
      </c>
      <c r="D11" s="4">
        <v>11</v>
      </c>
      <c r="E11" s="1">
        <v>0</v>
      </c>
      <c r="F11" s="48">
        <v>11</v>
      </c>
      <c r="G11" s="309" t="s">
        <v>0</v>
      </c>
      <c r="H11" s="4">
        <v>948</v>
      </c>
      <c r="I11" s="309" t="s">
        <v>0</v>
      </c>
      <c r="J11" s="1">
        <v>7</v>
      </c>
      <c r="K11" s="408">
        <v>0</v>
      </c>
      <c r="L11" s="48">
        <v>7</v>
      </c>
      <c r="M11" s="3">
        <v>0</v>
      </c>
      <c r="N11" s="48">
        <v>125</v>
      </c>
      <c r="O11" s="1">
        <v>124</v>
      </c>
      <c r="P11" s="48">
        <v>0</v>
      </c>
      <c r="Q11" s="3">
        <v>1</v>
      </c>
      <c r="R11" s="1">
        <v>435</v>
      </c>
      <c r="S11" s="1">
        <v>348</v>
      </c>
      <c r="T11" s="48">
        <v>1</v>
      </c>
      <c r="U11" s="48">
        <v>86</v>
      </c>
      <c r="V11" s="50">
        <v>260</v>
      </c>
    </row>
    <row r="12" spans="1:22" ht="12.75">
      <c r="A12" s="45" t="s">
        <v>7</v>
      </c>
      <c r="B12" s="3">
        <v>3125</v>
      </c>
      <c r="C12" s="4">
        <v>1220</v>
      </c>
      <c r="D12" s="4">
        <v>1220</v>
      </c>
      <c r="E12" s="1">
        <v>81</v>
      </c>
      <c r="F12" s="48">
        <v>1140</v>
      </c>
      <c r="G12" s="309" t="s">
        <v>0</v>
      </c>
      <c r="H12" s="4">
        <v>682</v>
      </c>
      <c r="I12" s="309" t="s">
        <v>0</v>
      </c>
      <c r="J12" s="1">
        <v>7</v>
      </c>
      <c r="K12" s="408">
        <v>0</v>
      </c>
      <c r="L12" s="48">
        <v>2</v>
      </c>
      <c r="M12" s="3">
        <v>5</v>
      </c>
      <c r="N12" s="48">
        <v>214</v>
      </c>
      <c r="O12" s="1">
        <v>174</v>
      </c>
      <c r="P12" s="48">
        <v>40</v>
      </c>
      <c r="Q12" s="3">
        <v>0</v>
      </c>
      <c r="R12" s="1">
        <v>482</v>
      </c>
      <c r="S12" s="1">
        <v>318</v>
      </c>
      <c r="T12" s="48">
        <v>12</v>
      </c>
      <c r="U12" s="48">
        <v>152</v>
      </c>
      <c r="V12" s="50">
        <v>520</v>
      </c>
    </row>
    <row r="13" spans="1:22" ht="12.75">
      <c r="A13" s="45" t="s">
        <v>8</v>
      </c>
      <c r="B13" s="3">
        <v>1700</v>
      </c>
      <c r="C13" s="4">
        <v>58</v>
      </c>
      <c r="D13" s="4">
        <v>58</v>
      </c>
      <c r="E13" s="1">
        <v>15</v>
      </c>
      <c r="F13" s="48">
        <v>43</v>
      </c>
      <c r="G13" s="6" t="s">
        <v>0</v>
      </c>
      <c r="H13" s="4">
        <v>885</v>
      </c>
      <c r="I13" s="6" t="s">
        <v>0</v>
      </c>
      <c r="J13" s="4">
        <v>7</v>
      </c>
      <c r="K13" s="51">
        <v>0</v>
      </c>
      <c r="L13" s="48">
        <v>6</v>
      </c>
      <c r="M13" s="3">
        <v>1</v>
      </c>
      <c r="N13" s="52">
        <v>89</v>
      </c>
      <c r="O13" s="1">
        <v>85</v>
      </c>
      <c r="P13" s="48">
        <v>2</v>
      </c>
      <c r="Q13" s="3">
        <v>2</v>
      </c>
      <c r="R13" s="1">
        <v>321</v>
      </c>
      <c r="S13" s="1">
        <v>240</v>
      </c>
      <c r="T13" s="48">
        <v>0</v>
      </c>
      <c r="U13" s="53">
        <v>81</v>
      </c>
      <c r="V13" s="54">
        <v>340</v>
      </c>
    </row>
    <row r="14" spans="1:22" ht="12.75">
      <c r="A14" s="55" t="s">
        <v>61</v>
      </c>
      <c r="B14" s="56">
        <f>SUM(B7:B13)</f>
        <v>77317</v>
      </c>
      <c r="C14" s="57">
        <v>7200</v>
      </c>
      <c r="D14" s="57">
        <v>7200</v>
      </c>
      <c r="E14" s="59">
        <v>726</v>
      </c>
      <c r="F14" s="58">
        <v>6475</v>
      </c>
      <c r="G14" s="5" t="s">
        <v>0</v>
      </c>
      <c r="H14" s="57">
        <v>13116</v>
      </c>
      <c r="I14" s="5" t="s">
        <v>0</v>
      </c>
      <c r="J14" s="57">
        <v>1564</v>
      </c>
      <c r="K14" s="58">
        <v>38</v>
      </c>
      <c r="L14" s="58">
        <v>1466</v>
      </c>
      <c r="M14" s="56">
        <v>60</v>
      </c>
      <c r="N14" s="48">
        <v>8821</v>
      </c>
      <c r="O14" s="59">
        <v>8567</v>
      </c>
      <c r="P14" s="58">
        <v>251</v>
      </c>
      <c r="Q14" s="56">
        <v>3</v>
      </c>
      <c r="R14" s="59">
        <v>33709</v>
      </c>
      <c r="S14" s="59">
        <v>20051</v>
      </c>
      <c r="T14" s="58">
        <v>4277</v>
      </c>
      <c r="U14" s="48">
        <v>9381</v>
      </c>
      <c r="V14" s="50">
        <v>12907</v>
      </c>
    </row>
    <row r="15" spans="1:22" s="409" customFormat="1" ht="13.5" thickBot="1">
      <c r="A15" s="60" t="s">
        <v>62</v>
      </c>
      <c r="B15" s="61">
        <v>100</v>
      </c>
      <c r="C15" s="62">
        <f>C14/B14*100</f>
        <v>9.312311652029955</v>
      </c>
      <c r="D15" s="63"/>
      <c r="E15" s="64"/>
      <c r="F15" s="62"/>
      <c r="G15" s="70"/>
      <c r="H15" s="62">
        <f>H14/B14*100</f>
        <v>16.963927726114566</v>
      </c>
      <c r="I15" s="70"/>
      <c r="J15" s="63">
        <f>J14/B14*100</f>
        <v>2.02284103107984</v>
      </c>
      <c r="K15" s="62"/>
      <c r="L15" s="62"/>
      <c r="M15" s="61"/>
      <c r="N15" s="62">
        <f>N14/B14*100</f>
        <v>11.408875150355032</v>
      </c>
      <c r="O15" s="64"/>
      <c r="P15" s="62"/>
      <c r="Q15" s="61"/>
      <c r="R15" s="64">
        <f>R14/B14*100</f>
        <v>43.598432427538576</v>
      </c>
      <c r="S15" s="64"/>
      <c r="T15" s="62"/>
      <c r="U15" s="62"/>
      <c r="V15" s="65">
        <f>V14/B14*100</f>
        <v>16.69361201288203</v>
      </c>
    </row>
    <row r="16" spans="1:22" ht="12.75">
      <c r="A16" s="45" t="s">
        <v>9</v>
      </c>
      <c r="B16" s="3">
        <v>6788</v>
      </c>
      <c r="C16" s="4">
        <v>1870</v>
      </c>
      <c r="D16" s="4">
        <v>1870</v>
      </c>
      <c r="E16" s="1">
        <v>911</v>
      </c>
      <c r="F16" s="48">
        <v>959</v>
      </c>
      <c r="G16" s="5" t="s">
        <v>0</v>
      </c>
      <c r="H16" s="4">
        <v>531</v>
      </c>
      <c r="I16" s="5" t="s">
        <v>0</v>
      </c>
      <c r="J16" s="4">
        <v>645</v>
      </c>
      <c r="K16" s="51">
        <v>0</v>
      </c>
      <c r="L16" s="48">
        <v>574</v>
      </c>
      <c r="M16" s="3">
        <v>71</v>
      </c>
      <c r="N16" s="48">
        <v>624</v>
      </c>
      <c r="O16" s="1">
        <v>518</v>
      </c>
      <c r="P16" s="48">
        <v>106</v>
      </c>
      <c r="Q16" s="3">
        <v>0</v>
      </c>
      <c r="R16" s="1">
        <v>2149</v>
      </c>
      <c r="S16" s="1">
        <v>1309</v>
      </c>
      <c r="T16" s="48">
        <v>335</v>
      </c>
      <c r="U16" s="48">
        <v>505</v>
      </c>
      <c r="V16" s="50">
        <v>969</v>
      </c>
    </row>
    <row r="17" spans="1:22" ht="12.75">
      <c r="A17" s="45" t="s">
        <v>10</v>
      </c>
      <c r="B17" s="66">
        <v>6963</v>
      </c>
      <c r="C17" s="4">
        <v>1240</v>
      </c>
      <c r="D17" s="4">
        <v>1240</v>
      </c>
      <c r="E17" s="1">
        <v>210</v>
      </c>
      <c r="F17" s="48">
        <v>1030</v>
      </c>
      <c r="G17" s="5" t="s">
        <v>0</v>
      </c>
      <c r="H17" s="4">
        <v>705</v>
      </c>
      <c r="I17" s="5" t="s">
        <v>0</v>
      </c>
      <c r="J17" s="4">
        <v>149</v>
      </c>
      <c r="K17" s="51">
        <v>0</v>
      </c>
      <c r="L17" s="48">
        <v>135</v>
      </c>
      <c r="M17" s="3">
        <v>14</v>
      </c>
      <c r="N17" s="48">
        <v>669</v>
      </c>
      <c r="O17" s="1">
        <v>612</v>
      </c>
      <c r="P17" s="48">
        <v>57</v>
      </c>
      <c r="Q17" s="3">
        <v>0</v>
      </c>
      <c r="R17" s="1">
        <v>2660</v>
      </c>
      <c r="S17" s="1">
        <v>1899</v>
      </c>
      <c r="T17" s="48">
        <v>401</v>
      </c>
      <c r="U17" s="48">
        <v>360</v>
      </c>
      <c r="V17" s="50">
        <v>1540</v>
      </c>
    </row>
    <row r="18" spans="1:22" ht="12.75">
      <c r="A18" s="45" t="s">
        <v>11</v>
      </c>
      <c r="B18" s="66">
        <v>3576</v>
      </c>
      <c r="C18" s="4">
        <v>581</v>
      </c>
      <c r="D18" s="4">
        <v>581</v>
      </c>
      <c r="E18" s="1">
        <v>113</v>
      </c>
      <c r="F18" s="48">
        <v>468</v>
      </c>
      <c r="G18" s="5" t="s">
        <v>0</v>
      </c>
      <c r="H18" s="4">
        <v>344</v>
      </c>
      <c r="I18" s="5" t="s">
        <v>0</v>
      </c>
      <c r="J18" s="4">
        <v>78</v>
      </c>
      <c r="K18" s="48">
        <v>0</v>
      </c>
      <c r="L18" s="48">
        <v>72</v>
      </c>
      <c r="M18" s="3">
        <v>6</v>
      </c>
      <c r="N18" s="48">
        <v>306</v>
      </c>
      <c r="O18" s="1">
        <v>287</v>
      </c>
      <c r="P18" s="48">
        <v>19</v>
      </c>
      <c r="Q18" s="3">
        <v>0</v>
      </c>
      <c r="R18" s="1">
        <v>1411</v>
      </c>
      <c r="S18" s="1">
        <v>1076</v>
      </c>
      <c r="T18" s="48">
        <v>117</v>
      </c>
      <c r="U18" s="48">
        <v>218</v>
      </c>
      <c r="V18" s="50">
        <v>856</v>
      </c>
    </row>
    <row r="19" spans="1:22" ht="12.75">
      <c r="A19" s="45" t="s">
        <v>12</v>
      </c>
      <c r="B19" s="3">
        <v>9077</v>
      </c>
      <c r="C19" s="4">
        <v>1540</v>
      </c>
      <c r="D19" s="4">
        <v>1540</v>
      </c>
      <c r="E19" s="1">
        <v>128</v>
      </c>
      <c r="F19" s="48">
        <v>1410</v>
      </c>
      <c r="G19" s="5" t="s">
        <v>0</v>
      </c>
      <c r="H19" s="4">
        <v>556</v>
      </c>
      <c r="I19" s="5" t="s">
        <v>0</v>
      </c>
      <c r="J19" s="4">
        <v>383</v>
      </c>
      <c r="K19" s="48">
        <v>12</v>
      </c>
      <c r="L19" s="48">
        <v>361</v>
      </c>
      <c r="M19" s="3">
        <v>10</v>
      </c>
      <c r="N19" s="48">
        <v>951</v>
      </c>
      <c r="O19" s="1">
        <v>893</v>
      </c>
      <c r="P19" s="48">
        <v>58</v>
      </c>
      <c r="Q19" s="3">
        <v>0</v>
      </c>
      <c r="R19" s="1">
        <v>3741</v>
      </c>
      <c r="S19" s="1">
        <v>2400</v>
      </c>
      <c r="T19" s="48">
        <v>440</v>
      </c>
      <c r="U19" s="48">
        <v>901</v>
      </c>
      <c r="V19" s="50">
        <v>1906</v>
      </c>
    </row>
    <row r="20" spans="1:22" ht="12.75">
      <c r="A20" s="45" t="s">
        <v>13</v>
      </c>
      <c r="B20" s="3">
        <v>10416</v>
      </c>
      <c r="C20" s="4">
        <v>1640</v>
      </c>
      <c r="D20" s="4">
        <v>1640</v>
      </c>
      <c r="E20" s="1">
        <v>224</v>
      </c>
      <c r="F20" s="48">
        <v>1420</v>
      </c>
      <c r="G20" s="5" t="s">
        <v>0</v>
      </c>
      <c r="H20" s="4">
        <v>5487</v>
      </c>
      <c r="I20" s="5" t="s">
        <v>0</v>
      </c>
      <c r="J20" s="4">
        <v>178</v>
      </c>
      <c r="K20" s="48">
        <v>1</v>
      </c>
      <c r="L20" s="48">
        <v>165</v>
      </c>
      <c r="M20" s="3">
        <v>12</v>
      </c>
      <c r="N20" s="48">
        <v>539</v>
      </c>
      <c r="O20" s="1">
        <v>448</v>
      </c>
      <c r="P20" s="48">
        <v>49</v>
      </c>
      <c r="Q20" s="3">
        <v>42</v>
      </c>
      <c r="R20" s="1">
        <v>1562</v>
      </c>
      <c r="S20" s="1">
        <v>1039</v>
      </c>
      <c r="T20" s="48">
        <v>163</v>
      </c>
      <c r="U20" s="48">
        <v>360</v>
      </c>
      <c r="V20" s="50">
        <v>1010</v>
      </c>
    </row>
    <row r="21" spans="1:22" ht="12.75">
      <c r="A21" s="45" t="s">
        <v>14</v>
      </c>
      <c r="B21" s="3">
        <v>9286</v>
      </c>
      <c r="C21" s="4">
        <v>1730</v>
      </c>
      <c r="D21" s="4">
        <v>1730</v>
      </c>
      <c r="E21" s="1">
        <v>763</v>
      </c>
      <c r="F21" s="48">
        <v>967</v>
      </c>
      <c r="G21" s="5" t="s">
        <v>0</v>
      </c>
      <c r="H21" s="4">
        <v>2704</v>
      </c>
      <c r="I21" s="5" t="s">
        <v>0</v>
      </c>
      <c r="J21" s="4">
        <v>892</v>
      </c>
      <c r="K21" s="48">
        <v>0</v>
      </c>
      <c r="L21" s="48">
        <v>833</v>
      </c>
      <c r="M21" s="3">
        <v>59</v>
      </c>
      <c r="N21" s="48">
        <v>751</v>
      </c>
      <c r="O21" s="1">
        <v>650</v>
      </c>
      <c r="P21" s="48">
        <v>91</v>
      </c>
      <c r="Q21" s="3">
        <v>10</v>
      </c>
      <c r="R21" s="1">
        <v>2024</v>
      </c>
      <c r="S21" s="1">
        <v>1140</v>
      </c>
      <c r="T21" s="48">
        <v>214</v>
      </c>
      <c r="U21" s="48">
        <v>670</v>
      </c>
      <c r="V21" s="50">
        <v>1185</v>
      </c>
    </row>
    <row r="22" spans="1:22" ht="12.75">
      <c r="A22" s="45" t="s">
        <v>15</v>
      </c>
      <c r="B22" s="3">
        <v>2858</v>
      </c>
      <c r="C22" s="4">
        <v>338</v>
      </c>
      <c r="D22" s="4">
        <v>338</v>
      </c>
      <c r="E22" s="1">
        <v>21</v>
      </c>
      <c r="F22" s="48">
        <v>318</v>
      </c>
      <c r="G22" s="5" t="s">
        <v>0</v>
      </c>
      <c r="H22" s="4">
        <v>215</v>
      </c>
      <c r="I22" s="5" t="s">
        <v>0</v>
      </c>
      <c r="J22" s="4">
        <v>52</v>
      </c>
      <c r="K22" s="48">
        <v>0</v>
      </c>
      <c r="L22" s="48">
        <v>50</v>
      </c>
      <c r="M22" s="3">
        <v>2</v>
      </c>
      <c r="N22" s="48">
        <v>359</v>
      </c>
      <c r="O22" s="1">
        <v>350</v>
      </c>
      <c r="P22" s="48">
        <v>9</v>
      </c>
      <c r="Q22" s="3">
        <v>0</v>
      </c>
      <c r="R22" s="1">
        <v>1269</v>
      </c>
      <c r="S22" s="1">
        <v>841</v>
      </c>
      <c r="T22" s="48">
        <v>117</v>
      </c>
      <c r="U22" s="48">
        <v>311</v>
      </c>
      <c r="V22" s="50">
        <v>625</v>
      </c>
    </row>
    <row r="23" spans="1:22" ht="12.75">
      <c r="A23" s="45" t="s">
        <v>16</v>
      </c>
      <c r="B23" s="3">
        <v>5572</v>
      </c>
      <c r="C23" s="4">
        <v>1470</v>
      </c>
      <c r="D23" s="4">
        <v>1470</v>
      </c>
      <c r="E23" s="1">
        <v>582</v>
      </c>
      <c r="F23" s="48">
        <v>888</v>
      </c>
      <c r="G23" s="5" t="s">
        <v>0</v>
      </c>
      <c r="H23" s="4">
        <v>1996</v>
      </c>
      <c r="I23" s="5" t="s">
        <v>0</v>
      </c>
      <c r="J23" s="4">
        <v>105</v>
      </c>
      <c r="K23" s="48">
        <v>1</v>
      </c>
      <c r="L23" s="48">
        <v>61</v>
      </c>
      <c r="M23" s="3">
        <v>43</v>
      </c>
      <c r="N23" s="48">
        <v>434</v>
      </c>
      <c r="O23" s="1">
        <v>340</v>
      </c>
      <c r="P23" s="48">
        <v>73</v>
      </c>
      <c r="Q23" s="3">
        <v>21</v>
      </c>
      <c r="R23" s="1">
        <v>887</v>
      </c>
      <c r="S23" s="1">
        <v>627</v>
      </c>
      <c r="T23" s="48">
        <v>82</v>
      </c>
      <c r="U23" s="48">
        <v>178</v>
      </c>
      <c r="V23" s="50">
        <v>680</v>
      </c>
    </row>
    <row r="24" spans="1:22" ht="12.75">
      <c r="A24" s="45" t="s">
        <v>17</v>
      </c>
      <c r="B24" s="3">
        <v>2520</v>
      </c>
      <c r="C24" s="4">
        <v>735</v>
      </c>
      <c r="D24" s="4">
        <v>735</v>
      </c>
      <c r="E24" s="1">
        <v>346</v>
      </c>
      <c r="F24" s="48">
        <v>389</v>
      </c>
      <c r="G24" s="5" t="s">
        <v>0</v>
      </c>
      <c r="H24" s="4">
        <v>116</v>
      </c>
      <c r="I24" s="5" t="s">
        <v>0</v>
      </c>
      <c r="J24" s="4">
        <v>254</v>
      </c>
      <c r="K24" s="51">
        <v>0</v>
      </c>
      <c r="L24" s="48">
        <v>227</v>
      </c>
      <c r="M24" s="3">
        <v>27</v>
      </c>
      <c r="N24" s="48">
        <v>349</v>
      </c>
      <c r="O24" s="1">
        <v>311</v>
      </c>
      <c r="P24" s="48">
        <v>38</v>
      </c>
      <c r="Q24" s="3">
        <v>0</v>
      </c>
      <c r="R24" s="1">
        <v>898</v>
      </c>
      <c r="S24" s="1">
        <v>538</v>
      </c>
      <c r="T24" s="48">
        <v>132</v>
      </c>
      <c r="U24" s="48">
        <v>228</v>
      </c>
      <c r="V24" s="50">
        <v>168</v>
      </c>
    </row>
    <row r="25" spans="1:22" ht="12.75">
      <c r="A25" s="45" t="s">
        <v>18</v>
      </c>
      <c r="B25" s="3">
        <v>1794</v>
      </c>
      <c r="C25" s="4">
        <v>322</v>
      </c>
      <c r="D25" s="4">
        <v>322</v>
      </c>
      <c r="E25" s="1">
        <v>102</v>
      </c>
      <c r="F25" s="48">
        <v>220</v>
      </c>
      <c r="G25" s="5" t="s">
        <v>0</v>
      </c>
      <c r="H25" s="4">
        <v>128</v>
      </c>
      <c r="I25" s="5" t="s">
        <v>0</v>
      </c>
      <c r="J25" s="4">
        <v>73</v>
      </c>
      <c r="K25" s="51">
        <v>0</v>
      </c>
      <c r="L25" s="48">
        <v>65</v>
      </c>
      <c r="M25" s="3">
        <v>8</v>
      </c>
      <c r="N25" s="48">
        <v>195</v>
      </c>
      <c r="O25" s="1">
        <v>180</v>
      </c>
      <c r="P25" s="48">
        <v>15</v>
      </c>
      <c r="Q25" s="3">
        <v>0</v>
      </c>
      <c r="R25" s="1">
        <v>729</v>
      </c>
      <c r="S25" s="1">
        <v>475</v>
      </c>
      <c r="T25" s="48">
        <v>140</v>
      </c>
      <c r="U25" s="48">
        <v>114</v>
      </c>
      <c r="V25" s="50">
        <v>347</v>
      </c>
    </row>
    <row r="26" spans="1:22" ht="12.75">
      <c r="A26" s="45" t="s">
        <v>19</v>
      </c>
      <c r="B26" s="3">
        <v>2224</v>
      </c>
      <c r="C26" s="4">
        <v>397</v>
      </c>
      <c r="D26" s="4">
        <v>397</v>
      </c>
      <c r="E26" s="1">
        <v>28</v>
      </c>
      <c r="F26" s="48">
        <v>369</v>
      </c>
      <c r="G26" s="5" t="s">
        <v>0</v>
      </c>
      <c r="H26" s="4">
        <v>255</v>
      </c>
      <c r="I26" s="5" t="s">
        <v>0</v>
      </c>
      <c r="J26" s="4">
        <v>25</v>
      </c>
      <c r="K26" s="51">
        <v>0</v>
      </c>
      <c r="L26" s="48">
        <v>24</v>
      </c>
      <c r="M26" s="3">
        <v>1</v>
      </c>
      <c r="N26" s="48">
        <v>212</v>
      </c>
      <c r="O26" s="1">
        <v>197</v>
      </c>
      <c r="P26" s="48">
        <v>15</v>
      </c>
      <c r="Q26" s="3">
        <v>0</v>
      </c>
      <c r="R26" s="1">
        <v>684</v>
      </c>
      <c r="S26" s="1">
        <v>362</v>
      </c>
      <c r="T26" s="48">
        <v>108</v>
      </c>
      <c r="U26" s="48">
        <v>214</v>
      </c>
      <c r="V26" s="50">
        <v>651</v>
      </c>
    </row>
    <row r="27" spans="1:22" ht="12.75">
      <c r="A27" s="45" t="s">
        <v>20</v>
      </c>
      <c r="B27" s="3">
        <v>1322</v>
      </c>
      <c r="C27" s="4">
        <v>345</v>
      </c>
      <c r="D27" s="4">
        <v>345</v>
      </c>
      <c r="E27" s="1">
        <v>121</v>
      </c>
      <c r="F27" s="48">
        <v>24</v>
      </c>
      <c r="G27" s="5" t="s">
        <v>0</v>
      </c>
      <c r="H27" s="4">
        <v>32</v>
      </c>
      <c r="I27" s="5" t="s">
        <v>0</v>
      </c>
      <c r="J27" s="4">
        <v>297</v>
      </c>
      <c r="K27" s="51">
        <v>0</v>
      </c>
      <c r="L27" s="48">
        <v>287</v>
      </c>
      <c r="M27" s="3">
        <v>10</v>
      </c>
      <c r="N27" s="48">
        <v>123</v>
      </c>
      <c r="O27" s="1">
        <v>106</v>
      </c>
      <c r="P27" s="48">
        <v>17</v>
      </c>
      <c r="Q27" s="3">
        <v>0</v>
      </c>
      <c r="R27" s="1">
        <v>440</v>
      </c>
      <c r="S27" s="1">
        <v>246</v>
      </c>
      <c r="T27" s="48">
        <v>134</v>
      </c>
      <c r="U27" s="48">
        <v>60</v>
      </c>
      <c r="V27" s="50">
        <v>85</v>
      </c>
    </row>
    <row r="28" spans="1:22" ht="12.75">
      <c r="A28" s="45" t="s">
        <v>21</v>
      </c>
      <c r="B28" s="66">
        <v>1723</v>
      </c>
      <c r="C28" s="4">
        <v>346</v>
      </c>
      <c r="D28" s="4">
        <v>346</v>
      </c>
      <c r="E28" s="1">
        <v>36</v>
      </c>
      <c r="F28" s="48">
        <v>310</v>
      </c>
      <c r="G28" s="5" t="s">
        <v>0</v>
      </c>
      <c r="H28" s="4">
        <v>554</v>
      </c>
      <c r="I28" s="5" t="s">
        <v>0</v>
      </c>
      <c r="J28" s="4">
        <v>24</v>
      </c>
      <c r="K28" s="48">
        <v>0</v>
      </c>
      <c r="L28" s="48">
        <v>22</v>
      </c>
      <c r="M28" s="3">
        <v>2</v>
      </c>
      <c r="N28" s="48">
        <v>116</v>
      </c>
      <c r="O28" s="1">
        <v>105</v>
      </c>
      <c r="P28" s="48">
        <v>10</v>
      </c>
      <c r="Q28" s="3">
        <v>1</v>
      </c>
      <c r="R28" s="1">
        <v>360</v>
      </c>
      <c r="S28" s="1">
        <v>246</v>
      </c>
      <c r="T28" s="48">
        <v>14</v>
      </c>
      <c r="U28" s="48">
        <v>100</v>
      </c>
      <c r="V28" s="50">
        <v>323</v>
      </c>
    </row>
    <row r="29" spans="1:22" ht="12.75">
      <c r="A29" s="45" t="s">
        <v>22</v>
      </c>
      <c r="B29" s="3">
        <v>896</v>
      </c>
      <c r="C29" s="4">
        <v>168</v>
      </c>
      <c r="D29" s="4">
        <v>168</v>
      </c>
      <c r="E29" s="1">
        <v>5</v>
      </c>
      <c r="F29" s="48">
        <v>163</v>
      </c>
      <c r="G29" s="5" t="s">
        <v>0</v>
      </c>
      <c r="H29" s="4">
        <v>210</v>
      </c>
      <c r="I29" s="5" t="s">
        <v>0</v>
      </c>
      <c r="J29" s="4">
        <v>22</v>
      </c>
      <c r="K29" s="51">
        <v>0</v>
      </c>
      <c r="L29" s="48">
        <v>22</v>
      </c>
      <c r="M29" s="3">
        <v>0</v>
      </c>
      <c r="N29" s="48">
        <v>82</v>
      </c>
      <c r="O29" s="1">
        <v>78</v>
      </c>
      <c r="P29" s="48">
        <v>4</v>
      </c>
      <c r="Q29" s="3">
        <v>0</v>
      </c>
      <c r="R29" s="1">
        <v>237</v>
      </c>
      <c r="S29" s="1">
        <v>195</v>
      </c>
      <c r="T29" s="48">
        <v>5</v>
      </c>
      <c r="U29" s="48">
        <v>37</v>
      </c>
      <c r="V29" s="50">
        <v>177</v>
      </c>
    </row>
    <row r="30" spans="1:22" ht="12.75">
      <c r="A30" s="45" t="s">
        <v>23</v>
      </c>
      <c r="B30" s="3">
        <v>3411</v>
      </c>
      <c r="C30" s="4">
        <v>464</v>
      </c>
      <c r="D30" s="4">
        <v>464</v>
      </c>
      <c r="E30" s="1">
        <v>92</v>
      </c>
      <c r="F30" s="48">
        <v>372</v>
      </c>
      <c r="G30" s="5" t="s">
        <v>0</v>
      </c>
      <c r="H30" s="4">
        <v>1597</v>
      </c>
      <c r="I30" s="5" t="s">
        <v>0</v>
      </c>
      <c r="J30" s="4">
        <v>246</v>
      </c>
      <c r="K30" s="48">
        <v>0</v>
      </c>
      <c r="L30" s="48">
        <v>240</v>
      </c>
      <c r="M30" s="3">
        <v>6</v>
      </c>
      <c r="N30" s="48">
        <v>206</v>
      </c>
      <c r="O30" s="1">
        <v>178</v>
      </c>
      <c r="P30" s="48">
        <v>18</v>
      </c>
      <c r="Q30" s="3">
        <v>10</v>
      </c>
      <c r="R30" s="1">
        <v>598</v>
      </c>
      <c r="S30" s="1">
        <v>295</v>
      </c>
      <c r="T30" s="48">
        <v>108</v>
      </c>
      <c r="U30" s="48">
        <v>195</v>
      </c>
      <c r="V30" s="50">
        <v>300</v>
      </c>
    </row>
    <row r="31" spans="1:22" ht="12.75">
      <c r="A31" s="45" t="s">
        <v>24</v>
      </c>
      <c r="B31" s="3">
        <v>7195</v>
      </c>
      <c r="C31" s="4">
        <v>71</v>
      </c>
      <c r="D31" s="4">
        <v>71</v>
      </c>
      <c r="E31" s="1">
        <v>18</v>
      </c>
      <c r="F31" s="48">
        <v>53</v>
      </c>
      <c r="G31" s="5" t="s">
        <v>0</v>
      </c>
      <c r="H31" s="48">
        <v>6663</v>
      </c>
      <c r="I31" s="5" t="s">
        <v>0</v>
      </c>
      <c r="J31" s="3">
        <v>110</v>
      </c>
      <c r="K31" s="48">
        <v>0</v>
      </c>
      <c r="L31" s="48">
        <v>109</v>
      </c>
      <c r="M31" s="3">
        <v>1</v>
      </c>
      <c r="N31" s="48">
        <v>76</v>
      </c>
      <c r="O31" s="1">
        <v>44</v>
      </c>
      <c r="P31" s="48">
        <v>2</v>
      </c>
      <c r="Q31" s="3">
        <v>30</v>
      </c>
      <c r="R31" s="1">
        <v>65</v>
      </c>
      <c r="S31" s="1">
        <v>36</v>
      </c>
      <c r="T31" s="48">
        <v>0</v>
      </c>
      <c r="U31" s="48">
        <v>29</v>
      </c>
      <c r="V31" s="50">
        <v>210</v>
      </c>
    </row>
    <row r="32" spans="1:22" ht="12.75">
      <c r="A32" s="45" t="s">
        <v>84</v>
      </c>
      <c r="B32" s="3">
        <v>1911</v>
      </c>
      <c r="C32" s="4">
        <v>222</v>
      </c>
      <c r="D32" s="4">
        <v>222</v>
      </c>
      <c r="E32" s="1">
        <v>30</v>
      </c>
      <c r="F32" s="48">
        <v>192</v>
      </c>
      <c r="G32" s="5" t="s">
        <v>0</v>
      </c>
      <c r="H32" s="4">
        <v>872</v>
      </c>
      <c r="I32" s="5" t="s">
        <v>0</v>
      </c>
      <c r="J32" s="4">
        <v>199</v>
      </c>
      <c r="K32" s="48">
        <v>53</v>
      </c>
      <c r="L32" s="48">
        <v>145</v>
      </c>
      <c r="M32" s="3">
        <v>1</v>
      </c>
      <c r="N32" s="48">
        <v>100</v>
      </c>
      <c r="O32" s="1">
        <v>79</v>
      </c>
      <c r="P32" s="48">
        <v>10</v>
      </c>
      <c r="Q32" s="3">
        <v>11</v>
      </c>
      <c r="R32" s="1">
        <v>181</v>
      </c>
      <c r="S32" s="1">
        <v>144</v>
      </c>
      <c r="T32" s="48">
        <v>7</v>
      </c>
      <c r="U32" s="48">
        <v>30</v>
      </c>
      <c r="V32" s="50">
        <v>337</v>
      </c>
    </row>
    <row r="33" spans="1:22" ht="12.75">
      <c r="A33" s="45" t="s">
        <v>85</v>
      </c>
      <c r="B33" s="3">
        <v>12218</v>
      </c>
      <c r="C33" s="4">
        <v>506</v>
      </c>
      <c r="D33" s="4">
        <v>506</v>
      </c>
      <c r="E33" s="1">
        <v>29</v>
      </c>
      <c r="F33" s="48">
        <v>447</v>
      </c>
      <c r="G33" s="5" t="s">
        <v>0</v>
      </c>
      <c r="H33" s="4">
        <v>10194</v>
      </c>
      <c r="I33" s="5" t="s">
        <v>0</v>
      </c>
      <c r="J33" s="4">
        <v>371</v>
      </c>
      <c r="K33" s="48">
        <v>198</v>
      </c>
      <c r="L33" s="48">
        <v>172</v>
      </c>
      <c r="M33" s="3">
        <v>1</v>
      </c>
      <c r="N33" s="48">
        <v>207</v>
      </c>
      <c r="O33" s="1">
        <v>132</v>
      </c>
      <c r="P33" s="48">
        <v>7</v>
      </c>
      <c r="Q33" s="3">
        <v>58</v>
      </c>
      <c r="R33" s="1">
        <v>379</v>
      </c>
      <c r="S33" s="1">
        <v>259</v>
      </c>
      <c r="T33" s="48">
        <v>25</v>
      </c>
      <c r="U33" s="48">
        <v>95</v>
      </c>
      <c r="V33" s="50">
        <v>561</v>
      </c>
    </row>
    <row r="34" spans="1:22" ht="12.75">
      <c r="A34" s="45" t="s">
        <v>89</v>
      </c>
      <c r="B34" s="3">
        <v>3140</v>
      </c>
      <c r="C34" s="4">
        <v>175</v>
      </c>
      <c r="D34" s="4">
        <v>175</v>
      </c>
      <c r="E34" s="1">
        <v>11</v>
      </c>
      <c r="F34" s="48">
        <v>164</v>
      </c>
      <c r="G34" s="5" t="s">
        <v>0</v>
      </c>
      <c r="H34" s="4">
        <v>2336</v>
      </c>
      <c r="I34" s="5" t="s">
        <v>0</v>
      </c>
      <c r="J34" s="4">
        <v>183</v>
      </c>
      <c r="K34" s="48">
        <v>125</v>
      </c>
      <c r="L34" s="48">
        <v>57</v>
      </c>
      <c r="M34" s="3">
        <v>1</v>
      </c>
      <c r="N34" s="48">
        <v>131</v>
      </c>
      <c r="O34" s="1">
        <v>108</v>
      </c>
      <c r="P34" s="48">
        <v>6</v>
      </c>
      <c r="Q34" s="3">
        <v>17</v>
      </c>
      <c r="R34" s="1">
        <v>102</v>
      </c>
      <c r="S34" s="1">
        <v>76</v>
      </c>
      <c r="T34" s="48">
        <v>3</v>
      </c>
      <c r="U34" s="48">
        <v>23</v>
      </c>
      <c r="V34" s="50">
        <v>213</v>
      </c>
    </row>
    <row r="35" spans="1:22" ht="12.75">
      <c r="A35" s="45" t="s">
        <v>86</v>
      </c>
      <c r="B35" s="3">
        <v>6504</v>
      </c>
      <c r="C35" s="4">
        <v>276</v>
      </c>
      <c r="D35" s="4">
        <v>276</v>
      </c>
      <c r="E35" s="1">
        <v>8</v>
      </c>
      <c r="F35" s="48">
        <v>268</v>
      </c>
      <c r="G35" s="6" t="s">
        <v>0</v>
      </c>
      <c r="H35" s="52">
        <v>5188</v>
      </c>
      <c r="I35" s="6" t="s">
        <v>0</v>
      </c>
      <c r="J35" s="4">
        <v>300</v>
      </c>
      <c r="K35" s="48">
        <v>210</v>
      </c>
      <c r="L35" s="48">
        <v>90</v>
      </c>
      <c r="M35" s="3">
        <v>0</v>
      </c>
      <c r="N35" s="52">
        <v>152</v>
      </c>
      <c r="O35" s="1">
        <v>130</v>
      </c>
      <c r="P35" s="67">
        <v>6</v>
      </c>
      <c r="Q35" s="3">
        <v>16</v>
      </c>
      <c r="R35" s="1">
        <v>144</v>
      </c>
      <c r="S35" s="1">
        <v>107</v>
      </c>
      <c r="T35" s="48">
        <v>4</v>
      </c>
      <c r="U35" s="53">
        <v>33</v>
      </c>
      <c r="V35" s="54">
        <v>444</v>
      </c>
    </row>
    <row r="36" spans="1:22" ht="12.75">
      <c r="A36" s="55" t="s">
        <v>64</v>
      </c>
      <c r="B36" s="56">
        <v>99394</v>
      </c>
      <c r="C36" s="57">
        <v>14400</v>
      </c>
      <c r="D36" s="57">
        <v>14400</v>
      </c>
      <c r="E36" s="59">
        <v>3776</v>
      </c>
      <c r="F36" s="58">
        <v>10661</v>
      </c>
      <c r="G36" s="5" t="s">
        <v>0</v>
      </c>
      <c r="H36" s="4">
        <v>40683</v>
      </c>
      <c r="I36" s="5" t="s">
        <v>0</v>
      </c>
      <c r="J36" s="57">
        <v>4586</v>
      </c>
      <c r="K36" s="58">
        <v>600</v>
      </c>
      <c r="L36" s="58">
        <v>3711</v>
      </c>
      <c r="M36" s="56">
        <v>275</v>
      </c>
      <c r="N36" s="48">
        <v>6582</v>
      </c>
      <c r="O36" s="59">
        <v>5746</v>
      </c>
      <c r="P36" s="48">
        <v>620</v>
      </c>
      <c r="Q36" s="56">
        <v>216</v>
      </c>
      <c r="R36" s="59">
        <v>20520</v>
      </c>
      <c r="S36" s="59">
        <v>13310</v>
      </c>
      <c r="T36" s="58">
        <v>2549</v>
      </c>
      <c r="U36" s="48">
        <v>4661</v>
      </c>
      <c r="V36" s="50">
        <v>12624</v>
      </c>
    </row>
    <row r="37" spans="1:22" s="409" customFormat="1" ht="13.5" thickBot="1">
      <c r="A37" s="60" t="s">
        <v>62</v>
      </c>
      <c r="B37" s="61">
        <v>100</v>
      </c>
      <c r="C37" s="63">
        <f>C36/B36*100</f>
        <v>14.487796044026801</v>
      </c>
      <c r="D37" s="62"/>
      <c r="E37" s="64"/>
      <c r="F37" s="62"/>
      <c r="G37" s="70"/>
      <c r="H37" s="63">
        <f>H36/B36*100</f>
        <v>40.931042115218226</v>
      </c>
      <c r="I37" s="70"/>
      <c r="J37" s="63">
        <f>J36/B36*100</f>
        <v>4.6139606012435355</v>
      </c>
      <c r="K37" s="62"/>
      <c r="L37" s="62"/>
      <c r="M37" s="61"/>
      <c r="N37" s="62">
        <f>N36/B36*100</f>
        <v>6.6221301084572515</v>
      </c>
      <c r="O37" s="64"/>
      <c r="P37" s="62"/>
      <c r="Q37" s="61"/>
      <c r="R37" s="64">
        <f>R36/B36*100</f>
        <v>20.645109362738193</v>
      </c>
      <c r="S37" s="64"/>
      <c r="T37" s="62"/>
      <c r="U37" s="62"/>
      <c r="V37" s="65">
        <f>V36/B36*100</f>
        <v>12.700967865263497</v>
      </c>
    </row>
    <row r="38" spans="1:22" ht="12.75">
      <c r="A38" s="45" t="s">
        <v>25</v>
      </c>
      <c r="B38" s="3">
        <v>11424</v>
      </c>
      <c r="C38" s="4">
        <v>2500</v>
      </c>
      <c r="D38" s="4">
        <v>2500</v>
      </c>
      <c r="E38" s="1">
        <v>734</v>
      </c>
      <c r="F38" s="48">
        <v>1770</v>
      </c>
      <c r="G38" s="5" t="s">
        <v>0</v>
      </c>
      <c r="H38" s="4">
        <v>4204</v>
      </c>
      <c r="I38" s="5" t="s">
        <v>0</v>
      </c>
      <c r="J38" s="4">
        <v>436</v>
      </c>
      <c r="K38" s="48">
        <v>2</v>
      </c>
      <c r="L38" s="68">
        <v>396</v>
      </c>
      <c r="M38" s="3">
        <v>38</v>
      </c>
      <c r="N38" s="48">
        <v>568</v>
      </c>
      <c r="O38" s="1">
        <v>425</v>
      </c>
      <c r="P38" s="48">
        <v>81</v>
      </c>
      <c r="Q38" s="3">
        <v>62</v>
      </c>
      <c r="R38" s="1">
        <v>1835</v>
      </c>
      <c r="S38" s="1">
        <v>1238</v>
      </c>
      <c r="T38" s="48">
        <v>204</v>
      </c>
      <c r="U38" s="48">
        <v>393</v>
      </c>
      <c r="V38" s="50">
        <v>1881</v>
      </c>
    </row>
    <row r="39" spans="1:22" ht="12.75">
      <c r="A39" s="45" t="s">
        <v>26</v>
      </c>
      <c r="B39" s="3">
        <v>7757</v>
      </c>
      <c r="C39" s="4">
        <v>854</v>
      </c>
      <c r="D39" s="4">
        <v>854</v>
      </c>
      <c r="E39" s="1">
        <v>280</v>
      </c>
      <c r="F39" s="48">
        <v>574</v>
      </c>
      <c r="G39" s="5" t="s">
        <v>0</v>
      </c>
      <c r="H39" s="4">
        <v>5243</v>
      </c>
      <c r="I39" s="5" t="s">
        <v>0</v>
      </c>
      <c r="J39" s="4">
        <v>214</v>
      </c>
      <c r="K39" s="48">
        <v>1</v>
      </c>
      <c r="L39" s="48">
        <v>198</v>
      </c>
      <c r="M39" s="3">
        <v>15</v>
      </c>
      <c r="N39" s="48">
        <v>204</v>
      </c>
      <c r="O39" s="1">
        <v>105</v>
      </c>
      <c r="P39" s="48">
        <v>29</v>
      </c>
      <c r="Q39" s="3">
        <v>70</v>
      </c>
      <c r="R39" s="1">
        <v>504</v>
      </c>
      <c r="S39" s="1">
        <v>363</v>
      </c>
      <c r="T39" s="48">
        <v>63</v>
      </c>
      <c r="U39" s="48">
        <v>78</v>
      </c>
      <c r="V39" s="50">
        <v>738</v>
      </c>
    </row>
    <row r="40" spans="1:22" ht="12.75">
      <c r="A40" s="45" t="s">
        <v>27</v>
      </c>
      <c r="B40" s="3">
        <v>1975</v>
      </c>
      <c r="C40" s="4">
        <v>582</v>
      </c>
      <c r="D40" s="4">
        <v>582</v>
      </c>
      <c r="E40" s="1">
        <v>42</v>
      </c>
      <c r="F40" s="48">
        <v>540</v>
      </c>
      <c r="G40" s="5" t="s">
        <v>0</v>
      </c>
      <c r="H40" s="4">
        <v>760</v>
      </c>
      <c r="I40" s="5" t="s">
        <v>0</v>
      </c>
      <c r="J40" s="1">
        <v>22</v>
      </c>
      <c r="K40" s="69">
        <v>0</v>
      </c>
      <c r="L40" s="48">
        <v>20</v>
      </c>
      <c r="M40" s="3">
        <v>2</v>
      </c>
      <c r="N40" s="48">
        <v>106</v>
      </c>
      <c r="O40" s="1">
        <v>92</v>
      </c>
      <c r="P40" s="48">
        <v>14</v>
      </c>
      <c r="Q40" s="3">
        <v>0</v>
      </c>
      <c r="R40" s="1">
        <v>159</v>
      </c>
      <c r="S40" s="1">
        <v>104</v>
      </c>
      <c r="T40" s="48">
        <v>8</v>
      </c>
      <c r="U40" s="48">
        <v>47</v>
      </c>
      <c r="V40" s="50">
        <v>346</v>
      </c>
    </row>
    <row r="41" spans="1:22" ht="12.75">
      <c r="A41" s="45" t="s">
        <v>28</v>
      </c>
      <c r="B41" s="3">
        <v>1471</v>
      </c>
      <c r="C41" s="4">
        <v>411</v>
      </c>
      <c r="D41" s="4">
        <v>411</v>
      </c>
      <c r="E41" s="1">
        <v>144</v>
      </c>
      <c r="F41" s="48">
        <v>267</v>
      </c>
      <c r="G41" s="5" t="s">
        <v>0</v>
      </c>
      <c r="H41" s="4">
        <v>367</v>
      </c>
      <c r="I41" s="5" t="s">
        <v>0</v>
      </c>
      <c r="J41" s="1">
        <v>72</v>
      </c>
      <c r="K41" s="69">
        <v>0</v>
      </c>
      <c r="L41" s="48">
        <v>65</v>
      </c>
      <c r="M41" s="3">
        <v>7</v>
      </c>
      <c r="N41" s="48">
        <v>95</v>
      </c>
      <c r="O41" s="1">
        <v>89</v>
      </c>
      <c r="P41" s="48">
        <v>6</v>
      </c>
      <c r="Q41" s="3">
        <v>0</v>
      </c>
      <c r="R41" s="1">
        <v>229</v>
      </c>
      <c r="S41" s="1">
        <v>140</v>
      </c>
      <c r="T41" s="48">
        <v>11</v>
      </c>
      <c r="U41" s="48">
        <v>78</v>
      </c>
      <c r="V41" s="50">
        <v>297</v>
      </c>
    </row>
    <row r="42" spans="1:22" ht="12.75">
      <c r="A42" s="45" t="s">
        <v>29</v>
      </c>
      <c r="B42" s="3">
        <v>3733</v>
      </c>
      <c r="C42" s="4">
        <v>190</v>
      </c>
      <c r="D42" s="4">
        <v>190</v>
      </c>
      <c r="E42" s="1">
        <v>20</v>
      </c>
      <c r="F42" s="48">
        <v>170</v>
      </c>
      <c r="G42" s="5" t="s">
        <v>0</v>
      </c>
      <c r="H42" s="4">
        <v>2855</v>
      </c>
      <c r="I42" s="5" t="s">
        <v>0</v>
      </c>
      <c r="J42" s="1">
        <v>114</v>
      </c>
      <c r="K42" s="69">
        <v>0</v>
      </c>
      <c r="L42" s="48">
        <v>113</v>
      </c>
      <c r="M42" s="3">
        <v>1</v>
      </c>
      <c r="N42" s="48">
        <v>95</v>
      </c>
      <c r="O42" s="1">
        <v>77</v>
      </c>
      <c r="P42" s="48">
        <v>5</v>
      </c>
      <c r="Q42" s="3">
        <v>13</v>
      </c>
      <c r="R42" s="1">
        <v>144</v>
      </c>
      <c r="S42" s="1">
        <v>96</v>
      </c>
      <c r="T42" s="48">
        <v>4</v>
      </c>
      <c r="U42" s="48">
        <v>44</v>
      </c>
      <c r="V42" s="50">
        <v>335</v>
      </c>
    </row>
    <row r="43" spans="1:22" ht="12.75">
      <c r="A43" s="45" t="s">
        <v>30</v>
      </c>
      <c r="B43" s="3">
        <v>22425</v>
      </c>
      <c r="C43" s="4">
        <v>478</v>
      </c>
      <c r="D43" s="4">
        <v>478</v>
      </c>
      <c r="E43" s="1">
        <v>57</v>
      </c>
      <c r="F43" s="48">
        <v>421</v>
      </c>
      <c r="G43" s="5" t="s">
        <v>0</v>
      </c>
      <c r="H43" s="4">
        <v>20174</v>
      </c>
      <c r="I43" s="5" t="s">
        <v>0</v>
      </c>
      <c r="J43" s="4">
        <v>500</v>
      </c>
      <c r="K43" s="48">
        <v>229</v>
      </c>
      <c r="L43" s="48">
        <v>268</v>
      </c>
      <c r="M43" s="3">
        <v>3</v>
      </c>
      <c r="N43" s="48">
        <v>301</v>
      </c>
      <c r="O43" s="1">
        <v>192</v>
      </c>
      <c r="P43" s="48">
        <v>13</v>
      </c>
      <c r="Q43" s="3">
        <v>96</v>
      </c>
      <c r="R43" s="1">
        <v>218</v>
      </c>
      <c r="S43" s="1">
        <v>134</v>
      </c>
      <c r="T43" s="48">
        <v>23</v>
      </c>
      <c r="U43" s="48">
        <v>61</v>
      </c>
      <c r="V43" s="50">
        <v>754</v>
      </c>
    </row>
    <row r="44" spans="1:22" ht="12.75">
      <c r="A44" s="45" t="s">
        <v>31</v>
      </c>
      <c r="B44" s="3">
        <v>623</v>
      </c>
      <c r="C44" s="4">
        <v>242</v>
      </c>
      <c r="D44" s="4">
        <v>242</v>
      </c>
      <c r="E44" s="1">
        <v>216</v>
      </c>
      <c r="F44" s="48">
        <v>26</v>
      </c>
      <c r="G44" s="5" t="s">
        <v>0</v>
      </c>
      <c r="H44" s="4">
        <v>0</v>
      </c>
      <c r="I44" s="5" t="s">
        <v>0</v>
      </c>
      <c r="J44" s="4">
        <v>63</v>
      </c>
      <c r="K44" s="51">
        <v>0</v>
      </c>
      <c r="L44" s="48">
        <v>51</v>
      </c>
      <c r="M44" s="3">
        <v>12</v>
      </c>
      <c r="N44" s="48">
        <v>46</v>
      </c>
      <c r="O44" s="1">
        <v>35</v>
      </c>
      <c r="P44" s="48">
        <v>11</v>
      </c>
      <c r="Q44" s="3">
        <v>0</v>
      </c>
      <c r="R44" s="1">
        <v>192</v>
      </c>
      <c r="S44" s="1">
        <v>119</v>
      </c>
      <c r="T44" s="48">
        <v>23</v>
      </c>
      <c r="U44" s="48">
        <v>50</v>
      </c>
      <c r="V44" s="50">
        <v>80</v>
      </c>
    </row>
    <row r="45" spans="1:22" ht="12.75">
      <c r="A45" s="45" t="s">
        <v>32</v>
      </c>
      <c r="B45" s="3">
        <v>9403</v>
      </c>
      <c r="C45" s="4">
        <v>13</v>
      </c>
      <c r="D45" s="4">
        <v>13</v>
      </c>
      <c r="E45" s="1">
        <v>3</v>
      </c>
      <c r="F45" s="48">
        <v>10</v>
      </c>
      <c r="G45" s="5" t="s">
        <v>0</v>
      </c>
      <c r="H45" s="4">
        <v>6999</v>
      </c>
      <c r="I45" s="5" t="s">
        <v>0</v>
      </c>
      <c r="J45" s="4">
        <v>769</v>
      </c>
      <c r="K45" s="48">
        <v>686</v>
      </c>
      <c r="L45" s="48">
        <v>83</v>
      </c>
      <c r="M45" s="3">
        <v>0</v>
      </c>
      <c r="N45" s="48">
        <v>206</v>
      </c>
      <c r="O45" s="1">
        <v>189</v>
      </c>
      <c r="P45" s="48">
        <v>0</v>
      </c>
      <c r="Q45" s="3">
        <v>17</v>
      </c>
      <c r="R45" s="1">
        <v>696</v>
      </c>
      <c r="S45" s="1">
        <v>172</v>
      </c>
      <c r="T45" s="48">
        <v>0</v>
      </c>
      <c r="U45" s="48">
        <v>524</v>
      </c>
      <c r="V45" s="50">
        <v>720</v>
      </c>
    </row>
    <row r="46" spans="1:22" ht="12.75">
      <c r="A46" s="45" t="s">
        <v>33</v>
      </c>
      <c r="B46" s="3">
        <v>700</v>
      </c>
      <c r="C46" s="4">
        <v>73</v>
      </c>
      <c r="D46" s="4">
        <v>73</v>
      </c>
      <c r="E46" s="69" t="s">
        <v>87</v>
      </c>
      <c r="F46" s="48">
        <v>73</v>
      </c>
      <c r="G46" s="5" t="s">
        <v>0</v>
      </c>
      <c r="H46" s="4">
        <v>377</v>
      </c>
      <c r="I46" s="5" t="s">
        <v>0</v>
      </c>
      <c r="J46" s="4">
        <v>0</v>
      </c>
      <c r="K46" s="48">
        <v>0</v>
      </c>
      <c r="L46" s="48">
        <v>0</v>
      </c>
      <c r="M46" s="3">
        <v>0</v>
      </c>
      <c r="N46" s="48">
        <v>49</v>
      </c>
      <c r="O46" s="1">
        <v>45</v>
      </c>
      <c r="P46" s="48">
        <v>2</v>
      </c>
      <c r="Q46" s="3">
        <v>2</v>
      </c>
      <c r="R46" s="1">
        <v>124</v>
      </c>
      <c r="S46" s="1">
        <v>66</v>
      </c>
      <c r="T46" s="48">
        <v>1</v>
      </c>
      <c r="U46" s="48">
        <v>57</v>
      </c>
      <c r="V46" s="50">
        <v>77</v>
      </c>
    </row>
    <row r="47" spans="1:22" ht="12.75">
      <c r="A47" s="45" t="s">
        <v>34</v>
      </c>
      <c r="B47" s="3">
        <v>4068</v>
      </c>
      <c r="C47" s="4">
        <v>351</v>
      </c>
      <c r="D47" s="4">
        <v>351</v>
      </c>
      <c r="E47" s="69" t="s">
        <v>87</v>
      </c>
      <c r="F47" s="48">
        <v>351</v>
      </c>
      <c r="G47" s="6" t="s">
        <v>0</v>
      </c>
      <c r="H47" s="4">
        <v>3060</v>
      </c>
      <c r="I47" s="6" t="s">
        <v>0</v>
      </c>
      <c r="J47" s="4">
        <v>25</v>
      </c>
      <c r="K47" s="51">
        <v>0</v>
      </c>
      <c r="L47" s="67">
        <v>25</v>
      </c>
      <c r="M47" s="53">
        <v>0</v>
      </c>
      <c r="N47" s="53">
        <v>121</v>
      </c>
      <c r="O47" s="1">
        <v>98</v>
      </c>
      <c r="P47" s="48">
        <v>8</v>
      </c>
      <c r="Q47" s="3">
        <v>15</v>
      </c>
      <c r="R47" s="1">
        <v>321</v>
      </c>
      <c r="S47" s="1">
        <v>152</v>
      </c>
      <c r="T47" s="48">
        <v>7</v>
      </c>
      <c r="U47" s="53">
        <v>162</v>
      </c>
      <c r="V47" s="54">
        <v>190</v>
      </c>
    </row>
    <row r="48" spans="1:22" ht="12.75">
      <c r="A48" s="55" t="s">
        <v>67</v>
      </c>
      <c r="B48" s="57">
        <f>SUM(B38:B47)</f>
        <v>63579</v>
      </c>
      <c r="C48" s="57">
        <v>5700</v>
      </c>
      <c r="D48" s="57">
        <v>5700</v>
      </c>
      <c r="E48" s="59">
        <v>1496</v>
      </c>
      <c r="F48" s="58">
        <v>4202</v>
      </c>
      <c r="G48" s="5" t="s">
        <v>0</v>
      </c>
      <c r="H48" s="57">
        <v>44039</v>
      </c>
      <c r="I48" s="5" t="s">
        <v>0</v>
      </c>
      <c r="J48" s="57">
        <v>2215</v>
      </c>
      <c r="K48" s="58">
        <v>918</v>
      </c>
      <c r="L48" s="58">
        <v>1219</v>
      </c>
      <c r="M48" s="3">
        <v>78</v>
      </c>
      <c r="N48" s="48">
        <v>1791</v>
      </c>
      <c r="O48" s="59">
        <v>1347</v>
      </c>
      <c r="P48" s="58">
        <v>169</v>
      </c>
      <c r="Q48" s="56">
        <v>275</v>
      </c>
      <c r="R48" s="59">
        <v>4422</v>
      </c>
      <c r="S48" s="59">
        <v>2584</v>
      </c>
      <c r="T48" s="58">
        <v>344</v>
      </c>
      <c r="U48" s="48">
        <v>1494</v>
      </c>
      <c r="V48" s="50">
        <v>5412</v>
      </c>
    </row>
    <row r="49" spans="1:22" s="409" customFormat="1" ht="13.5" thickBot="1">
      <c r="A49" s="60" t="s">
        <v>62</v>
      </c>
      <c r="B49" s="61">
        <v>100</v>
      </c>
      <c r="C49" s="70">
        <f>C48/B48*100</f>
        <v>8.96522436653612</v>
      </c>
      <c r="D49" s="71"/>
      <c r="E49" s="72"/>
      <c r="F49" s="62"/>
      <c r="G49" s="70"/>
      <c r="H49" s="63">
        <f>H48/B48*100</f>
        <v>69.26658173296214</v>
      </c>
      <c r="I49" s="70"/>
      <c r="J49" s="63">
        <f>J48/B48*100</f>
        <v>3.483854731908335</v>
      </c>
      <c r="K49" s="71"/>
      <c r="L49" s="62"/>
      <c r="M49" s="61"/>
      <c r="N49" s="62">
        <f>N48/B48*100</f>
        <v>2.816967866748455</v>
      </c>
      <c r="O49" s="64"/>
      <c r="P49" s="62"/>
      <c r="Q49" s="61"/>
      <c r="R49" s="64">
        <f>R48/B48*100</f>
        <v>6.9551266927759166</v>
      </c>
      <c r="S49" s="64"/>
      <c r="T49" s="62"/>
      <c r="U49" s="62"/>
      <c r="V49" s="65">
        <f>V48/B48*100</f>
        <v>8.512244609069032</v>
      </c>
    </row>
    <row r="50" spans="1:22" ht="12.75">
      <c r="A50" s="73" t="s">
        <v>69</v>
      </c>
      <c r="B50" s="3">
        <v>240290</v>
      </c>
      <c r="C50" s="4">
        <v>27300</v>
      </c>
      <c r="D50" s="4">
        <v>27300</v>
      </c>
      <c r="E50" s="1">
        <v>6000</v>
      </c>
      <c r="F50" s="48">
        <v>21300</v>
      </c>
      <c r="G50" s="5" t="s">
        <v>0</v>
      </c>
      <c r="H50" s="4">
        <v>97838</v>
      </c>
      <c r="I50" s="5" t="s">
        <v>0</v>
      </c>
      <c r="J50" s="74">
        <v>8365</v>
      </c>
      <c r="K50" s="48">
        <v>1556</v>
      </c>
      <c r="L50" s="68">
        <v>6396</v>
      </c>
      <c r="M50" s="3">
        <v>413</v>
      </c>
      <c r="N50" s="75">
        <v>17194</v>
      </c>
      <c r="O50" s="75">
        <v>15660</v>
      </c>
      <c r="P50" s="68">
        <v>1040</v>
      </c>
      <c r="Q50" s="68">
        <v>494</v>
      </c>
      <c r="R50" s="1">
        <v>58651</v>
      </c>
      <c r="S50" s="1">
        <v>35945</v>
      </c>
      <c r="T50" s="48">
        <v>7170</v>
      </c>
      <c r="U50" s="48">
        <v>15536</v>
      </c>
      <c r="V50" s="50">
        <v>30942</v>
      </c>
    </row>
    <row r="51" spans="1:22" s="409" customFormat="1" ht="13.5" thickBot="1">
      <c r="A51" s="76" t="s">
        <v>62</v>
      </c>
      <c r="B51" s="77">
        <v>100</v>
      </c>
      <c r="C51" s="78">
        <f>C50/B50*100</f>
        <v>11.361271796579134</v>
      </c>
      <c r="D51" s="79"/>
      <c r="E51" s="80"/>
      <c r="F51" s="79"/>
      <c r="G51" s="78"/>
      <c r="H51" s="78">
        <f>H50/B50*100</f>
        <v>40.71663406716884</v>
      </c>
      <c r="I51" s="78"/>
      <c r="J51" s="78">
        <f>J50/B50*100</f>
        <v>3.481210204336427</v>
      </c>
      <c r="K51" s="79"/>
      <c r="L51" s="79"/>
      <c r="M51" s="77"/>
      <c r="N51" s="78">
        <f>N50/B50*100</f>
        <v>7.155520412834491</v>
      </c>
      <c r="O51" s="80"/>
      <c r="P51" s="79"/>
      <c r="Q51" s="77"/>
      <c r="R51" s="78">
        <f>R50/B50*100</f>
        <v>24.408423155353947</v>
      </c>
      <c r="S51" s="80"/>
      <c r="T51" s="79"/>
      <c r="U51" s="79"/>
      <c r="V51" s="90">
        <f>V50/B50*100</f>
        <v>12.876940363727163</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c r="C53" s="18"/>
      <c r="D53" s="18"/>
      <c r="E53" s="18"/>
      <c r="F53" s="18"/>
      <c r="G53" s="18"/>
      <c r="H53" s="19"/>
      <c r="I53" s="19"/>
      <c r="J53" s="19"/>
      <c r="K53" s="18"/>
      <c r="L53" s="18"/>
      <c r="M53" s="48"/>
      <c r="N53" s="98"/>
      <c r="O53" s="93"/>
      <c r="P53" s="93"/>
      <c r="Q53" s="18"/>
      <c r="R53" s="18"/>
      <c r="S53" s="18"/>
      <c r="T53" s="18"/>
      <c r="U53" s="18"/>
      <c r="V53" s="18"/>
    </row>
    <row r="54" spans="1:22" ht="14.25">
      <c r="A54" s="8"/>
      <c r="B54" s="18"/>
      <c r="C54" s="18"/>
      <c r="D54" s="18"/>
      <c r="E54" s="18"/>
      <c r="F54" s="18"/>
      <c r="G54" s="18"/>
      <c r="H54" s="19"/>
      <c r="I54" s="19"/>
      <c r="J54" s="19"/>
      <c r="K54" s="18"/>
      <c r="L54" s="18"/>
      <c r="M54" s="94"/>
      <c r="N54" s="99"/>
      <c r="O54" s="95"/>
      <c r="P54" s="95"/>
      <c r="Q54" s="18"/>
      <c r="R54" s="18"/>
      <c r="S54" s="18"/>
      <c r="T54" s="18"/>
      <c r="U54" s="18"/>
      <c r="V54" s="18"/>
    </row>
    <row r="55" spans="1:22" ht="12.75">
      <c r="A55" s="8"/>
      <c r="B55" s="18"/>
      <c r="C55" s="18"/>
      <c r="D55" s="18"/>
      <c r="E55" s="18"/>
      <c r="F55" s="18"/>
      <c r="G55" s="18"/>
      <c r="H55" s="19"/>
      <c r="I55" s="19"/>
      <c r="J55" s="19"/>
      <c r="K55" s="18"/>
      <c r="L55" s="18"/>
      <c r="M55" s="18"/>
      <c r="N55" s="18"/>
      <c r="O55" s="18"/>
      <c r="P55" s="18"/>
      <c r="Q55" s="18"/>
      <c r="R55" s="18"/>
      <c r="S55" s="18"/>
      <c r="T55" s="18"/>
      <c r="U55" s="18"/>
      <c r="V55" s="18"/>
    </row>
    <row r="56" spans="1:22" ht="12.75">
      <c r="A56" s="8"/>
      <c r="B56" s="48"/>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A1" sqref="A1"/>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232</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3.5" customHeight="1">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18">
        <v>42307</v>
      </c>
      <c r="C7" s="46">
        <v>4020</v>
      </c>
      <c r="D7" s="46">
        <v>4020</v>
      </c>
      <c r="E7" s="47">
        <v>1270</v>
      </c>
      <c r="F7" s="48">
        <v>2750</v>
      </c>
      <c r="G7" s="5" t="s">
        <v>0</v>
      </c>
      <c r="H7" s="46">
        <v>7657</v>
      </c>
      <c r="I7" s="5" t="s">
        <v>0</v>
      </c>
      <c r="J7" s="46">
        <v>737</v>
      </c>
      <c r="K7" s="48">
        <v>29</v>
      </c>
      <c r="L7" s="48">
        <v>643</v>
      </c>
      <c r="M7" s="3">
        <v>65</v>
      </c>
      <c r="N7" s="48">
        <v>3847</v>
      </c>
      <c r="O7" s="1">
        <v>3706</v>
      </c>
      <c r="P7" s="48">
        <v>141</v>
      </c>
      <c r="Q7" s="49">
        <v>0</v>
      </c>
      <c r="R7" s="1">
        <v>15619</v>
      </c>
      <c r="S7" s="47">
        <v>8801</v>
      </c>
      <c r="T7" s="48">
        <v>2075</v>
      </c>
      <c r="U7" s="48">
        <v>4743</v>
      </c>
      <c r="V7" s="50">
        <v>10427</v>
      </c>
    </row>
    <row r="8" spans="1:22" ht="12.75">
      <c r="A8" s="117" t="s">
        <v>3</v>
      </c>
      <c r="B8" s="18">
        <v>13001</v>
      </c>
      <c r="C8" s="4">
        <v>954</v>
      </c>
      <c r="D8" s="4">
        <v>954</v>
      </c>
      <c r="E8" s="1">
        <v>308</v>
      </c>
      <c r="F8" s="48">
        <v>646</v>
      </c>
      <c r="G8" s="5" t="s">
        <v>0</v>
      </c>
      <c r="H8" s="4">
        <v>1561</v>
      </c>
      <c r="I8" s="5" t="s">
        <v>0</v>
      </c>
      <c r="J8" s="4">
        <v>756</v>
      </c>
      <c r="K8" s="51">
        <v>3</v>
      </c>
      <c r="L8" s="48">
        <v>737</v>
      </c>
      <c r="M8" s="3">
        <v>16</v>
      </c>
      <c r="N8" s="48">
        <v>910</v>
      </c>
      <c r="O8" s="1">
        <v>879</v>
      </c>
      <c r="P8" s="48">
        <v>31</v>
      </c>
      <c r="Q8" s="3">
        <v>0</v>
      </c>
      <c r="R8" s="1">
        <v>6073</v>
      </c>
      <c r="S8" s="1">
        <v>2619</v>
      </c>
      <c r="T8" s="48">
        <v>1801</v>
      </c>
      <c r="U8" s="48">
        <v>1653</v>
      </c>
      <c r="V8" s="50">
        <v>2747</v>
      </c>
    </row>
    <row r="9" spans="1:22" ht="12.75">
      <c r="A9" s="117" t="s">
        <v>4</v>
      </c>
      <c r="B9" s="18">
        <v>9862</v>
      </c>
      <c r="C9" s="4">
        <v>797</v>
      </c>
      <c r="D9" s="4">
        <v>797</v>
      </c>
      <c r="E9" s="1">
        <v>283</v>
      </c>
      <c r="F9" s="48">
        <v>514</v>
      </c>
      <c r="G9" s="5" t="s">
        <v>0</v>
      </c>
      <c r="H9" s="4">
        <v>3665</v>
      </c>
      <c r="I9" s="5" t="s">
        <v>0</v>
      </c>
      <c r="J9" s="4">
        <v>67</v>
      </c>
      <c r="K9" s="48">
        <v>15</v>
      </c>
      <c r="L9" s="48">
        <v>38</v>
      </c>
      <c r="M9" s="3">
        <v>14</v>
      </c>
      <c r="N9" s="48">
        <v>717</v>
      </c>
      <c r="O9" s="1">
        <v>691</v>
      </c>
      <c r="P9" s="48">
        <v>26</v>
      </c>
      <c r="Q9" s="3">
        <v>0</v>
      </c>
      <c r="R9" s="1">
        <v>2942</v>
      </c>
      <c r="S9" s="1">
        <v>1392</v>
      </c>
      <c r="T9" s="48">
        <v>327</v>
      </c>
      <c r="U9" s="48">
        <v>1223</v>
      </c>
      <c r="V9" s="50">
        <v>1674</v>
      </c>
    </row>
    <row r="10" spans="1:22" ht="12.75">
      <c r="A10" s="117" t="s">
        <v>5</v>
      </c>
      <c r="B10" s="18">
        <v>3953</v>
      </c>
      <c r="C10" s="4">
        <v>144</v>
      </c>
      <c r="D10" s="4">
        <v>144</v>
      </c>
      <c r="E10" s="1">
        <v>43</v>
      </c>
      <c r="F10" s="48">
        <v>101</v>
      </c>
      <c r="G10" s="5" t="s">
        <v>0</v>
      </c>
      <c r="H10" s="4">
        <v>1598</v>
      </c>
      <c r="I10" s="5" t="s">
        <v>0</v>
      </c>
      <c r="J10" s="4">
        <v>14</v>
      </c>
      <c r="K10" s="51">
        <v>4</v>
      </c>
      <c r="L10" s="48">
        <v>8</v>
      </c>
      <c r="M10" s="3">
        <v>2</v>
      </c>
      <c r="N10" s="48">
        <v>181</v>
      </c>
      <c r="O10" s="1">
        <v>177</v>
      </c>
      <c r="P10" s="48">
        <v>4</v>
      </c>
      <c r="Q10" s="3">
        <v>0</v>
      </c>
      <c r="R10" s="1">
        <v>1407</v>
      </c>
      <c r="S10" s="1">
        <v>1045</v>
      </c>
      <c r="T10" s="48">
        <v>107</v>
      </c>
      <c r="U10" s="48">
        <v>255</v>
      </c>
      <c r="V10" s="50">
        <v>609</v>
      </c>
    </row>
    <row r="11" spans="1:22" ht="12.75">
      <c r="A11" s="117" t="s">
        <v>6</v>
      </c>
      <c r="B11" s="18">
        <v>1786</v>
      </c>
      <c r="C11" s="4">
        <v>15</v>
      </c>
      <c r="D11" s="4">
        <v>15</v>
      </c>
      <c r="E11" s="1">
        <v>2</v>
      </c>
      <c r="F11" s="48">
        <v>13</v>
      </c>
      <c r="G11" s="5" t="s">
        <v>0</v>
      </c>
      <c r="H11" s="4">
        <v>1210</v>
      </c>
      <c r="I11" s="5" t="s">
        <v>0</v>
      </c>
      <c r="J11" s="4">
        <v>10</v>
      </c>
      <c r="K11" s="51">
        <v>3</v>
      </c>
      <c r="L11" s="48">
        <v>7</v>
      </c>
      <c r="M11" s="3">
        <v>0</v>
      </c>
      <c r="N11" s="48">
        <v>86</v>
      </c>
      <c r="O11" s="1">
        <v>85</v>
      </c>
      <c r="P11" s="48">
        <v>0</v>
      </c>
      <c r="Q11" s="3">
        <v>1</v>
      </c>
      <c r="R11" s="1">
        <v>374</v>
      </c>
      <c r="S11" s="1">
        <v>325</v>
      </c>
      <c r="T11" s="48">
        <v>2</v>
      </c>
      <c r="U11" s="48">
        <v>47</v>
      </c>
      <c r="V11" s="50">
        <v>91</v>
      </c>
    </row>
    <row r="12" spans="1:22" ht="12.75">
      <c r="A12" s="117" t="s">
        <v>7</v>
      </c>
      <c r="B12" s="18">
        <v>3115</v>
      </c>
      <c r="C12" s="4">
        <v>1130</v>
      </c>
      <c r="D12" s="4">
        <v>1130</v>
      </c>
      <c r="E12" s="1">
        <v>231</v>
      </c>
      <c r="F12" s="48">
        <v>903</v>
      </c>
      <c r="G12" s="5" t="s">
        <v>0</v>
      </c>
      <c r="H12" s="4">
        <v>805</v>
      </c>
      <c r="I12" s="5" t="s">
        <v>0</v>
      </c>
      <c r="J12" s="4">
        <v>14</v>
      </c>
      <c r="K12" s="51">
        <v>2</v>
      </c>
      <c r="L12" s="48">
        <v>0</v>
      </c>
      <c r="M12" s="3">
        <v>12</v>
      </c>
      <c r="N12" s="48">
        <v>188</v>
      </c>
      <c r="O12" s="1">
        <v>154</v>
      </c>
      <c r="P12" s="48">
        <v>34</v>
      </c>
      <c r="Q12" s="3">
        <v>0</v>
      </c>
      <c r="R12" s="1">
        <v>384</v>
      </c>
      <c r="S12" s="1">
        <v>242</v>
      </c>
      <c r="T12" s="48">
        <v>12</v>
      </c>
      <c r="U12" s="48">
        <v>133</v>
      </c>
      <c r="V12" s="50">
        <v>591</v>
      </c>
    </row>
    <row r="13" spans="1:22" ht="12.75">
      <c r="A13" s="117" t="s">
        <v>8</v>
      </c>
      <c r="B13" s="52">
        <v>1700</v>
      </c>
      <c r="C13" s="4">
        <v>86</v>
      </c>
      <c r="D13" s="4">
        <v>86</v>
      </c>
      <c r="E13" s="1">
        <v>42</v>
      </c>
      <c r="F13" s="48">
        <v>44</v>
      </c>
      <c r="G13" s="6" t="s">
        <v>0</v>
      </c>
      <c r="H13" s="4">
        <v>1064</v>
      </c>
      <c r="I13" s="6" t="s">
        <v>0</v>
      </c>
      <c r="J13" s="4">
        <v>8</v>
      </c>
      <c r="K13" s="51">
        <v>0</v>
      </c>
      <c r="L13" s="48">
        <v>6</v>
      </c>
      <c r="M13" s="3">
        <v>2</v>
      </c>
      <c r="N13" s="52">
        <v>64</v>
      </c>
      <c r="O13" s="1">
        <v>56</v>
      </c>
      <c r="P13" s="48">
        <v>3</v>
      </c>
      <c r="Q13" s="3">
        <v>5</v>
      </c>
      <c r="R13" s="1">
        <v>241</v>
      </c>
      <c r="S13" s="1">
        <v>140</v>
      </c>
      <c r="T13" s="48">
        <v>0</v>
      </c>
      <c r="U13" s="53">
        <v>101</v>
      </c>
      <c r="V13" s="54">
        <v>237</v>
      </c>
    </row>
    <row r="14" spans="1:22" ht="12.75">
      <c r="A14" s="118" t="s">
        <v>61</v>
      </c>
      <c r="B14" s="18">
        <v>75724</v>
      </c>
      <c r="C14" s="57">
        <v>7146</v>
      </c>
      <c r="D14" s="57">
        <v>7146</v>
      </c>
      <c r="E14" s="59">
        <v>2179</v>
      </c>
      <c r="F14" s="58">
        <v>4971</v>
      </c>
      <c r="G14" s="5" t="s">
        <v>0</v>
      </c>
      <c r="H14" s="57">
        <v>17560</v>
      </c>
      <c r="I14" s="5" t="s">
        <v>0</v>
      </c>
      <c r="J14" s="57">
        <v>1606</v>
      </c>
      <c r="K14" s="58">
        <v>56</v>
      </c>
      <c r="L14" s="58">
        <v>1439</v>
      </c>
      <c r="M14" s="56">
        <v>111</v>
      </c>
      <c r="N14" s="48">
        <v>5993</v>
      </c>
      <c r="O14" s="59">
        <v>5748</v>
      </c>
      <c r="P14" s="58">
        <v>239</v>
      </c>
      <c r="Q14" s="56">
        <v>6</v>
      </c>
      <c r="R14" s="59">
        <v>27043</v>
      </c>
      <c r="S14" s="59">
        <v>14564</v>
      </c>
      <c r="T14" s="58">
        <v>4324</v>
      </c>
      <c r="U14" s="48">
        <v>8155</v>
      </c>
      <c r="V14" s="50">
        <v>16376</v>
      </c>
    </row>
    <row r="15" spans="1:22" s="410" customFormat="1" ht="13.5" thickBot="1">
      <c r="A15" s="119" t="s">
        <v>62</v>
      </c>
      <c r="B15" s="63">
        <v>100</v>
      </c>
      <c r="C15" s="62">
        <f>C14/B14*100</f>
        <v>9.436902435159263</v>
      </c>
      <c r="D15" s="63"/>
      <c r="E15" s="64"/>
      <c r="F15" s="62"/>
      <c r="G15" s="70"/>
      <c r="H15" s="62">
        <f>H14/B14*100</f>
        <v>23.189477576461886</v>
      </c>
      <c r="I15" s="70"/>
      <c r="J15" s="63">
        <f>J14/B14*100</f>
        <v>2.1208599651365483</v>
      </c>
      <c r="K15" s="62"/>
      <c r="L15" s="62"/>
      <c r="M15" s="61"/>
      <c r="N15" s="62">
        <f>N14/B14*100</f>
        <v>7.914267603401829</v>
      </c>
      <c r="O15" s="64"/>
      <c r="P15" s="62"/>
      <c r="Q15" s="61"/>
      <c r="R15" s="64">
        <f>R14/B14*100</f>
        <v>35.71258781892135</v>
      </c>
      <c r="S15" s="64"/>
      <c r="T15" s="62"/>
      <c r="U15" s="62"/>
      <c r="V15" s="65">
        <f>V14/B14*100</f>
        <v>21.625904600919128</v>
      </c>
    </row>
    <row r="16" spans="1:22" ht="12.75">
      <c r="A16" s="117" t="s">
        <v>9</v>
      </c>
      <c r="B16" s="18">
        <v>6788</v>
      </c>
      <c r="C16" s="4">
        <v>2220</v>
      </c>
      <c r="D16" s="4">
        <v>2220</v>
      </c>
      <c r="E16" s="1">
        <v>1190</v>
      </c>
      <c r="F16" s="48">
        <v>1030</v>
      </c>
      <c r="G16" s="5" t="s">
        <v>0</v>
      </c>
      <c r="H16" s="4">
        <v>618</v>
      </c>
      <c r="I16" s="5" t="s">
        <v>0</v>
      </c>
      <c r="J16" s="4">
        <v>628</v>
      </c>
      <c r="K16" s="51">
        <v>0</v>
      </c>
      <c r="L16" s="48">
        <v>566</v>
      </c>
      <c r="M16" s="3">
        <v>62</v>
      </c>
      <c r="N16" s="48">
        <v>427</v>
      </c>
      <c r="O16" s="1">
        <v>309</v>
      </c>
      <c r="P16" s="48">
        <v>118</v>
      </c>
      <c r="Q16" s="3">
        <v>0</v>
      </c>
      <c r="R16" s="1">
        <v>1677</v>
      </c>
      <c r="S16" s="1">
        <v>980</v>
      </c>
      <c r="T16" s="48">
        <v>291</v>
      </c>
      <c r="U16" s="48">
        <v>406</v>
      </c>
      <c r="V16" s="50">
        <v>1218</v>
      </c>
    </row>
    <row r="17" spans="1:22" ht="12.75">
      <c r="A17" s="117" t="s">
        <v>10</v>
      </c>
      <c r="B17" s="18">
        <v>6963</v>
      </c>
      <c r="C17" s="4">
        <v>1540</v>
      </c>
      <c r="D17" s="4">
        <v>1540</v>
      </c>
      <c r="E17" s="1">
        <v>437</v>
      </c>
      <c r="F17" s="48">
        <v>1100</v>
      </c>
      <c r="G17" s="5" t="s">
        <v>0</v>
      </c>
      <c r="H17" s="4">
        <v>1088</v>
      </c>
      <c r="I17" s="5" t="s">
        <v>0</v>
      </c>
      <c r="J17" s="4">
        <v>147</v>
      </c>
      <c r="K17" s="51">
        <v>0</v>
      </c>
      <c r="L17" s="48">
        <v>125</v>
      </c>
      <c r="M17" s="3">
        <v>22</v>
      </c>
      <c r="N17" s="48">
        <v>440</v>
      </c>
      <c r="O17" s="1">
        <v>392</v>
      </c>
      <c r="P17" s="48">
        <v>48</v>
      </c>
      <c r="Q17" s="3">
        <v>0</v>
      </c>
      <c r="R17" s="1">
        <v>2074</v>
      </c>
      <c r="S17" s="1">
        <v>1484</v>
      </c>
      <c r="T17" s="48">
        <v>428</v>
      </c>
      <c r="U17" s="48">
        <v>162</v>
      </c>
      <c r="V17" s="50">
        <v>1674</v>
      </c>
    </row>
    <row r="18" spans="1:22" ht="12.75">
      <c r="A18" s="117" t="s">
        <v>11</v>
      </c>
      <c r="B18" s="18">
        <v>3576</v>
      </c>
      <c r="C18" s="4">
        <v>795</v>
      </c>
      <c r="D18" s="4">
        <v>795</v>
      </c>
      <c r="E18" s="1">
        <v>293</v>
      </c>
      <c r="F18" s="48">
        <v>502</v>
      </c>
      <c r="G18" s="5" t="s">
        <v>0</v>
      </c>
      <c r="H18" s="4">
        <v>398</v>
      </c>
      <c r="I18" s="5" t="s">
        <v>0</v>
      </c>
      <c r="J18" s="4">
        <v>84</v>
      </c>
      <c r="K18" s="48">
        <v>0</v>
      </c>
      <c r="L18" s="48">
        <v>69</v>
      </c>
      <c r="M18" s="3">
        <v>15</v>
      </c>
      <c r="N18" s="48">
        <v>226</v>
      </c>
      <c r="O18" s="1">
        <v>201</v>
      </c>
      <c r="P18" s="48">
        <v>25</v>
      </c>
      <c r="Q18" s="3">
        <v>0</v>
      </c>
      <c r="R18" s="1">
        <v>1027</v>
      </c>
      <c r="S18" s="1">
        <v>711</v>
      </c>
      <c r="T18" s="48">
        <v>122</v>
      </c>
      <c r="U18" s="48">
        <v>164</v>
      </c>
      <c r="V18" s="50">
        <v>1046</v>
      </c>
    </row>
    <row r="19" spans="1:22" ht="12.75">
      <c r="A19" s="117" t="s">
        <v>12</v>
      </c>
      <c r="B19" s="18">
        <v>9077</v>
      </c>
      <c r="C19" s="4">
        <v>1670</v>
      </c>
      <c r="D19" s="4">
        <v>1670</v>
      </c>
      <c r="E19" s="1">
        <v>170</v>
      </c>
      <c r="F19" s="48">
        <v>1500</v>
      </c>
      <c r="G19" s="5" t="s">
        <v>0</v>
      </c>
      <c r="H19" s="4">
        <v>707</v>
      </c>
      <c r="I19" s="5" t="s">
        <v>0</v>
      </c>
      <c r="J19" s="4">
        <v>367</v>
      </c>
      <c r="K19" s="48">
        <v>12</v>
      </c>
      <c r="L19" s="48">
        <v>349</v>
      </c>
      <c r="M19" s="3">
        <v>6</v>
      </c>
      <c r="N19" s="48">
        <v>734</v>
      </c>
      <c r="O19" s="1">
        <v>683</v>
      </c>
      <c r="P19" s="48">
        <v>51</v>
      </c>
      <c r="Q19" s="3">
        <v>0</v>
      </c>
      <c r="R19" s="1">
        <v>2655</v>
      </c>
      <c r="S19" s="1">
        <v>1642</v>
      </c>
      <c r="T19" s="48">
        <v>428</v>
      </c>
      <c r="U19" s="48">
        <v>585</v>
      </c>
      <c r="V19" s="50">
        <v>2944</v>
      </c>
    </row>
    <row r="20" spans="1:22" ht="12.75">
      <c r="A20" s="117" t="s">
        <v>13</v>
      </c>
      <c r="B20" s="18">
        <v>10416</v>
      </c>
      <c r="C20" s="4">
        <v>1980</v>
      </c>
      <c r="D20" s="4">
        <v>1980</v>
      </c>
      <c r="E20" s="1">
        <v>339</v>
      </c>
      <c r="F20" s="48">
        <v>1640</v>
      </c>
      <c r="G20" s="5" t="s">
        <v>0</v>
      </c>
      <c r="H20" s="4">
        <v>5779</v>
      </c>
      <c r="I20" s="5" t="s">
        <v>0</v>
      </c>
      <c r="J20" s="4">
        <v>181</v>
      </c>
      <c r="K20" s="48">
        <v>1</v>
      </c>
      <c r="L20" s="48">
        <v>163</v>
      </c>
      <c r="M20" s="3">
        <v>17</v>
      </c>
      <c r="N20" s="48">
        <v>364</v>
      </c>
      <c r="O20" s="1">
        <v>262</v>
      </c>
      <c r="P20" s="48">
        <v>65</v>
      </c>
      <c r="Q20" s="3">
        <v>37</v>
      </c>
      <c r="R20" s="1">
        <v>1228</v>
      </c>
      <c r="S20" s="1">
        <v>633</v>
      </c>
      <c r="T20" s="48">
        <v>118</v>
      </c>
      <c r="U20" s="48">
        <v>477</v>
      </c>
      <c r="V20" s="50">
        <v>884</v>
      </c>
    </row>
    <row r="21" spans="1:22" ht="12.75">
      <c r="A21" s="117" t="s">
        <v>14</v>
      </c>
      <c r="B21" s="18">
        <v>9286</v>
      </c>
      <c r="C21" s="4">
        <v>2020</v>
      </c>
      <c r="D21" s="4">
        <v>2020</v>
      </c>
      <c r="E21" s="1">
        <v>940</v>
      </c>
      <c r="F21" s="48">
        <v>1080</v>
      </c>
      <c r="G21" s="5" t="s">
        <v>0</v>
      </c>
      <c r="H21" s="4">
        <v>3313</v>
      </c>
      <c r="I21" s="5" t="s">
        <v>0</v>
      </c>
      <c r="J21" s="4">
        <v>858</v>
      </c>
      <c r="K21" s="48">
        <v>0</v>
      </c>
      <c r="L21" s="48">
        <v>810</v>
      </c>
      <c r="M21" s="3">
        <v>48</v>
      </c>
      <c r="N21" s="48">
        <v>511</v>
      </c>
      <c r="O21" s="1">
        <v>431</v>
      </c>
      <c r="P21" s="48">
        <v>71</v>
      </c>
      <c r="Q21" s="3">
        <v>9</v>
      </c>
      <c r="R21" s="1">
        <v>1226</v>
      </c>
      <c r="S21" s="1">
        <v>680</v>
      </c>
      <c r="T21" s="48">
        <v>215</v>
      </c>
      <c r="U21" s="48">
        <v>331</v>
      </c>
      <c r="V21" s="50">
        <v>1358</v>
      </c>
    </row>
    <row r="22" spans="1:22" ht="12.75">
      <c r="A22" s="117" t="s">
        <v>15</v>
      </c>
      <c r="B22" s="18">
        <v>2858</v>
      </c>
      <c r="C22" s="4">
        <v>222</v>
      </c>
      <c r="D22" s="4">
        <v>222</v>
      </c>
      <c r="E22" s="1">
        <v>46</v>
      </c>
      <c r="F22" s="48">
        <v>176</v>
      </c>
      <c r="G22" s="5" t="s">
        <v>0</v>
      </c>
      <c r="H22" s="4">
        <v>287</v>
      </c>
      <c r="I22" s="5" t="s">
        <v>0</v>
      </c>
      <c r="J22" s="4">
        <v>44</v>
      </c>
      <c r="K22" s="48">
        <v>0</v>
      </c>
      <c r="L22" s="48">
        <v>42</v>
      </c>
      <c r="M22" s="3">
        <v>2</v>
      </c>
      <c r="N22" s="48">
        <v>261</v>
      </c>
      <c r="O22" s="1">
        <v>251</v>
      </c>
      <c r="P22" s="48">
        <v>10</v>
      </c>
      <c r="Q22" s="3">
        <v>0</v>
      </c>
      <c r="R22" s="1">
        <v>1100</v>
      </c>
      <c r="S22" s="1">
        <v>661</v>
      </c>
      <c r="T22" s="48">
        <v>119</v>
      </c>
      <c r="U22" s="48">
        <v>320</v>
      </c>
      <c r="V22" s="50">
        <v>944</v>
      </c>
    </row>
    <row r="23" spans="1:22" ht="12.75">
      <c r="A23" s="117" t="s">
        <v>16</v>
      </c>
      <c r="B23" s="18">
        <v>5572</v>
      </c>
      <c r="C23" s="4">
        <v>1790</v>
      </c>
      <c r="D23" s="4">
        <v>1790</v>
      </c>
      <c r="E23" s="1">
        <v>841</v>
      </c>
      <c r="F23" s="48">
        <v>951</v>
      </c>
      <c r="G23" s="5" t="s">
        <v>0</v>
      </c>
      <c r="H23" s="4">
        <v>2125</v>
      </c>
      <c r="I23" s="5" t="s">
        <v>0</v>
      </c>
      <c r="J23" s="4">
        <v>104</v>
      </c>
      <c r="K23" s="48">
        <v>0</v>
      </c>
      <c r="L23" s="48">
        <v>59</v>
      </c>
      <c r="M23" s="3">
        <v>45</v>
      </c>
      <c r="N23" s="48">
        <v>291</v>
      </c>
      <c r="O23" s="1">
        <v>212</v>
      </c>
      <c r="P23" s="48">
        <v>69</v>
      </c>
      <c r="Q23" s="3">
        <v>10</v>
      </c>
      <c r="R23" s="1">
        <v>647</v>
      </c>
      <c r="S23" s="1">
        <v>415</v>
      </c>
      <c r="T23" s="48">
        <v>55</v>
      </c>
      <c r="U23" s="48">
        <v>177</v>
      </c>
      <c r="V23" s="50">
        <v>615</v>
      </c>
    </row>
    <row r="24" spans="1:22" ht="12.75">
      <c r="A24" s="117" t="s">
        <v>17</v>
      </c>
      <c r="B24" s="18">
        <v>2520</v>
      </c>
      <c r="C24" s="4">
        <v>800</v>
      </c>
      <c r="D24" s="4">
        <v>800</v>
      </c>
      <c r="E24" s="1">
        <v>514</v>
      </c>
      <c r="F24" s="48">
        <v>286</v>
      </c>
      <c r="G24" s="5" t="s">
        <v>0</v>
      </c>
      <c r="H24" s="4">
        <v>178</v>
      </c>
      <c r="I24" s="5" t="s">
        <v>0</v>
      </c>
      <c r="J24" s="4">
        <v>248</v>
      </c>
      <c r="K24" s="51">
        <v>0</v>
      </c>
      <c r="L24" s="48">
        <v>222</v>
      </c>
      <c r="M24" s="3">
        <v>26</v>
      </c>
      <c r="N24" s="48">
        <v>262</v>
      </c>
      <c r="O24" s="1">
        <v>226</v>
      </c>
      <c r="P24" s="48">
        <v>36</v>
      </c>
      <c r="Q24" s="3">
        <v>0</v>
      </c>
      <c r="R24" s="1">
        <v>689</v>
      </c>
      <c r="S24" s="1">
        <v>375</v>
      </c>
      <c r="T24" s="48">
        <v>142</v>
      </c>
      <c r="U24" s="48">
        <v>172</v>
      </c>
      <c r="V24" s="50">
        <v>343</v>
      </c>
    </row>
    <row r="25" spans="1:22" ht="12.75">
      <c r="A25" s="117" t="s">
        <v>18</v>
      </c>
      <c r="B25" s="18">
        <v>1794</v>
      </c>
      <c r="C25" s="4">
        <v>299</v>
      </c>
      <c r="D25" s="4">
        <v>299</v>
      </c>
      <c r="E25" s="1">
        <v>126</v>
      </c>
      <c r="F25" s="48">
        <v>173</v>
      </c>
      <c r="G25" s="5" t="s">
        <v>0</v>
      </c>
      <c r="H25" s="4">
        <v>181</v>
      </c>
      <c r="I25" s="5" t="s">
        <v>0</v>
      </c>
      <c r="J25" s="4">
        <v>68</v>
      </c>
      <c r="K25" s="51">
        <v>0</v>
      </c>
      <c r="L25" s="48">
        <v>62</v>
      </c>
      <c r="M25" s="3">
        <v>6</v>
      </c>
      <c r="N25" s="48">
        <v>150</v>
      </c>
      <c r="O25" s="1">
        <v>140</v>
      </c>
      <c r="P25" s="48">
        <v>10</v>
      </c>
      <c r="Q25" s="3">
        <v>0</v>
      </c>
      <c r="R25" s="1">
        <v>606</v>
      </c>
      <c r="S25" s="1">
        <v>317</v>
      </c>
      <c r="T25" s="48">
        <v>206</v>
      </c>
      <c r="U25" s="48">
        <v>83</v>
      </c>
      <c r="V25" s="50">
        <v>490</v>
      </c>
    </row>
    <row r="26" spans="1:22" ht="12.75">
      <c r="A26" s="117" t="s">
        <v>19</v>
      </c>
      <c r="B26" s="18">
        <v>2224</v>
      </c>
      <c r="C26" s="4">
        <v>412</v>
      </c>
      <c r="D26" s="4">
        <v>412</v>
      </c>
      <c r="E26" s="1">
        <v>90</v>
      </c>
      <c r="F26" s="48">
        <v>322</v>
      </c>
      <c r="G26" s="5" t="s">
        <v>0</v>
      </c>
      <c r="H26" s="4">
        <v>313</v>
      </c>
      <c r="I26" s="5" t="s">
        <v>0</v>
      </c>
      <c r="J26" s="4">
        <v>29</v>
      </c>
      <c r="K26" s="51">
        <v>0</v>
      </c>
      <c r="L26" s="48">
        <v>24</v>
      </c>
      <c r="M26" s="3">
        <v>5</v>
      </c>
      <c r="N26" s="48">
        <v>163</v>
      </c>
      <c r="O26" s="1">
        <v>144</v>
      </c>
      <c r="P26" s="48">
        <v>19</v>
      </c>
      <c r="Q26" s="3">
        <v>0</v>
      </c>
      <c r="R26" s="1">
        <v>398</v>
      </c>
      <c r="S26" s="1">
        <v>217</v>
      </c>
      <c r="T26" s="48">
        <v>69</v>
      </c>
      <c r="U26" s="48">
        <v>112</v>
      </c>
      <c r="V26" s="50">
        <v>909</v>
      </c>
    </row>
    <row r="27" spans="1:22" ht="12.75">
      <c r="A27" s="117" t="s">
        <v>20</v>
      </c>
      <c r="B27" s="18">
        <v>1322</v>
      </c>
      <c r="C27" s="4">
        <v>529</v>
      </c>
      <c r="D27" s="4">
        <v>529</v>
      </c>
      <c r="E27" s="1">
        <v>248</v>
      </c>
      <c r="F27" s="48">
        <v>281</v>
      </c>
      <c r="G27" s="5" t="s">
        <v>0</v>
      </c>
      <c r="H27" s="4">
        <v>37</v>
      </c>
      <c r="I27" s="5" t="s">
        <v>0</v>
      </c>
      <c r="J27" s="4">
        <v>298</v>
      </c>
      <c r="K27" s="51">
        <v>0</v>
      </c>
      <c r="L27" s="48">
        <v>286</v>
      </c>
      <c r="M27" s="3">
        <v>12</v>
      </c>
      <c r="N27" s="48">
        <v>94</v>
      </c>
      <c r="O27" s="1">
        <v>76</v>
      </c>
      <c r="P27" s="48">
        <v>18</v>
      </c>
      <c r="Q27" s="3">
        <v>0</v>
      </c>
      <c r="R27" s="1">
        <v>354</v>
      </c>
      <c r="S27" s="1">
        <v>173</v>
      </c>
      <c r="T27" s="48">
        <v>125</v>
      </c>
      <c r="U27" s="48">
        <v>56</v>
      </c>
      <c r="V27" s="50">
        <v>10</v>
      </c>
    </row>
    <row r="28" spans="1:22" ht="12.75">
      <c r="A28" s="117" t="s">
        <v>21</v>
      </c>
      <c r="B28" s="18">
        <v>1720</v>
      </c>
      <c r="C28" s="4">
        <v>444</v>
      </c>
      <c r="D28" s="4">
        <v>444</v>
      </c>
      <c r="E28" s="1">
        <v>80</v>
      </c>
      <c r="F28" s="48">
        <v>364</v>
      </c>
      <c r="G28" s="5" t="s">
        <v>0</v>
      </c>
      <c r="H28" s="4">
        <v>599</v>
      </c>
      <c r="I28" s="5" t="s">
        <v>0</v>
      </c>
      <c r="J28" s="4">
        <v>27</v>
      </c>
      <c r="K28" s="48">
        <v>1</v>
      </c>
      <c r="L28" s="48">
        <v>22</v>
      </c>
      <c r="M28" s="3">
        <v>4</v>
      </c>
      <c r="N28" s="48">
        <v>95</v>
      </c>
      <c r="O28" s="1">
        <v>77</v>
      </c>
      <c r="P28" s="48">
        <v>16</v>
      </c>
      <c r="Q28" s="3">
        <v>2</v>
      </c>
      <c r="R28" s="1">
        <v>258</v>
      </c>
      <c r="S28" s="1">
        <v>167</v>
      </c>
      <c r="T28" s="48">
        <v>12</v>
      </c>
      <c r="U28" s="48">
        <v>79</v>
      </c>
      <c r="V28" s="50">
        <v>297</v>
      </c>
    </row>
    <row r="29" spans="1:22" ht="12.75">
      <c r="A29" s="117" t="s">
        <v>22</v>
      </c>
      <c r="B29" s="18">
        <v>896</v>
      </c>
      <c r="C29" s="4">
        <v>226</v>
      </c>
      <c r="D29" s="4">
        <v>226</v>
      </c>
      <c r="E29" s="1">
        <v>34</v>
      </c>
      <c r="F29" s="48">
        <v>192</v>
      </c>
      <c r="G29" s="5" t="s">
        <v>0</v>
      </c>
      <c r="H29" s="4">
        <v>260</v>
      </c>
      <c r="I29" s="5" t="s">
        <v>0</v>
      </c>
      <c r="J29" s="4">
        <v>23</v>
      </c>
      <c r="K29" s="51">
        <v>0</v>
      </c>
      <c r="L29" s="48">
        <v>21</v>
      </c>
      <c r="M29" s="3">
        <v>2</v>
      </c>
      <c r="N29" s="48">
        <v>57</v>
      </c>
      <c r="O29" s="1">
        <v>51</v>
      </c>
      <c r="P29" s="48">
        <v>6</v>
      </c>
      <c r="Q29" s="3">
        <v>0</v>
      </c>
      <c r="R29" s="1">
        <v>194</v>
      </c>
      <c r="S29" s="1">
        <v>149</v>
      </c>
      <c r="T29" s="48">
        <v>4</v>
      </c>
      <c r="U29" s="48">
        <v>41</v>
      </c>
      <c r="V29" s="50">
        <v>136</v>
      </c>
    </row>
    <row r="30" spans="1:22" ht="12.75">
      <c r="A30" s="117" t="s">
        <v>23</v>
      </c>
      <c r="B30" s="18">
        <v>3411</v>
      </c>
      <c r="C30" s="4">
        <v>516</v>
      </c>
      <c r="D30" s="4">
        <v>516</v>
      </c>
      <c r="E30" s="1">
        <v>101</v>
      </c>
      <c r="F30" s="48">
        <v>415</v>
      </c>
      <c r="G30" s="5" t="s">
        <v>0</v>
      </c>
      <c r="H30" s="4">
        <v>1804</v>
      </c>
      <c r="I30" s="5" t="s">
        <v>0</v>
      </c>
      <c r="J30" s="4">
        <v>245</v>
      </c>
      <c r="K30" s="48">
        <v>0</v>
      </c>
      <c r="L30" s="48">
        <v>240</v>
      </c>
      <c r="M30" s="3">
        <v>5</v>
      </c>
      <c r="N30" s="48">
        <v>142</v>
      </c>
      <c r="O30" s="1">
        <v>122</v>
      </c>
      <c r="P30" s="48">
        <v>14</v>
      </c>
      <c r="Q30" s="3">
        <v>6</v>
      </c>
      <c r="R30" s="1">
        <v>403</v>
      </c>
      <c r="S30" s="1">
        <v>186</v>
      </c>
      <c r="T30" s="48">
        <v>97</v>
      </c>
      <c r="U30" s="48">
        <v>120</v>
      </c>
      <c r="V30" s="50">
        <v>301</v>
      </c>
    </row>
    <row r="31" spans="1:22" ht="12.75">
      <c r="A31" s="117" t="s">
        <v>24</v>
      </c>
      <c r="B31" s="18">
        <v>7195</v>
      </c>
      <c r="C31" s="4">
        <v>112</v>
      </c>
      <c r="D31" s="4">
        <v>112</v>
      </c>
      <c r="E31" s="1">
        <v>31</v>
      </c>
      <c r="F31" s="48">
        <v>81</v>
      </c>
      <c r="G31" s="5" t="s">
        <v>0</v>
      </c>
      <c r="H31" s="4">
        <v>6814</v>
      </c>
      <c r="I31" s="5" t="s">
        <v>0</v>
      </c>
      <c r="J31" s="4">
        <v>111</v>
      </c>
      <c r="K31" s="48">
        <v>0</v>
      </c>
      <c r="L31" s="48">
        <v>109</v>
      </c>
      <c r="M31" s="3">
        <v>2</v>
      </c>
      <c r="N31" s="48">
        <v>49</v>
      </c>
      <c r="O31" s="1">
        <v>23</v>
      </c>
      <c r="P31" s="48">
        <v>3</v>
      </c>
      <c r="Q31" s="3">
        <v>23</v>
      </c>
      <c r="R31" s="1">
        <v>38</v>
      </c>
      <c r="S31" s="1">
        <v>31</v>
      </c>
      <c r="T31" s="48">
        <v>1</v>
      </c>
      <c r="U31" s="48">
        <v>6</v>
      </c>
      <c r="V31" s="50">
        <v>71</v>
      </c>
    </row>
    <row r="32" spans="1:22" ht="12.75">
      <c r="A32" s="117" t="s">
        <v>84</v>
      </c>
      <c r="B32" s="18">
        <v>1947</v>
      </c>
      <c r="C32" s="4">
        <v>242</v>
      </c>
      <c r="D32" s="4">
        <v>242</v>
      </c>
      <c r="E32" s="1">
        <v>22</v>
      </c>
      <c r="F32" s="48">
        <v>220</v>
      </c>
      <c r="G32" s="5" t="s">
        <v>0</v>
      </c>
      <c r="H32" s="4">
        <v>1153</v>
      </c>
      <c r="I32" s="5" t="s">
        <v>0</v>
      </c>
      <c r="J32" s="4">
        <v>199</v>
      </c>
      <c r="K32" s="48">
        <v>53</v>
      </c>
      <c r="L32" s="48">
        <v>145</v>
      </c>
      <c r="M32" s="3">
        <v>1</v>
      </c>
      <c r="N32" s="48">
        <v>57</v>
      </c>
      <c r="O32" s="1">
        <v>40</v>
      </c>
      <c r="P32" s="48">
        <v>8</v>
      </c>
      <c r="Q32" s="3">
        <v>9</v>
      </c>
      <c r="R32" s="1">
        <v>153</v>
      </c>
      <c r="S32" s="1">
        <v>114</v>
      </c>
      <c r="T32" s="48">
        <v>4</v>
      </c>
      <c r="U32" s="48">
        <v>35</v>
      </c>
      <c r="V32" s="50">
        <v>143</v>
      </c>
    </row>
    <row r="33" spans="1:22" ht="12.75">
      <c r="A33" s="117" t="s">
        <v>85</v>
      </c>
      <c r="B33" s="18">
        <v>12218</v>
      </c>
      <c r="C33" s="4">
        <v>693</v>
      </c>
      <c r="D33" s="4">
        <v>693</v>
      </c>
      <c r="E33" s="1">
        <v>36</v>
      </c>
      <c r="F33" s="48">
        <v>657</v>
      </c>
      <c r="G33" s="5" t="s">
        <v>0</v>
      </c>
      <c r="H33" s="4">
        <v>10300</v>
      </c>
      <c r="I33" s="5" t="s">
        <v>0</v>
      </c>
      <c r="J33" s="4">
        <v>372</v>
      </c>
      <c r="K33" s="48">
        <v>198</v>
      </c>
      <c r="L33" s="48">
        <v>172</v>
      </c>
      <c r="M33" s="3">
        <v>2</v>
      </c>
      <c r="N33" s="48">
        <v>150</v>
      </c>
      <c r="O33" s="1">
        <v>75</v>
      </c>
      <c r="P33" s="48">
        <v>24</v>
      </c>
      <c r="Q33" s="3">
        <v>51</v>
      </c>
      <c r="R33" s="1">
        <v>270</v>
      </c>
      <c r="S33" s="1">
        <v>158</v>
      </c>
      <c r="T33" s="48">
        <v>5</v>
      </c>
      <c r="U33" s="48">
        <v>107</v>
      </c>
      <c r="V33" s="50">
        <v>433</v>
      </c>
    </row>
    <row r="34" spans="1:22" ht="12.75">
      <c r="A34" s="117" t="s">
        <v>89</v>
      </c>
      <c r="B34" s="18">
        <v>3140</v>
      </c>
      <c r="C34" s="4">
        <v>226</v>
      </c>
      <c r="D34" s="4">
        <v>226</v>
      </c>
      <c r="E34" s="1">
        <v>16</v>
      </c>
      <c r="F34" s="48">
        <v>210</v>
      </c>
      <c r="G34" s="5" t="s">
        <v>0</v>
      </c>
      <c r="H34" s="4">
        <v>2382</v>
      </c>
      <c r="I34" s="5" t="s">
        <v>0</v>
      </c>
      <c r="J34" s="4">
        <v>183</v>
      </c>
      <c r="K34" s="48">
        <v>125</v>
      </c>
      <c r="L34" s="48">
        <v>57</v>
      </c>
      <c r="M34" s="3">
        <v>1</v>
      </c>
      <c r="N34" s="48">
        <v>87</v>
      </c>
      <c r="O34" s="1">
        <v>69</v>
      </c>
      <c r="P34" s="48">
        <v>8</v>
      </c>
      <c r="Q34" s="3">
        <v>10</v>
      </c>
      <c r="R34" s="1">
        <v>85</v>
      </c>
      <c r="S34" s="1">
        <v>55</v>
      </c>
      <c r="T34" s="48">
        <v>3</v>
      </c>
      <c r="U34" s="48">
        <v>27</v>
      </c>
      <c r="V34" s="50">
        <v>177</v>
      </c>
    </row>
    <row r="35" spans="1:22" ht="12.75">
      <c r="A35" s="120" t="s">
        <v>86</v>
      </c>
      <c r="B35" s="52">
        <v>6504</v>
      </c>
      <c r="C35" s="52">
        <v>468</v>
      </c>
      <c r="D35" s="52">
        <v>468</v>
      </c>
      <c r="E35" s="105">
        <v>19</v>
      </c>
      <c r="F35" s="67">
        <v>449</v>
      </c>
      <c r="G35" s="6" t="s">
        <v>0</v>
      </c>
      <c r="H35" s="52">
        <v>5340</v>
      </c>
      <c r="I35" s="6" t="s">
        <v>0</v>
      </c>
      <c r="J35" s="52">
        <v>301</v>
      </c>
      <c r="K35" s="67">
        <v>210</v>
      </c>
      <c r="L35" s="67">
        <v>90</v>
      </c>
      <c r="M35" s="53">
        <v>1</v>
      </c>
      <c r="N35" s="67">
        <v>134</v>
      </c>
      <c r="O35" s="105">
        <v>106</v>
      </c>
      <c r="P35" s="67">
        <v>18</v>
      </c>
      <c r="Q35" s="53">
        <v>10</v>
      </c>
      <c r="R35" s="105">
        <v>98</v>
      </c>
      <c r="S35" s="105">
        <v>76</v>
      </c>
      <c r="T35" s="67">
        <v>1</v>
      </c>
      <c r="U35" s="67">
        <v>21</v>
      </c>
      <c r="V35" s="54">
        <v>163</v>
      </c>
    </row>
    <row r="36" spans="1:22" ht="12.75">
      <c r="A36" s="121" t="s">
        <v>64</v>
      </c>
      <c r="B36" s="18">
        <v>99427</v>
      </c>
      <c r="C36" s="4">
        <v>17204</v>
      </c>
      <c r="D36" s="4">
        <v>17204</v>
      </c>
      <c r="E36" s="1">
        <v>5573</v>
      </c>
      <c r="F36" s="48">
        <v>11629</v>
      </c>
      <c r="G36" s="5" t="s">
        <v>0</v>
      </c>
      <c r="H36" s="4">
        <v>43676</v>
      </c>
      <c r="I36" s="5" t="s">
        <v>0</v>
      </c>
      <c r="J36" s="4">
        <v>4517</v>
      </c>
      <c r="K36" s="48">
        <v>600</v>
      </c>
      <c r="L36" s="48">
        <v>3633</v>
      </c>
      <c r="M36" s="3">
        <v>284</v>
      </c>
      <c r="N36" s="48">
        <v>4694</v>
      </c>
      <c r="O36" s="1">
        <v>3890</v>
      </c>
      <c r="P36" s="48">
        <v>637</v>
      </c>
      <c r="Q36" s="3">
        <v>167</v>
      </c>
      <c r="R36" s="1">
        <v>15180</v>
      </c>
      <c r="S36" s="1">
        <v>9254</v>
      </c>
      <c r="T36" s="48">
        <v>2445</v>
      </c>
      <c r="U36" s="48">
        <v>3481</v>
      </c>
      <c r="V36" s="50">
        <v>14156</v>
      </c>
    </row>
    <row r="37" spans="1:22" s="410" customFormat="1" ht="13.5" thickBot="1">
      <c r="A37" s="119" t="s">
        <v>62</v>
      </c>
      <c r="B37" s="63">
        <v>100</v>
      </c>
      <c r="C37" s="63">
        <f>C36/B36*100</f>
        <v>17.303147032496202</v>
      </c>
      <c r="D37" s="62"/>
      <c r="E37" s="64"/>
      <c r="F37" s="62"/>
      <c r="G37" s="70"/>
      <c r="H37" s="63">
        <f>H36/B36*100</f>
        <v>43.927705753970244</v>
      </c>
      <c r="I37" s="70"/>
      <c r="J37" s="63">
        <f>J36/B36*100</f>
        <v>4.543031570901264</v>
      </c>
      <c r="K37" s="62"/>
      <c r="L37" s="62"/>
      <c r="M37" s="61"/>
      <c r="N37" s="62">
        <f>N36/B36*100</f>
        <v>4.721051625815925</v>
      </c>
      <c r="O37" s="64"/>
      <c r="P37" s="62"/>
      <c r="Q37" s="61"/>
      <c r="R37" s="64">
        <f>R36/B36*100</f>
        <v>15.267482675731944</v>
      </c>
      <c r="S37" s="64"/>
      <c r="T37" s="62"/>
      <c r="U37" s="62"/>
      <c r="V37" s="65">
        <f>V36/B36*100</f>
        <v>14.237581341084413</v>
      </c>
    </row>
    <row r="38" spans="1:22" ht="12.75">
      <c r="A38" s="117" t="s">
        <v>25</v>
      </c>
      <c r="B38" s="18">
        <v>11424</v>
      </c>
      <c r="C38" s="4">
        <v>2970</v>
      </c>
      <c r="D38" s="4">
        <v>2970</v>
      </c>
      <c r="E38" s="1">
        <v>985</v>
      </c>
      <c r="F38" s="48">
        <v>1990</v>
      </c>
      <c r="G38" s="5" t="s">
        <v>0</v>
      </c>
      <c r="H38" s="4">
        <v>4467</v>
      </c>
      <c r="I38" s="5" t="s">
        <v>0</v>
      </c>
      <c r="J38" s="4">
        <v>439</v>
      </c>
      <c r="K38" s="48">
        <v>7</v>
      </c>
      <c r="L38" s="68">
        <v>383</v>
      </c>
      <c r="M38" s="3">
        <v>49</v>
      </c>
      <c r="N38" s="48">
        <v>395</v>
      </c>
      <c r="O38" s="1">
        <v>248</v>
      </c>
      <c r="P38" s="48">
        <v>108</v>
      </c>
      <c r="Q38" s="3">
        <v>39</v>
      </c>
      <c r="R38" s="1">
        <v>1534</v>
      </c>
      <c r="S38" s="1">
        <v>1071</v>
      </c>
      <c r="T38" s="48">
        <v>185</v>
      </c>
      <c r="U38" s="48">
        <v>278</v>
      </c>
      <c r="V38" s="50">
        <v>1619</v>
      </c>
    </row>
    <row r="39" spans="1:22" ht="12.75">
      <c r="A39" s="117" t="s">
        <v>26</v>
      </c>
      <c r="B39" s="18">
        <v>7757</v>
      </c>
      <c r="C39" s="4">
        <v>1050</v>
      </c>
      <c r="D39" s="4">
        <v>1050</v>
      </c>
      <c r="E39" s="1">
        <v>396</v>
      </c>
      <c r="F39" s="48">
        <v>657</v>
      </c>
      <c r="G39" s="5" t="s">
        <v>0</v>
      </c>
      <c r="H39" s="4">
        <v>5399</v>
      </c>
      <c r="I39" s="5" t="s">
        <v>0</v>
      </c>
      <c r="J39" s="4">
        <v>217</v>
      </c>
      <c r="K39" s="48">
        <v>0</v>
      </c>
      <c r="L39" s="48">
        <v>197</v>
      </c>
      <c r="M39" s="3">
        <v>20</v>
      </c>
      <c r="N39" s="48">
        <v>161</v>
      </c>
      <c r="O39" s="1">
        <v>71</v>
      </c>
      <c r="P39" s="48">
        <v>51</v>
      </c>
      <c r="Q39" s="3">
        <v>39</v>
      </c>
      <c r="R39" s="1">
        <v>459</v>
      </c>
      <c r="S39" s="1">
        <v>316</v>
      </c>
      <c r="T39" s="48">
        <v>83</v>
      </c>
      <c r="U39" s="48">
        <v>60</v>
      </c>
      <c r="V39" s="50">
        <v>471</v>
      </c>
    </row>
    <row r="40" spans="1:22" ht="12.75">
      <c r="A40" s="117" t="s">
        <v>27</v>
      </c>
      <c r="B40" s="18">
        <v>1975</v>
      </c>
      <c r="C40" s="4">
        <v>713</v>
      </c>
      <c r="D40" s="4">
        <v>713</v>
      </c>
      <c r="E40" s="1">
        <v>74</v>
      </c>
      <c r="F40" s="48">
        <v>639</v>
      </c>
      <c r="G40" s="5" t="s">
        <v>0</v>
      </c>
      <c r="H40" s="4">
        <v>833</v>
      </c>
      <c r="I40" s="5" t="s">
        <v>0</v>
      </c>
      <c r="J40" s="4">
        <v>24</v>
      </c>
      <c r="K40" s="51">
        <v>0</v>
      </c>
      <c r="L40" s="48">
        <v>20</v>
      </c>
      <c r="M40" s="3">
        <v>4</v>
      </c>
      <c r="N40" s="48">
        <v>84</v>
      </c>
      <c r="O40" s="1">
        <v>63</v>
      </c>
      <c r="P40" s="48">
        <v>19</v>
      </c>
      <c r="Q40" s="3">
        <v>2</v>
      </c>
      <c r="R40" s="1">
        <v>150</v>
      </c>
      <c r="S40" s="1">
        <v>95</v>
      </c>
      <c r="T40" s="48">
        <v>14</v>
      </c>
      <c r="U40" s="48">
        <v>41</v>
      </c>
      <c r="V40" s="50">
        <v>171</v>
      </c>
    </row>
    <row r="41" spans="1:22" ht="12.75">
      <c r="A41" s="117" t="s">
        <v>28</v>
      </c>
      <c r="B41" s="18">
        <v>1471</v>
      </c>
      <c r="C41" s="4">
        <v>518</v>
      </c>
      <c r="D41" s="4">
        <v>518</v>
      </c>
      <c r="E41" s="1">
        <v>202</v>
      </c>
      <c r="F41" s="48">
        <v>316</v>
      </c>
      <c r="G41" s="5" t="s">
        <v>0</v>
      </c>
      <c r="H41" s="4">
        <v>443</v>
      </c>
      <c r="I41" s="5" t="s">
        <v>0</v>
      </c>
      <c r="J41" s="4">
        <v>75</v>
      </c>
      <c r="K41" s="51">
        <v>0</v>
      </c>
      <c r="L41" s="48">
        <v>65</v>
      </c>
      <c r="M41" s="3">
        <v>10</v>
      </c>
      <c r="N41" s="48">
        <v>93</v>
      </c>
      <c r="O41" s="1">
        <v>71</v>
      </c>
      <c r="P41" s="48">
        <v>22</v>
      </c>
      <c r="Q41" s="3">
        <v>0</v>
      </c>
      <c r="R41" s="1">
        <v>242</v>
      </c>
      <c r="S41" s="1">
        <v>159</v>
      </c>
      <c r="T41" s="48">
        <v>9</v>
      </c>
      <c r="U41" s="48">
        <v>74</v>
      </c>
      <c r="V41" s="50">
        <v>100</v>
      </c>
    </row>
    <row r="42" spans="1:22" ht="12.75">
      <c r="A42" s="117" t="s">
        <v>29</v>
      </c>
      <c r="B42" s="18">
        <v>3733</v>
      </c>
      <c r="C42" s="4">
        <v>281</v>
      </c>
      <c r="D42" s="4">
        <v>281</v>
      </c>
      <c r="E42" s="1">
        <v>36</v>
      </c>
      <c r="F42" s="48">
        <v>245</v>
      </c>
      <c r="G42" s="5" t="s">
        <v>0</v>
      </c>
      <c r="H42" s="4">
        <v>3045</v>
      </c>
      <c r="I42" s="5" t="s">
        <v>0</v>
      </c>
      <c r="J42" s="4">
        <v>115</v>
      </c>
      <c r="K42" s="51">
        <v>0</v>
      </c>
      <c r="L42" s="48">
        <v>113</v>
      </c>
      <c r="M42" s="3">
        <v>2</v>
      </c>
      <c r="N42" s="48">
        <v>75</v>
      </c>
      <c r="O42" s="1">
        <v>61</v>
      </c>
      <c r="P42" s="48">
        <v>9</v>
      </c>
      <c r="Q42" s="3">
        <v>5</v>
      </c>
      <c r="R42" s="1">
        <v>107</v>
      </c>
      <c r="S42" s="1">
        <v>67</v>
      </c>
      <c r="T42" s="48">
        <v>10</v>
      </c>
      <c r="U42" s="48">
        <v>30</v>
      </c>
      <c r="V42" s="50">
        <v>110</v>
      </c>
    </row>
    <row r="43" spans="1:22" ht="12.75">
      <c r="A43" s="117" t="s">
        <v>30</v>
      </c>
      <c r="B43" s="18">
        <v>22425</v>
      </c>
      <c r="C43" s="4">
        <v>591</v>
      </c>
      <c r="D43" s="4">
        <v>591</v>
      </c>
      <c r="E43" s="1">
        <v>92</v>
      </c>
      <c r="F43" s="48">
        <v>499</v>
      </c>
      <c r="G43" s="5" t="s">
        <v>0</v>
      </c>
      <c r="H43" s="4">
        <v>20528</v>
      </c>
      <c r="I43" s="5" t="s">
        <v>0</v>
      </c>
      <c r="J43" s="4">
        <v>284</v>
      </c>
      <c r="K43" s="48">
        <v>11</v>
      </c>
      <c r="L43" s="48">
        <v>268</v>
      </c>
      <c r="M43" s="3">
        <v>5</v>
      </c>
      <c r="N43" s="48">
        <v>226</v>
      </c>
      <c r="O43" s="1">
        <v>134</v>
      </c>
      <c r="P43" s="48">
        <v>15</v>
      </c>
      <c r="Q43" s="3">
        <v>77</v>
      </c>
      <c r="R43" s="1">
        <v>183</v>
      </c>
      <c r="S43" s="1">
        <v>106</v>
      </c>
      <c r="T43" s="48">
        <v>12</v>
      </c>
      <c r="U43" s="48">
        <v>65</v>
      </c>
      <c r="V43" s="50">
        <v>613</v>
      </c>
    </row>
    <row r="44" spans="1:22" ht="12.75">
      <c r="A44" s="117" t="s">
        <v>31</v>
      </c>
      <c r="B44" s="18">
        <v>623</v>
      </c>
      <c r="C44" s="4">
        <v>287</v>
      </c>
      <c r="D44" s="4">
        <v>287</v>
      </c>
      <c r="E44" s="1">
        <v>262</v>
      </c>
      <c r="F44" s="48">
        <v>25</v>
      </c>
      <c r="G44" s="5" t="s">
        <v>0</v>
      </c>
      <c r="H44" s="4">
        <v>0</v>
      </c>
      <c r="I44" s="5" t="s">
        <v>0</v>
      </c>
      <c r="J44" s="4">
        <v>54</v>
      </c>
      <c r="K44" s="51">
        <v>0</v>
      </c>
      <c r="L44" s="48">
        <v>51</v>
      </c>
      <c r="M44" s="3">
        <v>13</v>
      </c>
      <c r="N44" s="48">
        <v>31</v>
      </c>
      <c r="O44" s="1">
        <v>18</v>
      </c>
      <c r="P44" s="48">
        <v>13</v>
      </c>
      <c r="Q44" s="3">
        <v>0</v>
      </c>
      <c r="R44" s="1">
        <v>143</v>
      </c>
      <c r="S44" s="1">
        <v>83</v>
      </c>
      <c r="T44" s="48">
        <v>28</v>
      </c>
      <c r="U44" s="48">
        <v>32</v>
      </c>
      <c r="V44" s="50">
        <v>98</v>
      </c>
    </row>
    <row r="45" spans="1:22" ht="12.75">
      <c r="A45" s="117" t="s">
        <v>32</v>
      </c>
      <c r="B45" s="18">
        <v>9403</v>
      </c>
      <c r="C45" s="4">
        <v>29</v>
      </c>
      <c r="D45" s="4">
        <v>29</v>
      </c>
      <c r="E45" s="1">
        <v>8</v>
      </c>
      <c r="F45" s="48">
        <v>21</v>
      </c>
      <c r="G45" s="5" t="s">
        <v>0</v>
      </c>
      <c r="H45" s="4">
        <v>7131</v>
      </c>
      <c r="I45" s="5" t="s">
        <v>0</v>
      </c>
      <c r="J45" s="4">
        <v>769</v>
      </c>
      <c r="K45" s="48">
        <v>686</v>
      </c>
      <c r="L45" s="48">
        <v>83</v>
      </c>
      <c r="M45" s="3">
        <v>0</v>
      </c>
      <c r="N45" s="48">
        <v>154</v>
      </c>
      <c r="O45" s="1">
        <v>143</v>
      </c>
      <c r="P45" s="48">
        <v>2</v>
      </c>
      <c r="Q45" s="3">
        <v>9</v>
      </c>
      <c r="R45" s="1">
        <v>492</v>
      </c>
      <c r="S45" s="1">
        <v>139</v>
      </c>
      <c r="T45" s="48">
        <v>0</v>
      </c>
      <c r="U45" s="48">
        <v>353</v>
      </c>
      <c r="V45" s="50">
        <v>828</v>
      </c>
    </row>
    <row r="46" spans="1:22" ht="12.75">
      <c r="A46" s="117" t="s">
        <v>33</v>
      </c>
      <c r="B46" s="18">
        <v>699</v>
      </c>
      <c r="C46" s="4">
        <v>111</v>
      </c>
      <c r="D46" s="4">
        <v>111</v>
      </c>
      <c r="E46" s="69" t="s">
        <v>0</v>
      </c>
      <c r="F46" s="48">
        <v>111</v>
      </c>
      <c r="G46" s="5" t="s">
        <v>0</v>
      </c>
      <c r="H46" s="4">
        <v>408</v>
      </c>
      <c r="I46" s="5" t="s">
        <v>0</v>
      </c>
      <c r="J46" s="4">
        <v>0</v>
      </c>
      <c r="K46" s="48">
        <v>0</v>
      </c>
      <c r="L46" s="48">
        <v>0</v>
      </c>
      <c r="M46" s="3">
        <v>0</v>
      </c>
      <c r="N46" s="48">
        <v>40</v>
      </c>
      <c r="O46" s="1">
        <v>35</v>
      </c>
      <c r="P46" s="48">
        <v>4</v>
      </c>
      <c r="Q46" s="3">
        <v>1</v>
      </c>
      <c r="R46" s="1">
        <v>95</v>
      </c>
      <c r="S46" s="1">
        <v>49</v>
      </c>
      <c r="T46" s="48">
        <v>1</v>
      </c>
      <c r="U46" s="48">
        <v>45</v>
      </c>
      <c r="V46" s="50">
        <v>45</v>
      </c>
    </row>
    <row r="47" spans="1:22" ht="12.75">
      <c r="A47" s="117" t="s">
        <v>34</v>
      </c>
      <c r="B47" s="52">
        <v>4067</v>
      </c>
      <c r="C47" s="4">
        <v>478</v>
      </c>
      <c r="D47" s="4">
        <v>478</v>
      </c>
      <c r="E47" s="299" t="s">
        <v>0</v>
      </c>
      <c r="F47" s="48">
        <v>478</v>
      </c>
      <c r="G47" s="6" t="s">
        <v>0</v>
      </c>
      <c r="H47" s="4">
        <v>3182</v>
      </c>
      <c r="I47" s="6" t="s">
        <v>0</v>
      </c>
      <c r="J47" s="4">
        <v>25</v>
      </c>
      <c r="K47" s="51">
        <v>0</v>
      </c>
      <c r="L47" s="67">
        <v>25</v>
      </c>
      <c r="M47" s="53">
        <v>0</v>
      </c>
      <c r="N47" s="53">
        <v>92</v>
      </c>
      <c r="O47" s="1">
        <v>56</v>
      </c>
      <c r="P47" s="48">
        <v>21</v>
      </c>
      <c r="Q47" s="3">
        <v>15</v>
      </c>
      <c r="R47" s="1">
        <v>239</v>
      </c>
      <c r="S47" s="1">
        <v>100</v>
      </c>
      <c r="T47" s="48">
        <v>1</v>
      </c>
      <c r="U47" s="53">
        <v>138</v>
      </c>
      <c r="V47" s="54">
        <v>51</v>
      </c>
    </row>
    <row r="48" spans="1:22" ht="12.75">
      <c r="A48" s="118" t="s">
        <v>67</v>
      </c>
      <c r="B48" s="18">
        <v>63577</v>
      </c>
      <c r="C48" s="57">
        <v>7028</v>
      </c>
      <c r="D48" s="57">
        <v>7028</v>
      </c>
      <c r="E48" s="59">
        <v>2055</v>
      </c>
      <c r="F48" s="58">
        <v>4981</v>
      </c>
      <c r="G48" s="5" t="s">
        <v>0</v>
      </c>
      <c r="H48" s="57">
        <v>45436</v>
      </c>
      <c r="I48" s="5" t="s">
        <v>0</v>
      </c>
      <c r="J48" s="57">
        <v>2012</v>
      </c>
      <c r="K48" s="58">
        <v>704</v>
      </c>
      <c r="L48" s="58">
        <v>1205</v>
      </c>
      <c r="M48" s="3">
        <v>103</v>
      </c>
      <c r="N48" s="48">
        <v>1351</v>
      </c>
      <c r="O48" s="59">
        <v>900</v>
      </c>
      <c r="P48" s="58">
        <v>264</v>
      </c>
      <c r="Q48" s="56">
        <v>187</v>
      </c>
      <c r="R48" s="59">
        <v>3644</v>
      </c>
      <c r="S48" s="59">
        <v>2185</v>
      </c>
      <c r="T48" s="58">
        <v>343</v>
      </c>
      <c r="U48" s="48">
        <v>1116</v>
      </c>
      <c r="V48" s="50">
        <v>4106</v>
      </c>
    </row>
    <row r="49" spans="1:22" s="410" customFormat="1" ht="13.5" thickBot="1">
      <c r="A49" s="119" t="s">
        <v>62</v>
      </c>
      <c r="B49" s="63">
        <v>100</v>
      </c>
      <c r="C49" s="70">
        <f>C48/B48*100</f>
        <v>11.054312093996256</v>
      </c>
      <c r="D49" s="71"/>
      <c r="E49" s="72"/>
      <c r="F49" s="62"/>
      <c r="G49" s="70"/>
      <c r="H49" s="63">
        <f>H48/B48*100</f>
        <v>71.46609622976862</v>
      </c>
      <c r="I49" s="70"/>
      <c r="J49" s="63">
        <f>J48/B48*100</f>
        <v>3.1646664674331912</v>
      </c>
      <c r="K49" s="71"/>
      <c r="L49" s="62"/>
      <c r="M49" s="61"/>
      <c r="N49" s="62">
        <f>N48/B48*100</f>
        <v>2.1249823049215912</v>
      </c>
      <c r="O49" s="64"/>
      <c r="P49" s="62"/>
      <c r="Q49" s="61"/>
      <c r="R49" s="64">
        <f>R48/B48*100</f>
        <v>5.731632508611605</v>
      </c>
      <c r="S49" s="64"/>
      <c r="T49" s="62"/>
      <c r="U49" s="62"/>
      <c r="V49" s="65">
        <f>V48/B48*100</f>
        <v>6.458310395268729</v>
      </c>
    </row>
    <row r="50" spans="1:22" ht="12.75">
      <c r="A50" s="121" t="s">
        <v>69</v>
      </c>
      <c r="B50" s="18">
        <v>238728</v>
      </c>
      <c r="C50" s="4">
        <v>31400</v>
      </c>
      <c r="D50" s="48">
        <v>31400</v>
      </c>
      <c r="E50" s="1">
        <v>9800</v>
      </c>
      <c r="F50" s="48">
        <v>21600</v>
      </c>
      <c r="G50" s="5" t="s">
        <v>0</v>
      </c>
      <c r="H50" s="4">
        <v>106672</v>
      </c>
      <c r="I50" s="5" t="s">
        <v>0</v>
      </c>
      <c r="J50" s="74">
        <v>8135</v>
      </c>
      <c r="K50" s="48">
        <v>1360</v>
      </c>
      <c r="L50" s="68">
        <v>6277</v>
      </c>
      <c r="M50" s="3">
        <v>498</v>
      </c>
      <c r="N50" s="75">
        <v>12038</v>
      </c>
      <c r="O50" s="75">
        <v>10538</v>
      </c>
      <c r="P50" s="68">
        <v>1140</v>
      </c>
      <c r="Q50" s="68">
        <v>360</v>
      </c>
      <c r="R50" s="1">
        <v>45867</v>
      </c>
      <c r="S50" s="1">
        <v>26003</v>
      </c>
      <c r="T50" s="48">
        <v>7112</v>
      </c>
      <c r="U50" s="48">
        <v>12752</v>
      </c>
      <c r="V50" s="50">
        <v>34616</v>
      </c>
    </row>
    <row r="51" spans="1:22" s="410" customFormat="1" ht="13.5" thickBot="1">
      <c r="A51" s="122" t="s">
        <v>62</v>
      </c>
      <c r="B51" s="78">
        <v>100</v>
      </c>
      <c r="C51" s="78">
        <f>C50/B50*100</f>
        <v>13.153044469019134</v>
      </c>
      <c r="D51" s="79"/>
      <c r="E51" s="80"/>
      <c r="F51" s="79"/>
      <c r="G51" s="78"/>
      <c r="H51" s="78">
        <f>H50/B50*100</f>
        <v>44.68348915921048</v>
      </c>
      <c r="I51" s="78"/>
      <c r="J51" s="78">
        <f>J50/B50*100</f>
        <v>3.4076438457156266</v>
      </c>
      <c r="K51" s="79"/>
      <c r="L51" s="79"/>
      <c r="M51" s="77"/>
      <c r="N51" s="78">
        <f>N50/B50*100</f>
        <v>5.042558895479374</v>
      </c>
      <c r="O51" s="80"/>
      <c r="P51" s="79"/>
      <c r="Q51" s="77"/>
      <c r="R51" s="78">
        <f>R50/B50*100</f>
        <v>19.213079320398112</v>
      </c>
      <c r="S51" s="80"/>
      <c r="T51" s="79"/>
      <c r="U51" s="79"/>
      <c r="V51" s="90">
        <f>V50/B50*100</f>
        <v>14.500184310177271</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984251968503937" right="0.5905511811023623" top="0.7874015748031497" bottom="0.3937007874015748" header="0.5118110236220472" footer="0.5118110236220472"/>
  <pageSetup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L2" sqref="L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250</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43525</v>
      </c>
      <c r="C7" s="46">
        <v>4210</v>
      </c>
      <c r="D7" s="46">
        <v>4210</v>
      </c>
      <c r="E7" s="47">
        <v>410</v>
      </c>
      <c r="F7" s="48">
        <v>3800</v>
      </c>
      <c r="G7" s="407" t="s">
        <v>0</v>
      </c>
      <c r="H7" s="46">
        <v>4912</v>
      </c>
      <c r="I7" s="407" t="s">
        <v>0</v>
      </c>
      <c r="J7" s="46">
        <v>723</v>
      </c>
      <c r="K7" s="48">
        <v>27</v>
      </c>
      <c r="L7" s="48">
        <v>664</v>
      </c>
      <c r="M7" s="3">
        <v>32</v>
      </c>
      <c r="N7" s="48">
        <v>5399</v>
      </c>
      <c r="O7" s="1">
        <v>5239</v>
      </c>
      <c r="P7" s="48">
        <v>160</v>
      </c>
      <c r="Q7" s="49">
        <v>0</v>
      </c>
      <c r="R7" s="1">
        <v>20341</v>
      </c>
      <c r="S7" s="47">
        <v>12506</v>
      </c>
      <c r="T7" s="48">
        <v>1745</v>
      </c>
      <c r="U7" s="48">
        <v>6090</v>
      </c>
      <c r="V7" s="50">
        <v>7940</v>
      </c>
    </row>
    <row r="8" spans="1:22" ht="12.75">
      <c r="A8" s="45" t="s">
        <v>3</v>
      </c>
      <c r="B8" s="3">
        <v>14209</v>
      </c>
      <c r="C8" s="4">
        <v>877</v>
      </c>
      <c r="D8" s="4">
        <v>877</v>
      </c>
      <c r="E8" s="1">
        <v>88</v>
      </c>
      <c r="F8" s="48">
        <v>789</v>
      </c>
      <c r="G8" s="309" t="s">
        <v>0</v>
      </c>
      <c r="H8" s="4">
        <v>1096</v>
      </c>
      <c r="I8" s="309" t="s">
        <v>0</v>
      </c>
      <c r="J8" s="1">
        <v>744</v>
      </c>
      <c r="K8" s="408">
        <v>0</v>
      </c>
      <c r="L8" s="48">
        <v>739</v>
      </c>
      <c r="M8" s="3">
        <v>5</v>
      </c>
      <c r="N8" s="48">
        <v>1588</v>
      </c>
      <c r="O8" s="1">
        <v>1561</v>
      </c>
      <c r="P8" s="48">
        <v>27</v>
      </c>
      <c r="Q8" s="3">
        <v>0</v>
      </c>
      <c r="R8" s="1">
        <v>7568</v>
      </c>
      <c r="S8" s="1">
        <v>3771</v>
      </c>
      <c r="T8" s="48">
        <v>2067</v>
      </c>
      <c r="U8" s="48">
        <v>1730</v>
      </c>
      <c r="V8" s="50">
        <v>2336</v>
      </c>
    </row>
    <row r="9" spans="1:22" ht="12.75">
      <c r="A9" s="45" t="s">
        <v>4</v>
      </c>
      <c r="B9" s="3">
        <v>9988</v>
      </c>
      <c r="C9" s="4">
        <v>603</v>
      </c>
      <c r="D9" s="4">
        <v>603</v>
      </c>
      <c r="E9" s="1">
        <v>91</v>
      </c>
      <c r="F9" s="48">
        <v>512</v>
      </c>
      <c r="G9" s="309" t="s">
        <v>87</v>
      </c>
      <c r="H9" s="4">
        <v>3287</v>
      </c>
      <c r="I9" s="309" t="s">
        <v>87</v>
      </c>
      <c r="J9" s="1">
        <v>55</v>
      </c>
      <c r="K9" s="1">
        <v>11</v>
      </c>
      <c r="L9" s="48">
        <v>39</v>
      </c>
      <c r="M9" s="3">
        <v>5</v>
      </c>
      <c r="N9" s="48">
        <v>988</v>
      </c>
      <c r="O9" s="1">
        <v>970</v>
      </c>
      <c r="P9" s="48">
        <v>18</v>
      </c>
      <c r="Q9" s="3">
        <v>0</v>
      </c>
      <c r="R9" s="1">
        <v>3280</v>
      </c>
      <c r="S9" s="1">
        <v>1932</v>
      </c>
      <c r="T9" s="48">
        <v>357</v>
      </c>
      <c r="U9" s="48">
        <v>991</v>
      </c>
      <c r="V9" s="50">
        <v>1775</v>
      </c>
    </row>
    <row r="10" spans="1:22" ht="12.75">
      <c r="A10" s="45" t="s">
        <v>5</v>
      </c>
      <c r="B10" s="3">
        <v>3962</v>
      </c>
      <c r="C10" s="4">
        <v>140</v>
      </c>
      <c r="D10" s="4">
        <v>140</v>
      </c>
      <c r="E10" s="1">
        <v>8</v>
      </c>
      <c r="F10" s="48">
        <v>132</v>
      </c>
      <c r="G10" s="309" t="s">
        <v>0</v>
      </c>
      <c r="H10" s="4">
        <v>1306</v>
      </c>
      <c r="I10" s="309" t="s">
        <v>87</v>
      </c>
      <c r="J10" s="1">
        <v>9</v>
      </c>
      <c r="K10" s="408">
        <v>0</v>
      </c>
      <c r="L10" s="48">
        <v>9</v>
      </c>
      <c r="M10" s="3">
        <v>0</v>
      </c>
      <c r="N10" s="48">
        <v>290</v>
      </c>
      <c r="O10" s="1">
        <v>286</v>
      </c>
      <c r="P10" s="48">
        <v>4</v>
      </c>
      <c r="Q10" s="3">
        <v>0</v>
      </c>
      <c r="R10" s="1">
        <v>1478</v>
      </c>
      <c r="S10" s="1">
        <v>1129</v>
      </c>
      <c r="T10" s="48">
        <v>71</v>
      </c>
      <c r="U10" s="48">
        <v>278</v>
      </c>
      <c r="V10" s="50">
        <v>739</v>
      </c>
    </row>
    <row r="11" spans="1:22" ht="12.75">
      <c r="A11" s="45" t="s">
        <v>6</v>
      </c>
      <c r="B11" s="3">
        <v>1734</v>
      </c>
      <c r="C11" s="4">
        <v>11</v>
      </c>
      <c r="D11" s="4">
        <v>11</v>
      </c>
      <c r="E11" s="1">
        <v>0</v>
      </c>
      <c r="F11" s="48">
        <v>11</v>
      </c>
      <c r="G11" s="309" t="s">
        <v>0</v>
      </c>
      <c r="H11" s="4">
        <v>948</v>
      </c>
      <c r="I11" s="309" t="s">
        <v>0</v>
      </c>
      <c r="J11" s="1">
        <v>7</v>
      </c>
      <c r="K11" s="408">
        <v>0</v>
      </c>
      <c r="L11" s="48">
        <v>7</v>
      </c>
      <c r="M11" s="3">
        <v>0</v>
      </c>
      <c r="N11" s="48">
        <v>125</v>
      </c>
      <c r="O11" s="1">
        <v>124</v>
      </c>
      <c r="P11" s="48">
        <v>0</v>
      </c>
      <c r="Q11" s="3">
        <v>1</v>
      </c>
      <c r="R11" s="1">
        <v>425</v>
      </c>
      <c r="S11" s="1">
        <v>348</v>
      </c>
      <c r="T11" s="48">
        <v>3</v>
      </c>
      <c r="U11" s="48">
        <v>74</v>
      </c>
      <c r="V11" s="50">
        <v>218</v>
      </c>
    </row>
    <row r="12" spans="1:22" ht="12.75">
      <c r="A12" s="45" t="s">
        <v>7</v>
      </c>
      <c r="B12" s="3">
        <v>3212</v>
      </c>
      <c r="C12" s="4">
        <v>1220</v>
      </c>
      <c r="D12" s="4">
        <v>1220</v>
      </c>
      <c r="E12" s="1">
        <v>81</v>
      </c>
      <c r="F12" s="48">
        <v>1140</v>
      </c>
      <c r="G12" s="309" t="s">
        <v>0</v>
      </c>
      <c r="H12" s="4">
        <v>682</v>
      </c>
      <c r="I12" s="309" t="s">
        <v>0</v>
      </c>
      <c r="J12" s="1">
        <v>7</v>
      </c>
      <c r="K12" s="408">
        <v>0</v>
      </c>
      <c r="L12" s="48">
        <v>2</v>
      </c>
      <c r="M12" s="3">
        <v>5</v>
      </c>
      <c r="N12" s="48">
        <v>218</v>
      </c>
      <c r="O12" s="1">
        <v>178</v>
      </c>
      <c r="P12" s="48">
        <v>40</v>
      </c>
      <c r="Q12" s="3">
        <v>0</v>
      </c>
      <c r="R12" s="1">
        <v>483</v>
      </c>
      <c r="S12" s="1">
        <v>322</v>
      </c>
      <c r="T12" s="48">
        <v>12</v>
      </c>
      <c r="U12" s="48">
        <v>149</v>
      </c>
      <c r="V12" s="50">
        <v>602</v>
      </c>
    </row>
    <row r="13" spans="1:22" ht="12.75">
      <c r="A13" s="45" t="s">
        <v>8</v>
      </c>
      <c r="B13" s="3">
        <v>1704</v>
      </c>
      <c r="C13" s="4">
        <v>57</v>
      </c>
      <c r="D13" s="4">
        <v>57</v>
      </c>
      <c r="E13" s="1">
        <v>15</v>
      </c>
      <c r="F13" s="48">
        <v>42</v>
      </c>
      <c r="G13" s="6" t="s">
        <v>0</v>
      </c>
      <c r="H13" s="4">
        <v>885</v>
      </c>
      <c r="I13" s="6" t="s">
        <v>0</v>
      </c>
      <c r="J13" s="4">
        <v>7</v>
      </c>
      <c r="K13" s="51">
        <v>0</v>
      </c>
      <c r="L13" s="48">
        <v>6</v>
      </c>
      <c r="M13" s="3">
        <v>1</v>
      </c>
      <c r="N13" s="52">
        <v>89</v>
      </c>
      <c r="O13" s="1">
        <v>85</v>
      </c>
      <c r="P13" s="48">
        <v>2</v>
      </c>
      <c r="Q13" s="3">
        <v>2</v>
      </c>
      <c r="R13" s="1">
        <v>322</v>
      </c>
      <c r="S13" s="1">
        <v>240</v>
      </c>
      <c r="T13" s="48">
        <v>0</v>
      </c>
      <c r="U13" s="53">
        <v>82</v>
      </c>
      <c r="V13" s="54">
        <v>344</v>
      </c>
    </row>
    <row r="14" spans="1:22" ht="12.75">
      <c r="A14" s="55" t="s">
        <v>61</v>
      </c>
      <c r="B14" s="56">
        <f>SUM(B7:B13)</f>
        <v>78334</v>
      </c>
      <c r="C14" s="57">
        <v>7160</v>
      </c>
      <c r="D14" s="57">
        <v>7160</v>
      </c>
      <c r="E14" s="59">
        <v>692</v>
      </c>
      <c r="F14" s="58">
        <v>6426</v>
      </c>
      <c r="G14" s="5" t="s">
        <v>0</v>
      </c>
      <c r="H14" s="57">
        <v>13116</v>
      </c>
      <c r="I14" s="5" t="s">
        <v>0</v>
      </c>
      <c r="J14" s="57">
        <v>1552</v>
      </c>
      <c r="K14" s="58">
        <v>38</v>
      </c>
      <c r="L14" s="58">
        <v>1466</v>
      </c>
      <c r="M14" s="56">
        <v>48</v>
      </c>
      <c r="N14" s="48">
        <v>8697</v>
      </c>
      <c r="O14" s="59">
        <v>8443</v>
      </c>
      <c r="P14" s="58">
        <v>251</v>
      </c>
      <c r="Q14" s="56">
        <v>3</v>
      </c>
      <c r="R14" s="59">
        <v>33897</v>
      </c>
      <c r="S14" s="59">
        <v>20248</v>
      </c>
      <c r="T14" s="58">
        <v>4255</v>
      </c>
      <c r="U14" s="48">
        <v>9394</v>
      </c>
      <c r="V14" s="50">
        <v>13912</v>
      </c>
    </row>
    <row r="15" spans="1:22" s="409" customFormat="1" ht="13.5" thickBot="1">
      <c r="A15" s="60" t="s">
        <v>62</v>
      </c>
      <c r="B15" s="61">
        <v>100</v>
      </c>
      <c r="C15" s="62">
        <f>C14/B14*100</f>
        <v>9.140347741721348</v>
      </c>
      <c r="D15" s="63"/>
      <c r="E15" s="64"/>
      <c r="F15" s="62"/>
      <c r="G15" s="70"/>
      <c r="H15" s="62">
        <f>H14/B14*100</f>
        <v>16.743687287767763</v>
      </c>
      <c r="I15" s="70"/>
      <c r="J15" s="63">
        <f>J14/B14*100</f>
        <v>1.981259733959711</v>
      </c>
      <c r="K15" s="62"/>
      <c r="L15" s="62"/>
      <c r="M15" s="61"/>
      <c r="N15" s="62">
        <f>N14/B14*100</f>
        <v>11.102458702479128</v>
      </c>
      <c r="O15" s="64"/>
      <c r="P15" s="62"/>
      <c r="Q15" s="61"/>
      <c r="R15" s="64">
        <f>R14/B14*100</f>
        <v>43.272397681721856</v>
      </c>
      <c r="S15" s="64"/>
      <c r="T15" s="62"/>
      <c r="U15" s="62"/>
      <c r="V15" s="65">
        <f>V14/B14*100</f>
        <v>17.759848852350192</v>
      </c>
    </row>
    <row r="16" spans="1:22" ht="12.75">
      <c r="A16" s="45" t="s">
        <v>9</v>
      </c>
      <c r="B16" s="2">
        <v>-6788</v>
      </c>
      <c r="C16" s="4">
        <v>1840</v>
      </c>
      <c r="D16" s="4">
        <v>1840</v>
      </c>
      <c r="E16" s="1">
        <v>882</v>
      </c>
      <c r="F16" s="48">
        <v>958</v>
      </c>
      <c r="G16" s="5" t="s">
        <v>0</v>
      </c>
      <c r="H16" s="4">
        <v>531</v>
      </c>
      <c r="I16" s="5" t="s">
        <v>0</v>
      </c>
      <c r="J16" s="4">
        <v>642</v>
      </c>
      <c r="K16" s="51">
        <v>0</v>
      </c>
      <c r="L16" s="48">
        <v>574</v>
      </c>
      <c r="M16" s="3">
        <v>68</v>
      </c>
      <c r="N16" s="48">
        <v>627</v>
      </c>
      <c r="O16" s="1">
        <v>522</v>
      </c>
      <c r="P16" s="48">
        <v>105</v>
      </c>
      <c r="Q16" s="3">
        <v>0</v>
      </c>
      <c r="R16" s="1">
        <v>2180</v>
      </c>
      <c r="S16" s="1">
        <v>1316</v>
      </c>
      <c r="T16" s="48">
        <v>330</v>
      </c>
      <c r="U16" s="48">
        <v>534</v>
      </c>
      <c r="V16" s="50">
        <v>968</v>
      </c>
    </row>
    <row r="17" spans="1:22" ht="12.75">
      <c r="A17" s="45" t="s">
        <v>10</v>
      </c>
      <c r="B17" s="66">
        <v>6949</v>
      </c>
      <c r="C17" s="4">
        <v>1220</v>
      </c>
      <c r="D17" s="4">
        <v>1220</v>
      </c>
      <c r="E17" s="1">
        <v>190</v>
      </c>
      <c r="F17" s="48">
        <v>1030</v>
      </c>
      <c r="G17" s="5" t="s">
        <v>0</v>
      </c>
      <c r="H17" s="4">
        <v>705</v>
      </c>
      <c r="I17" s="5" t="s">
        <v>0</v>
      </c>
      <c r="J17" s="4">
        <v>148</v>
      </c>
      <c r="K17" s="51">
        <v>0</v>
      </c>
      <c r="L17" s="48">
        <v>135</v>
      </c>
      <c r="M17" s="3">
        <v>13</v>
      </c>
      <c r="N17" s="48">
        <v>669</v>
      </c>
      <c r="O17" s="1">
        <v>613</v>
      </c>
      <c r="P17" s="48">
        <v>56</v>
      </c>
      <c r="Q17" s="3">
        <v>0</v>
      </c>
      <c r="R17" s="1">
        <v>2684</v>
      </c>
      <c r="S17" s="1">
        <v>1911</v>
      </c>
      <c r="T17" s="48">
        <v>409</v>
      </c>
      <c r="U17" s="48">
        <v>364</v>
      </c>
      <c r="V17" s="50">
        <v>1523</v>
      </c>
    </row>
    <row r="18" spans="1:22" ht="12.75">
      <c r="A18" s="45" t="s">
        <v>11</v>
      </c>
      <c r="B18" s="91">
        <v>-3576</v>
      </c>
      <c r="C18" s="4">
        <v>572</v>
      </c>
      <c r="D18" s="4">
        <v>572</v>
      </c>
      <c r="E18" s="1">
        <v>106</v>
      </c>
      <c r="F18" s="48">
        <v>466</v>
      </c>
      <c r="G18" s="5" t="s">
        <v>0</v>
      </c>
      <c r="H18" s="4">
        <v>344</v>
      </c>
      <c r="I18" s="5" t="s">
        <v>0</v>
      </c>
      <c r="J18" s="4">
        <v>78</v>
      </c>
      <c r="K18" s="48">
        <v>0</v>
      </c>
      <c r="L18" s="48">
        <v>72</v>
      </c>
      <c r="M18" s="3">
        <v>6</v>
      </c>
      <c r="N18" s="48">
        <v>346</v>
      </c>
      <c r="O18" s="1">
        <v>327</v>
      </c>
      <c r="P18" s="48">
        <v>19</v>
      </c>
      <c r="Q18" s="3">
        <v>0</v>
      </c>
      <c r="R18" s="1">
        <v>1415</v>
      </c>
      <c r="S18" s="1">
        <v>1082</v>
      </c>
      <c r="T18" s="48">
        <v>117</v>
      </c>
      <c r="U18" s="48">
        <v>216</v>
      </c>
      <c r="V18" s="50">
        <v>821</v>
      </c>
    </row>
    <row r="19" spans="1:22" ht="12.75">
      <c r="A19" s="45" t="s">
        <v>12</v>
      </c>
      <c r="B19" s="3">
        <v>9039</v>
      </c>
      <c r="C19" s="4">
        <v>1540</v>
      </c>
      <c r="D19" s="4">
        <v>1540</v>
      </c>
      <c r="E19" s="1">
        <v>130</v>
      </c>
      <c r="F19" s="48">
        <v>1410</v>
      </c>
      <c r="G19" s="5" t="s">
        <v>0</v>
      </c>
      <c r="H19" s="4">
        <v>556</v>
      </c>
      <c r="I19" s="5" t="s">
        <v>0</v>
      </c>
      <c r="J19" s="4">
        <v>383</v>
      </c>
      <c r="K19" s="48">
        <v>12</v>
      </c>
      <c r="L19" s="48">
        <v>261</v>
      </c>
      <c r="M19" s="3">
        <v>10</v>
      </c>
      <c r="N19" s="48">
        <v>959</v>
      </c>
      <c r="O19" s="1">
        <v>900</v>
      </c>
      <c r="P19" s="48">
        <v>59</v>
      </c>
      <c r="Q19" s="3">
        <v>0</v>
      </c>
      <c r="R19" s="1">
        <v>3769</v>
      </c>
      <c r="S19" s="1">
        <v>2413</v>
      </c>
      <c r="T19" s="48">
        <v>444</v>
      </c>
      <c r="U19" s="48">
        <v>912</v>
      </c>
      <c r="V19" s="50">
        <v>1832</v>
      </c>
    </row>
    <row r="20" spans="1:22" ht="12.75">
      <c r="A20" s="45" t="s">
        <v>13</v>
      </c>
      <c r="B20" s="3">
        <v>10362</v>
      </c>
      <c r="C20" s="4">
        <v>1630</v>
      </c>
      <c r="D20" s="4">
        <v>1630</v>
      </c>
      <c r="E20" s="1">
        <v>220</v>
      </c>
      <c r="F20" s="48">
        <v>1410</v>
      </c>
      <c r="G20" s="5" t="s">
        <v>0</v>
      </c>
      <c r="H20" s="4">
        <v>5487</v>
      </c>
      <c r="I20" s="5" t="s">
        <v>0</v>
      </c>
      <c r="J20" s="4">
        <v>179</v>
      </c>
      <c r="K20" s="48">
        <v>1</v>
      </c>
      <c r="L20" s="48">
        <v>165</v>
      </c>
      <c r="M20" s="3">
        <v>13</v>
      </c>
      <c r="N20" s="48">
        <v>539</v>
      </c>
      <c r="O20" s="1">
        <v>449</v>
      </c>
      <c r="P20" s="48">
        <v>48</v>
      </c>
      <c r="Q20" s="3">
        <v>42</v>
      </c>
      <c r="R20" s="1">
        <v>1569</v>
      </c>
      <c r="S20" s="1">
        <v>1043</v>
      </c>
      <c r="T20" s="48">
        <v>165</v>
      </c>
      <c r="U20" s="48">
        <v>361</v>
      </c>
      <c r="V20" s="50">
        <v>958</v>
      </c>
    </row>
    <row r="21" spans="1:22" ht="12.75">
      <c r="A21" s="45" t="s">
        <v>14</v>
      </c>
      <c r="B21" s="3">
        <v>9383</v>
      </c>
      <c r="C21" s="4">
        <v>1640</v>
      </c>
      <c r="D21" s="4">
        <v>1640</v>
      </c>
      <c r="E21" s="1">
        <v>676</v>
      </c>
      <c r="F21" s="48">
        <v>964</v>
      </c>
      <c r="G21" s="5" t="s">
        <v>0</v>
      </c>
      <c r="H21" s="4">
        <v>2704</v>
      </c>
      <c r="I21" s="5" t="s">
        <v>0</v>
      </c>
      <c r="J21" s="4">
        <v>884</v>
      </c>
      <c r="K21" s="48">
        <v>0</v>
      </c>
      <c r="L21" s="48">
        <v>833</v>
      </c>
      <c r="M21" s="3">
        <v>51</v>
      </c>
      <c r="N21" s="48">
        <v>749</v>
      </c>
      <c r="O21" s="1">
        <v>653</v>
      </c>
      <c r="P21" s="48">
        <v>86</v>
      </c>
      <c r="Q21" s="3">
        <v>10</v>
      </c>
      <c r="R21" s="1">
        <v>2055</v>
      </c>
      <c r="S21" s="1">
        <v>1157</v>
      </c>
      <c r="T21" s="48">
        <v>218</v>
      </c>
      <c r="U21" s="48">
        <v>680</v>
      </c>
      <c r="V21" s="50">
        <v>1351</v>
      </c>
    </row>
    <row r="22" spans="1:22" ht="12.75">
      <c r="A22" s="45" t="s">
        <v>15</v>
      </c>
      <c r="B22" s="3">
        <v>2706</v>
      </c>
      <c r="C22" s="4">
        <v>338</v>
      </c>
      <c r="D22" s="4">
        <v>338</v>
      </c>
      <c r="E22" s="1">
        <v>20</v>
      </c>
      <c r="F22" s="48">
        <v>318</v>
      </c>
      <c r="G22" s="5" t="s">
        <v>0</v>
      </c>
      <c r="H22" s="4">
        <v>215</v>
      </c>
      <c r="I22" s="5" t="s">
        <v>0</v>
      </c>
      <c r="J22" s="4">
        <v>51</v>
      </c>
      <c r="K22" s="48">
        <v>0</v>
      </c>
      <c r="L22" s="48">
        <v>50</v>
      </c>
      <c r="M22" s="3">
        <v>1</v>
      </c>
      <c r="N22" s="48">
        <v>362</v>
      </c>
      <c r="O22" s="1">
        <v>353</v>
      </c>
      <c r="P22" s="48">
        <v>9</v>
      </c>
      <c r="Q22" s="3">
        <v>0</v>
      </c>
      <c r="R22" s="1">
        <v>1275</v>
      </c>
      <c r="S22" s="1">
        <v>844</v>
      </c>
      <c r="T22" s="48">
        <v>118</v>
      </c>
      <c r="U22" s="48">
        <v>313</v>
      </c>
      <c r="V22" s="50">
        <v>465</v>
      </c>
    </row>
    <row r="23" spans="1:22" ht="12.75">
      <c r="A23" s="45" t="s">
        <v>16</v>
      </c>
      <c r="B23" s="3">
        <v>5552</v>
      </c>
      <c r="C23" s="4">
        <v>1450</v>
      </c>
      <c r="D23" s="4">
        <v>1450</v>
      </c>
      <c r="E23" s="1">
        <v>562</v>
      </c>
      <c r="F23" s="48">
        <v>888</v>
      </c>
      <c r="G23" s="5" t="s">
        <v>0</v>
      </c>
      <c r="H23" s="4">
        <v>1995</v>
      </c>
      <c r="I23" s="5" t="s">
        <v>0</v>
      </c>
      <c r="J23" s="4">
        <v>104</v>
      </c>
      <c r="K23" s="48">
        <v>1</v>
      </c>
      <c r="L23" s="48">
        <v>61</v>
      </c>
      <c r="M23" s="3">
        <v>42</v>
      </c>
      <c r="N23" s="48">
        <v>439</v>
      </c>
      <c r="O23" s="1">
        <v>346</v>
      </c>
      <c r="P23" s="48">
        <v>71</v>
      </c>
      <c r="Q23" s="3">
        <v>22</v>
      </c>
      <c r="R23" s="1">
        <v>893</v>
      </c>
      <c r="S23" s="1">
        <v>635</v>
      </c>
      <c r="T23" s="48">
        <v>82</v>
      </c>
      <c r="U23" s="48">
        <v>176</v>
      </c>
      <c r="V23" s="50">
        <v>671</v>
      </c>
    </row>
    <row r="24" spans="1:22" ht="12.75">
      <c r="A24" s="45" t="s">
        <v>17</v>
      </c>
      <c r="B24" s="91">
        <v>-2520</v>
      </c>
      <c r="C24" s="4">
        <v>731</v>
      </c>
      <c r="D24" s="4">
        <v>731</v>
      </c>
      <c r="E24" s="1">
        <v>344</v>
      </c>
      <c r="F24" s="48">
        <v>387</v>
      </c>
      <c r="G24" s="5" t="s">
        <v>0</v>
      </c>
      <c r="H24" s="4">
        <v>116</v>
      </c>
      <c r="I24" s="5" t="s">
        <v>0</v>
      </c>
      <c r="J24" s="4">
        <v>254</v>
      </c>
      <c r="K24" s="51">
        <v>0</v>
      </c>
      <c r="L24" s="48">
        <v>227</v>
      </c>
      <c r="M24" s="3">
        <v>27</v>
      </c>
      <c r="N24" s="48">
        <v>359</v>
      </c>
      <c r="O24" s="1">
        <v>322</v>
      </c>
      <c r="P24" s="48">
        <v>37</v>
      </c>
      <c r="Q24" s="3">
        <v>0</v>
      </c>
      <c r="R24" s="1">
        <v>903</v>
      </c>
      <c r="S24" s="1">
        <v>542</v>
      </c>
      <c r="T24" s="48">
        <v>131</v>
      </c>
      <c r="U24" s="48">
        <v>230</v>
      </c>
      <c r="V24" s="50">
        <v>157</v>
      </c>
    </row>
    <row r="25" spans="1:22" ht="12.75">
      <c r="A25" s="45" t="s">
        <v>18</v>
      </c>
      <c r="B25" s="3">
        <v>1758</v>
      </c>
      <c r="C25" s="4">
        <v>319</v>
      </c>
      <c r="D25" s="4">
        <v>319</v>
      </c>
      <c r="E25" s="1">
        <v>100</v>
      </c>
      <c r="F25" s="48">
        <v>219</v>
      </c>
      <c r="G25" s="5" t="s">
        <v>0</v>
      </c>
      <c r="H25" s="4">
        <v>128</v>
      </c>
      <c r="I25" s="5" t="s">
        <v>0</v>
      </c>
      <c r="J25" s="4">
        <v>73</v>
      </c>
      <c r="K25" s="51">
        <v>0</v>
      </c>
      <c r="L25" s="48">
        <v>65</v>
      </c>
      <c r="M25" s="3">
        <v>8</v>
      </c>
      <c r="N25" s="48">
        <v>195</v>
      </c>
      <c r="O25" s="1">
        <v>181</v>
      </c>
      <c r="P25" s="48">
        <v>14</v>
      </c>
      <c r="Q25" s="3">
        <v>0</v>
      </c>
      <c r="R25" s="1">
        <v>731</v>
      </c>
      <c r="S25" s="1">
        <v>480</v>
      </c>
      <c r="T25" s="48">
        <v>141</v>
      </c>
      <c r="U25" s="48">
        <v>110</v>
      </c>
      <c r="V25" s="50">
        <v>312</v>
      </c>
    </row>
    <row r="26" spans="1:22" ht="12.75">
      <c r="A26" s="45" t="s">
        <v>19</v>
      </c>
      <c r="B26" s="91">
        <v>-2224</v>
      </c>
      <c r="C26" s="4">
        <v>393</v>
      </c>
      <c r="D26" s="4">
        <v>393</v>
      </c>
      <c r="E26" s="1">
        <v>26</v>
      </c>
      <c r="F26" s="48">
        <v>367</v>
      </c>
      <c r="G26" s="5" t="s">
        <v>0</v>
      </c>
      <c r="H26" s="4">
        <v>255</v>
      </c>
      <c r="I26" s="5" t="s">
        <v>0</v>
      </c>
      <c r="J26" s="4">
        <v>25</v>
      </c>
      <c r="K26" s="51">
        <v>0</v>
      </c>
      <c r="L26" s="48">
        <v>24</v>
      </c>
      <c r="M26" s="3">
        <v>1</v>
      </c>
      <c r="N26" s="48">
        <v>213</v>
      </c>
      <c r="O26" s="1">
        <v>197</v>
      </c>
      <c r="P26" s="48">
        <v>16</v>
      </c>
      <c r="Q26" s="3">
        <v>0</v>
      </c>
      <c r="R26" s="1">
        <v>692</v>
      </c>
      <c r="S26" s="1">
        <v>364</v>
      </c>
      <c r="T26" s="48">
        <v>111</v>
      </c>
      <c r="U26" s="48">
        <v>217</v>
      </c>
      <c r="V26" s="50">
        <v>646</v>
      </c>
    </row>
    <row r="27" spans="1:22" ht="12.75">
      <c r="A27" s="45" t="s">
        <v>20</v>
      </c>
      <c r="B27" s="3">
        <v>1342</v>
      </c>
      <c r="C27" s="4">
        <v>342</v>
      </c>
      <c r="D27" s="4">
        <v>342</v>
      </c>
      <c r="E27" s="1">
        <v>118</v>
      </c>
      <c r="F27" s="48">
        <v>224</v>
      </c>
      <c r="G27" s="5" t="s">
        <v>0</v>
      </c>
      <c r="H27" s="4">
        <v>32</v>
      </c>
      <c r="I27" s="5" t="s">
        <v>0</v>
      </c>
      <c r="J27" s="4">
        <v>296</v>
      </c>
      <c r="K27" s="51">
        <v>0</v>
      </c>
      <c r="L27" s="48">
        <v>287</v>
      </c>
      <c r="M27" s="3">
        <v>9</v>
      </c>
      <c r="N27" s="48">
        <v>124</v>
      </c>
      <c r="O27" s="1">
        <v>106</v>
      </c>
      <c r="P27" s="48">
        <v>18</v>
      </c>
      <c r="Q27" s="3">
        <v>0</v>
      </c>
      <c r="R27" s="1">
        <v>445</v>
      </c>
      <c r="S27" s="1">
        <v>248</v>
      </c>
      <c r="T27" s="48">
        <v>137</v>
      </c>
      <c r="U27" s="48">
        <v>60</v>
      </c>
      <c r="V27" s="50">
        <v>103</v>
      </c>
    </row>
    <row r="28" spans="1:22" ht="12.75">
      <c r="A28" s="45" t="s">
        <v>21</v>
      </c>
      <c r="B28" s="91">
        <v>-1723</v>
      </c>
      <c r="C28" s="4">
        <v>342</v>
      </c>
      <c r="D28" s="4">
        <v>342</v>
      </c>
      <c r="E28" s="1">
        <v>33</v>
      </c>
      <c r="F28" s="48">
        <v>309</v>
      </c>
      <c r="G28" s="5" t="s">
        <v>0</v>
      </c>
      <c r="H28" s="4">
        <v>554</v>
      </c>
      <c r="I28" s="5" t="s">
        <v>0</v>
      </c>
      <c r="J28" s="4">
        <v>24</v>
      </c>
      <c r="K28" s="48">
        <v>0</v>
      </c>
      <c r="L28" s="48">
        <v>22</v>
      </c>
      <c r="M28" s="3">
        <v>2</v>
      </c>
      <c r="N28" s="48">
        <v>117</v>
      </c>
      <c r="O28" s="1">
        <v>106</v>
      </c>
      <c r="P28" s="48">
        <v>10</v>
      </c>
      <c r="Q28" s="3">
        <v>1</v>
      </c>
      <c r="R28" s="1">
        <v>356</v>
      </c>
      <c r="S28" s="1">
        <v>247</v>
      </c>
      <c r="T28" s="48">
        <v>14</v>
      </c>
      <c r="U28" s="48">
        <v>95</v>
      </c>
      <c r="V28" s="50">
        <v>330</v>
      </c>
    </row>
    <row r="29" spans="1:22" ht="12.75">
      <c r="A29" s="45" t="s">
        <v>22</v>
      </c>
      <c r="B29" s="3">
        <v>907</v>
      </c>
      <c r="C29" s="4">
        <v>166</v>
      </c>
      <c r="D29" s="4">
        <v>166</v>
      </c>
      <c r="E29" s="1">
        <v>3</v>
      </c>
      <c r="F29" s="48">
        <v>163</v>
      </c>
      <c r="G29" s="5" t="s">
        <v>0</v>
      </c>
      <c r="H29" s="4">
        <v>210</v>
      </c>
      <c r="I29" s="5" t="s">
        <v>0</v>
      </c>
      <c r="J29" s="4">
        <v>22</v>
      </c>
      <c r="K29" s="51">
        <v>0</v>
      </c>
      <c r="L29" s="48">
        <v>22</v>
      </c>
      <c r="M29" s="3">
        <v>0</v>
      </c>
      <c r="N29" s="48">
        <v>83</v>
      </c>
      <c r="O29" s="1">
        <v>79</v>
      </c>
      <c r="P29" s="48">
        <v>4</v>
      </c>
      <c r="Q29" s="3">
        <v>0</v>
      </c>
      <c r="R29" s="1">
        <v>239</v>
      </c>
      <c r="S29" s="1">
        <v>197</v>
      </c>
      <c r="T29" s="48">
        <v>5</v>
      </c>
      <c r="U29" s="48">
        <v>37</v>
      </c>
      <c r="V29" s="50">
        <v>187</v>
      </c>
    </row>
    <row r="30" spans="1:22" ht="12.75">
      <c r="A30" s="45" t="s">
        <v>23</v>
      </c>
      <c r="B30" s="3">
        <v>3429</v>
      </c>
      <c r="C30" s="4">
        <v>458</v>
      </c>
      <c r="D30" s="4">
        <v>458</v>
      </c>
      <c r="E30" s="1">
        <v>87</v>
      </c>
      <c r="F30" s="48">
        <v>371</v>
      </c>
      <c r="G30" s="5" t="s">
        <v>0</v>
      </c>
      <c r="H30" s="4">
        <v>1596</v>
      </c>
      <c r="I30" s="5" t="s">
        <v>0</v>
      </c>
      <c r="J30" s="4">
        <v>247</v>
      </c>
      <c r="K30" s="48">
        <v>1</v>
      </c>
      <c r="L30" s="48">
        <v>240</v>
      </c>
      <c r="M30" s="3">
        <v>6</v>
      </c>
      <c r="N30" s="48">
        <v>208</v>
      </c>
      <c r="O30" s="1">
        <v>180</v>
      </c>
      <c r="P30" s="48">
        <v>17</v>
      </c>
      <c r="Q30" s="3">
        <v>11</v>
      </c>
      <c r="R30" s="1">
        <v>606</v>
      </c>
      <c r="S30" s="1">
        <v>302</v>
      </c>
      <c r="T30" s="48">
        <v>104</v>
      </c>
      <c r="U30" s="48">
        <v>200</v>
      </c>
      <c r="V30" s="50">
        <v>314</v>
      </c>
    </row>
    <row r="31" spans="1:22" ht="12.75">
      <c r="A31" s="45" t="s">
        <v>24</v>
      </c>
      <c r="B31" s="3">
        <v>7129</v>
      </c>
      <c r="C31" s="4">
        <v>71</v>
      </c>
      <c r="D31" s="4">
        <v>71</v>
      </c>
      <c r="E31" s="1">
        <v>18</v>
      </c>
      <c r="F31" s="48">
        <v>53</v>
      </c>
      <c r="G31" s="5" t="s">
        <v>0</v>
      </c>
      <c r="H31" s="48">
        <v>6662</v>
      </c>
      <c r="I31" s="5" t="s">
        <v>0</v>
      </c>
      <c r="J31" s="3">
        <v>110</v>
      </c>
      <c r="K31" s="48">
        <v>0</v>
      </c>
      <c r="L31" s="48">
        <v>109</v>
      </c>
      <c r="M31" s="3">
        <v>1</v>
      </c>
      <c r="N31" s="48">
        <v>85</v>
      </c>
      <c r="O31" s="1">
        <v>52</v>
      </c>
      <c r="P31" s="48">
        <v>2</v>
      </c>
      <c r="Q31" s="3">
        <v>31</v>
      </c>
      <c r="R31" s="1">
        <v>66</v>
      </c>
      <c r="S31" s="1">
        <v>35</v>
      </c>
      <c r="T31" s="48">
        <v>0</v>
      </c>
      <c r="U31" s="48">
        <v>31</v>
      </c>
      <c r="V31" s="50">
        <v>135</v>
      </c>
    </row>
    <row r="32" spans="1:22" ht="12.75">
      <c r="A32" s="45" t="s">
        <v>84</v>
      </c>
      <c r="B32" s="3">
        <v>1990</v>
      </c>
      <c r="C32" s="4">
        <v>222</v>
      </c>
      <c r="D32" s="4">
        <v>222</v>
      </c>
      <c r="E32" s="1">
        <v>30</v>
      </c>
      <c r="F32" s="48">
        <v>192</v>
      </c>
      <c r="G32" s="5" t="s">
        <v>0</v>
      </c>
      <c r="H32" s="4">
        <v>877</v>
      </c>
      <c r="I32" s="5" t="s">
        <v>0</v>
      </c>
      <c r="J32" s="4">
        <v>200</v>
      </c>
      <c r="K32" s="48">
        <v>53</v>
      </c>
      <c r="L32" s="48">
        <v>145</v>
      </c>
      <c r="M32" s="3">
        <v>2</v>
      </c>
      <c r="N32" s="48">
        <v>99</v>
      </c>
      <c r="O32" s="1">
        <v>82</v>
      </c>
      <c r="P32" s="48">
        <v>11</v>
      </c>
      <c r="Q32" s="3">
        <v>6</v>
      </c>
      <c r="R32" s="1">
        <v>183</v>
      </c>
      <c r="S32" s="1">
        <v>146</v>
      </c>
      <c r="T32" s="48">
        <v>7</v>
      </c>
      <c r="U32" s="48">
        <v>30</v>
      </c>
      <c r="V32" s="50">
        <v>409</v>
      </c>
    </row>
    <row r="33" spans="1:22" ht="12.75">
      <c r="A33" s="45" t="s">
        <v>85</v>
      </c>
      <c r="B33" s="3">
        <v>12204</v>
      </c>
      <c r="C33" s="4">
        <v>505</v>
      </c>
      <c r="D33" s="4">
        <v>505</v>
      </c>
      <c r="E33" s="1">
        <v>29</v>
      </c>
      <c r="F33" s="48">
        <v>446</v>
      </c>
      <c r="G33" s="5" t="s">
        <v>0</v>
      </c>
      <c r="H33" s="4">
        <v>10189</v>
      </c>
      <c r="I33" s="5" t="s">
        <v>0</v>
      </c>
      <c r="J33" s="4">
        <v>372</v>
      </c>
      <c r="K33" s="48">
        <v>198</v>
      </c>
      <c r="L33" s="48">
        <v>172</v>
      </c>
      <c r="M33" s="3">
        <v>2</v>
      </c>
      <c r="N33" s="48">
        <v>217</v>
      </c>
      <c r="O33" s="1">
        <v>136</v>
      </c>
      <c r="P33" s="48">
        <v>18</v>
      </c>
      <c r="Q33" s="3">
        <v>63</v>
      </c>
      <c r="R33" s="1">
        <v>382</v>
      </c>
      <c r="S33" s="1">
        <v>262</v>
      </c>
      <c r="T33" s="48">
        <v>26</v>
      </c>
      <c r="U33" s="48">
        <v>94</v>
      </c>
      <c r="V33" s="50">
        <v>539</v>
      </c>
    </row>
    <row r="34" spans="1:22" ht="12.75">
      <c r="A34" s="45" t="s">
        <v>89</v>
      </c>
      <c r="B34" s="3">
        <v>3159</v>
      </c>
      <c r="C34" s="4">
        <v>175</v>
      </c>
      <c r="D34" s="4">
        <v>175</v>
      </c>
      <c r="E34" s="1">
        <v>11</v>
      </c>
      <c r="F34" s="48">
        <v>164</v>
      </c>
      <c r="G34" s="5" t="s">
        <v>0</v>
      </c>
      <c r="H34" s="4">
        <v>2335</v>
      </c>
      <c r="I34" s="5" t="s">
        <v>0</v>
      </c>
      <c r="J34" s="4">
        <v>183</v>
      </c>
      <c r="K34" s="48">
        <v>125</v>
      </c>
      <c r="L34" s="48">
        <v>57</v>
      </c>
      <c r="M34" s="3">
        <v>1</v>
      </c>
      <c r="N34" s="48">
        <v>134</v>
      </c>
      <c r="O34" s="1">
        <v>110</v>
      </c>
      <c r="P34" s="48">
        <v>6</v>
      </c>
      <c r="Q34" s="3">
        <v>18</v>
      </c>
      <c r="R34" s="1">
        <v>105</v>
      </c>
      <c r="S34" s="1">
        <v>78</v>
      </c>
      <c r="T34" s="48">
        <v>2</v>
      </c>
      <c r="U34" s="48">
        <v>25</v>
      </c>
      <c r="V34" s="50">
        <v>227</v>
      </c>
    </row>
    <row r="35" spans="1:22" ht="12.75">
      <c r="A35" s="45" t="s">
        <v>86</v>
      </c>
      <c r="B35" s="3">
        <v>6491</v>
      </c>
      <c r="C35" s="4">
        <v>275</v>
      </c>
      <c r="D35" s="4">
        <v>275</v>
      </c>
      <c r="E35" s="1">
        <v>8</v>
      </c>
      <c r="F35" s="48">
        <v>267</v>
      </c>
      <c r="G35" s="6" t="s">
        <v>0</v>
      </c>
      <c r="H35" s="52">
        <v>5188</v>
      </c>
      <c r="I35" s="6" t="s">
        <v>0</v>
      </c>
      <c r="J35" s="4">
        <v>301</v>
      </c>
      <c r="K35" s="48">
        <v>210</v>
      </c>
      <c r="L35" s="48">
        <v>90</v>
      </c>
      <c r="M35" s="3">
        <v>1</v>
      </c>
      <c r="N35" s="52">
        <v>155</v>
      </c>
      <c r="O35" s="1">
        <v>132</v>
      </c>
      <c r="P35" s="67">
        <v>7</v>
      </c>
      <c r="Q35" s="3">
        <v>16</v>
      </c>
      <c r="R35" s="1">
        <v>146</v>
      </c>
      <c r="S35" s="1">
        <v>107</v>
      </c>
      <c r="T35" s="48">
        <v>4</v>
      </c>
      <c r="U35" s="53">
        <v>35</v>
      </c>
      <c r="V35" s="54">
        <v>426</v>
      </c>
    </row>
    <row r="36" spans="1:22" ht="12.75">
      <c r="A36" s="55" t="s">
        <v>64</v>
      </c>
      <c r="B36" s="56">
        <v>99231</v>
      </c>
      <c r="C36" s="57">
        <v>14200</v>
      </c>
      <c r="D36" s="57">
        <v>14200</v>
      </c>
      <c r="E36" s="59">
        <v>3592</v>
      </c>
      <c r="F36" s="58">
        <v>10636</v>
      </c>
      <c r="G36" s="5" t="s">
        <v>0</v>
      </c>
      <c r="H36" s="4">
        <v>40679</v>
      </c>
      <c r="I36" s="5" t="s">
        <v>0</v>
      </c>
      <c r="J36" s="57">
        <v>4576</v>
      </c>
      <c r="K36" s="58">
        <v>601</v>
      </c>
      <c r="L36" s="58">
        <v>3711</v>
      </c>
      <c r="M36" s="56">
        <v>264</v>
      </c>
      <c r="N36" s="48">
        <v>6679</v>
      </c>
      <c r="O36" s="59">
        <v>5846</v>
      </c>
      <c r="P36" s="48">
        <v>613</v>
      </c>
      <c r="Q36" s="56">
        <v>220</v>
      </c>
      <c r="R36" s="59">
        <v>20694</v>
      </c>
      <c r="S36" s="59">
        <v>13409</v>
      </c>
      <c r="T36" s="58">
        <v>2565</v>
      </c>
      <c r="U36" s="48">
        <v>4720</v>
      </c>
      <c r="V36" s="50">
        <v>12403</v>
      </c>
    </row>
    <row r="37" spans="1:22" s="409" customFormat="1" ht="13.5" thickBot="1">
      <c r="A37" s="60" t="s">
        <v>62</v>
      </c>
      <c r="B37" s="61">
        <v>100</v>
      </c>
      <c r="C37" s="63">
        <f>C36/B36*100</f>
        <v>14.310044240207192</v>
      </c>
      <c r="D37" s="62"/>
      <c r="E37" s="64"/>
      <c r="F37" s="62"/>
      <c r="G37" s="70"/>
      <c r="H37" s="63">
        <f>H36/B36*100</f>
        <v>40.99424574981609</v>
      </c>
      <c r="I37" s="70"/>
      <c r="J37" s="63">
        <f>J36/B36*100</f>
        <v>4.611462143886487</v>
      </c>
      <c r="K37" s="62"/>
      <c r="L37" s="62"/>
      <c r="M37" s="61"/>
      <c r="N37" s="62">
        <f>N36/B36*100</f>
        <v>6.730759540869284</v>
      </c>
      <c r="O37" s="64"/>
      <c r="P37" s="62"/>
      <c r="Q37" s="61"/>
      <c r="R37" s="64">
        <f>R36/B36*100</f>
        <v>20.854370106116033</v>
      </c>
      <c r="S37" s="64"/>
      <c r="T37" s="62"/>
      <c r="U37" s="62"/>
      <c r="V37" s="65">
        <f>V36/B36*100</f>
        <v>12.499118219104917</v>
      </c>
    </row>
    <row r="38" spans="1:22" ht="12.75">
      <c r="A38" s="45" t="s">
        <v>25</v>
      </c>
      <c r="B38" s="3">
        <v>11407</v>
      </c>
      <c r="C38" s="4">
        <v>2450</v>
      </c>
      <c r="D38" s="4">
        <v>2450</v>
      </c>
      <c r="E38" s="1">
        <v>730</v>
      </c>
      <c r="F38" s="48">
        <v>1720</v>
      </c>
      <c r="G38" s="5" t="s">
        <v>0</v>
      </c>
      <c r="H38" s="4">
        <v>4203</v>
      </c>
      <c r="I38" s="5" t="s">
        <v>0</v>
      </c>
      <c r="J38" s="4">
        <v>435</v>
      </c>
      <c r="K38" s="48">
        <v>2</v>
      </c>
      <c r="L38" s="68">
        <v>396</v>
      </c>
      <c r="M38" s="3">
        <v>37</v>
      </c>
      <c r="N38" s="48">
        <v>569</v>
      </c>
      <c r="O38" s="1">
        <v>428</v>
      </c>
      <c r="P38" s="48">
        <v>78</v>
      </c>
      <c r="Q38" s="3">
        <v>63</v>
      </c>
      <c r="R38" s="1">
        <v>1838</v>
      </c>
      <c r="S38" s="1">
        <v>1240</v>
      </c>
      <c r="T38" s="48">
        <v>203</v>
      </c>
      <c r="U38" s="48">
        <v>395</v>
      </c>
      <c r="V38" s="50">
        <v>1912</v>
      </c>
    </row>
    <row r="39" spans="1:22" ht="12.75">
      <c r="A39" s="45" t="s">
        <v>26</v>
      </c>
      <c r="B39" s="3">
        <v>7693</v>
      </c>
      <c r="C39" s="4">
        <v>845</v>
      </c>
      <c r="D39" s="4">
        <v>845</v>
      </c>
      <c r="E39" s="1">
        <v>279</v>
      </c>
      <c r="F39" s="48">
        <v>566</v>
      </c>
      <c r="G39" s="5" t="s">
        <v>0</v>
      </c>
      <c r="H39" s="4">
        <v>5242</v>
      </c>
      <c r="I39" s="5" t="s">
        <v>0</v>
      </c>
      <c r="J39" s="4">
        <v>214</v>
      </c>
      <c r="K39" s="48">
        <v>1</v>
      </c>
      <c r="L39" s="48">
        <v>198</v>
      </c>
      <c r="M39" s="3">
        <v>15</v>
      </c>
      <c r="N39" s="48">
        <v>206</v>
      </c>
      <c r="O39" s="1">
        <v>106</v>
      </c>
      <c r="P39" s="48">
        <v>29</v>
      </c>
      <c r="Q39" s="3">
        <v>71</v>
      </c>
      <c r="R39" s="1">
        <v>512</v>
      </c>
      <c r="S39" s="1">
        <v>367</v>
      </c>
      <c r="T39" s="48">
        <v>63</v>
      </c>
      <c r="U39" s="48">
        <v>82</v>
      </c>
      <c r="V39" s="50">
        <v>674</v>
      </c>
    </row>
    <row r="40" spans="1:22" ht="12.75">
      <c r="A40" s="45" t="s">
        <v>27</v>
      </c>
      <c r="B40" s="3">
        <v>2001</v>
      </c>
      <c r="C40" s="4">
        <v>574</v>
      </c>
      <c r="D40" s="4">
        <v>574</v>
      </c>
      <c r="E40" s="1">
        <v>41</v>
      </c>
      <c r="F40" s="48">
        <v>533</v>
      </c>
      <c r="G40" s="5" t="s">
        <v>0</v>
      </c>
      <c r="H40" s="4">
        <v>760</v>
      </c>
      <c r="I40" s="5" t="s">
        <v>0</v>
      </c>
      <c r="J40" s="1">
        <v>22</v>
      </c>
      <c r="K40" s="69">
        <v>0</v>
      </c>
      <c r="L40" s="48">
        <v>20</v>
      </c>
      <c r="M40" s="3">
        <v>2</v>
      </c>
      <c r="N40" s="48">
        <v>113</v>
      </c>
      <c r="O40" s="1">
        <v>98</v>
      </c>
      <c r="P40" s="48">
        <v>15</v>
      </c>
      <c r="Q40" s="3">
        <v>0</v>
      </c>
      <c r="R40" s="1">
        <v>164</v>
      </c>
      <c r="S40" s="1">
        <v>106</v>
      </c>
      <c r="T40" s="48">
        <v>8</v>
      </c>
      <c r="U40" s="48">
        <v>50</v>
      </c>
      <c r="V40" s="50">
        <v>398</v>
      </c>
    </row>
    <row r="41" spans="1:22" ht="12.75">
      <c r="A41" s="45" t="s">
        <v>28</v>
      </c>
      <c r="B41" s="3">
        <v>1441</v>
      </c>
      <c r="C41" s="4">
        <v>409</v>
      </c>
      <c r="D41" s="4">
        <v>409</v>
      </c>
      <c r="E41" s="1">
        <v>143</v>
      </c>
      <c r="F41" s="48">
        <v>266</v>
      </c>
      <c r="G41" s="5" t="s">
        <v>0</v>
      </c>
      <c r="H41" s="4">
        <v>367</v>
      </c>
      <c r="I41" s="5" t="s">
        <v>0</v>
      </c>
      <c r="J41" s="1">
        <v>72</v>
      </c>
      <c r="K41" s="69">
        <v>0</v>
      </c>
      <c r="L41" s="48">
        <v>65</v>
      </c>
      <c r="M41" s="3">
        <v>7</v>
      </c>
      <c r="N41" s="48">
        <v>102</v>
      </c>
      <c r="O41" s="1">
        <v>89</v>
      </c>
      <c r="P41" s="48">
        <v>13</v>
      </c>
      <c r="Q41" s="3">
        <v>0</v>
      </c>
      <c r="R41" s="1">
        <v>232</v>
      </c>
      <c r="S41" s="1">
        <v>142</v>
      </c>
      <c r="T41" s="48">
        <v>5</v>
      </c>
      <c r="U41" s="48">
        <v>85</v>
      </c>
      <c r="V41" s="50">
        <v>259</v>
      </c>
    </row>
    <row r="42" spans="1:22" ht="12.75">
      <c r="A42" s="45" t="s">
        <v>29</v>
      </c>
      <c r="B42" s="3">
        <v>3775</v>
      </c>
      <c r="C42" s="4">
        <v>188</v>
      </c>
      <c r="D42" s="4">
        <v>188</v>
      </c>
      <c r="E42" s="1">
        <v>19</v>
      </c>
      <c r="F42" s="48">
        <v>169</v>
      </c>
      <c r="G42" s="5" t="s">
        <v>0</v>
      </c>
      <c r="H42" s="4">
        <v>2854</v>
      </c>
      <c r="I42" s="5" t="s">
        <v>0</v>
      </c>
      <c r="J42" s="1">
        <v>114</v>
      </c>
      <c r="K42" s="69">
        <v>0</v>
      </c>
      <c r="L42" s="48">
        <v>113</v>
      </c>
      <c r="M42" s="3">
        <v>1</v>
      </c>
      <c r="N42" s="48">
        <v>108</v>
      </c>
      <c r="O42" s="1">
        <v>89</v>
      </c>
      <c r="P42" s="48">
        <v>5</v>
      </c>
      <c r="Q42" s="3">
        <v>14</v>
      </c>
      <c r="R42" s="1">
        <v>145</v>
      </c>
      <c r="S42" s="1">
        <v>96</v>
      </c>
      <c r="T42" s="48">
        <v>5</v>
      </c>
      <c r="U42" s="48">
        <v>44</v>
      </c>
      <c r="V42" s="50">
        <v>366</v>
      </c>
    </row>
    <row r="43" spans="1:22" ht="12.75">
      <c r="A43" s="45" t="s">
        <v>30</v>
      </c>
      <c r="B43" s="3">
        <v>22470</v>
      </c>
      <c r="C43" s="4">
        <v>473</v>
      </c>
      <c r="D43" s="4">
        <v>473</v>
      </c>
      <c r="E43" s="1">
        <v>57</v>
      </c>
      <c r="F43" s="48">
        <v>416</v>
      </c>
      <c r="G43" s="5" t="s">
        <v>0</v>
      </c>
      <c r="H43" s="4">
        <v>20172</v>
      </c>
      <c r="I43" s="5" t="s">
        <v>0</v>
      </c>
      <c r="J43" s="4">
        <v>500</v>
      </c>
      <c r="K43" s="48">
        <v>229</v>
      </c>
      <c r="L43" s="48">
        <v>268</v>
      </c>
      <c r="M43" s="3">
        <v>3</v>
      </c>
      <c r="N43" s="48">
        <v>358</v>
      </c>
      <c r="O43" s="1">
        <v>247</v>
      </c>
      <c r="P43" s="48">
        <v>13</v>
      </c>
      <c r="Q43" s="3">
        <v>98</v>
      </c>
      <c r="R43" s="1">
        <v>219</v>
      </c>
      <c r="S43" s="1">
        <v>137</v>
      </c>
      <c r="T43" s="48">
        <v>23</v>
      </c>
      <c r="U43" s="48">
        <v>59</v>
      </c>
      <c r="V43" s="50">
        <v>748</v>
      </c>
    </row>
    <row r="44" spans="1:22" ht="12.75">
      <c r="A44" s="45" t="s">
        <v>31</v>
      </c>
      <c r="B44" s="3">
        <v>656</v>
      </c>
      <c r="C44" s="4">
        <v>240</v>
      </c>
      <c r="D44" s="4">
        <v>240</v>
      </c>
      <c r="E44" s="1">
        <v>216</v>
      </c>
      <c r="F44" s="48">
        <v>24</v>
      </c>
      <c r="G44" s="5" t="s">
        <v>0</v>
      </c>
      <c r="H44" s="4">
        <v>0</v>
      </c>
      <c r="I44" s="5" t="s">
        <v>0</v>
      </c>
      <c r="J44" s="4">
        <v>63</v>
      </c>
      <c r="K44" s="51">
        <v>0</v>
      </c>
      <c r="L44" s="48">
        <v>51</v>
      </c>
      <c r="M44" s="3">
        <v>12</v>
      </c>
      <c r="N44" s="48">
        <v>48</v>
      </c>
      <c r="O44" s="1">
        <v>36</v>
      </c>
      <c r="P44" s="48">
        <v>12</v>
      </c>
      <c r="Q44" s="3">
        <v>0</v>
      </c>
      <c r="R44" s="1">
        <v>155</v>
      </c>
      <c r="S44" s="1">
        <v>99</v>
      </c>
      <c r="T44" s="48">
        <v>23</v>
      </c>
      <c r="U44" s="48">
        <v>33</v>
      </c>
      <c r="V44" s="50">
        <v>150</v>
      </c>
    </row>
    <row r="45" spans="1:22" ht="12.75">
      <c r="A45" s="45" t="s">
        <v>32</v>
      </c>
      <c r="B45" s="3">
        <v>9285</v>
      </c>
      <c r="C45" s="4">
        <v>12</v>
      </c>
      <c r="D45" s="4">
        <v>12</v>
      </c>
      <c r="E45" s="1">
        <v>3</v>
      </c>
      <c r="F45" s="48">
        <v>9</v>
      </c>
      <c r="G45" s="5" t="s">
        <v>0</v>
      </c>
      <c r="H45" s="4">
        <v>6999</v>
      </c>
      <c r="I45" s="5" t="s">
        <v>0</v>
      </c>
      <c r="J45" s="4">
        <v>769</v>
      </c>
      <c r="K45" s="48">
        <v>686</v>
      </c>
      <c r="L45" s="48">
        <v>83</v>
      </c>
      <c r="M45" s="3">
        <v>0</v>
      </c>
      <c r="N45" s="48">
        <v>207</v>
      </c>
      <c r="O45" s="1">
        <v>190</v>
      </c>
      <c r="P45" s="48">
        <v>0</v>
      </c>
      <c r="Q45" s="3">
        <v>17</v>
      </c>
      <c r="R45" s="1">
        <v>717</v>
      </c>
      <c r="S45" s="1">
        <v>172</v>
      </c>
      <c r="T45" s="48">
        <v>0</v>
      </c>
      <c r="U45" s="48">
        <v>545</v>
      </c>
      <c r="V45" s="50">
        <v>581</v>
      </c>
    </row>
    <row r="46" spans="1:22" ht="12.75">
      <c r="A46" s="45" t="s">
        <v>33</v>
      </c>
      <c r="B46" s="3">
        <v>702</v>
      </c>
      <c r="C46" s="4">
        <v>72</v>
      </c>
      <c r="D46" s="4">
        <v>72</v>
      </c>
      <c r="E46" s="69" t="s">
        <v>87</v>
      </c>
      <c r="F46" s="48">
        <v>75</v>
      </c>
      <c r="G46" s="5" t="s">
        <v>0</v>
      </c>
      <c r="H46" s="4">
        <v>377</v>
      </c>
      <c r="I46" s="5" t="s">
        <v>0</v>
      </c>
      <c r="J46" s="4">
        <v>0</v>
      </c>
      <c r="K46" s="48">
        <v>0</v>
      </c>
      <c r="L46" s="48">
        <v>0</v>
      </c>
      <c r="M46" s="3">
        <v>0</v>
      </c>
      <c r="N46" s="48">
        <v>50</v>
      </c>
      <c r="O46" s="1">
        <v>46</v>
      </c>
      <c r="P46" s="48">
        <v>2</v>
      </c>
      <c r="Q46" s="3">
        <v>2</v>
      </c>
      <c r="R46" s="1">
        <v>124</v>
      </c>
      <c r="S46" s="1">
        <v>66</v>
      </c>
      <c r="T46" s="48">
        <v>1</v>
      </c>
      <c r="U46" s="48">
        <v>57</v>
      </c>
      <c r="V46" s="50">
        <v>79</v>
      </c>
    </row>
    <row r="47" spans="1:22" ht="12.75">
      <c r="A47" s="45" t="s">
        <v>34</v>
      </c>
      <c r="B47" s="3">
        <v>4099</v>
      </c>
      <c r="C47" s="4">
        <v>346</v>
      </c>
      <c r="D47" s="4">
        <v>346</v>
      </c>
      <c r="E47" s="69" t="s">
        <v>87</v>
      </c>
      <c r="F47" s="48">
        <v>346</v>
      </c>
      <c r="G47" s="6" t="s">
        <v>0</v>
      </c>
      <c r="H47" s="4">
        <v>3060</v>
      </c>
      <c r="I47" s="6" t="s">
        <v>0</v>
      </c>
      <c r="J47" s="4">
        <v>25</v>
      </c>
      <c r="K47" s="51">
        <v>0</v>
      </c>
      <c r="L47" s="67">
        <v>25</v>
      </c>
      <c r="M47" s="53">
        <v>0</v>
      </c>
      <c r="N47" s="53">
        <v>124</v>
      </c>
      <c r="O47" s="1">
        <v>99</v>
      </c>
      <c r="P47" s="48">
        <v>10</v>
      </c>
      <c r="Q47" s="3">
        <v>15</v>
      </c>
      <c r="R47" s="1">
        <v>326</v>
      </c>
      <c r="S47" s="1">
        <v>154</v>
      </c>
      <c r="T47" s="48">
        <v>2</v>
      </c>
      <c r="U47" s="53">
        <v>170</v>
      </c>
      <c r="V47" s="54">
        <v>218</v>
      </c>
    </row>
    <row r="48" spans="1:22" ht="12.75">
      <c r="A48" s="55" t="s">
        <v>67</v>
      </c>
      <c r="B48" s="57">
        <f>SUM(B38:B47)</f>
        <v>63529</v>
      </c>
      <c r="C48" s="57">
        <v>5640</v>
      </c>
      <c r="D48" s="57">
        <v>5640</v>
      </c>
      <c r="E48" s="59">
        <v>1488</v>
      </c>
      <c r="F48" s="58">
        <v>4121</v>
      </c>
      <c r="G48" s="5" t="s">
        <v>0</v>
      </c>
      <c r="H48" s="57">
        <v>44034</v>
      </c>
      <c r="I48" s="5" t="s">
        <v>0</v>
      </c>
      <c r="J48" s="57">
        <v>2214</v>
      </c>
      <c r="K48" s="58">
        <v>918</v>
      </c>
      <c r="L48" s="58">
        <v>1219</v>
      </c>
      <c r="M48" s="3">
        <v>77</v>
      </c>
      <c r="N48" s="48">
        <v>1885</v>
      </c>
      <c r="O48" s="59">
        <v>1428</v>
      </c>
      <c r="P48" s="58">
        <v>177</v>
      </c>
      <c r="Q48" s="56">
        <v>280</v>
      </c>
      <c r="R48" s="59">
        <v>4432</v>
      </c>
      <c r="S48" s="59">
        <v>2579</v>
      </c>
      <c r="T48" s="58">
        <v>333</v>
      </c>
      <c r="U48" s="48">
        <v>1520</v>
      </c>
      <c r="V48" s="50">
        <v>5324</v>
      </c>
    </row>
    <row r="49" spans="1:22" s="409" customFormat="1" ht="13.5" thickBot="1">
      <c r="A49" s="60" t="s">
        <v>62</v>
      </c>
      <c r="B49" s="61">
        <v>100</v>
      </c>
      <c r="C49" s="70">
        <f>C48/B48*100</f>
        <v>8.877835319302996</v>
      </c>
      <c r="D49" s="71"/>
      <c r="E49" s="72"/>
      <c r="F49" s="62"/>
      <c r="G49" s="70"/>
      <c r="H49" s="63">
        <f>H48/B48*100</f>
        <v>69.3132270301752</v>
      </c>
      <c r="I49" s="70"/>
      <c r="J49" s="63">
        <f>J48/B48*100</f>
        <v>3.4850225881093677</v>
      </c>
      <c r="K49" s="71"/>
      <c r="L49" s="62"/>
      <c r="M49" s="61"/>
      <c r="N49" s="62">
        <f>N48/B48*100</f>
        <v>2.967148861150026</v>
      </c>
      <c r="O49" s="64"/>
      <c r="P49" s="62"/>
      <c r="Q49" s="61"/>
      <c r="R49" s="64">
        <f>R48/B48*100</f>
        <v>6.9763415133246225</v>
      </c>
      <c r="S49" s="64"/>
      <c r="T49" s="62"/>
      <c r="U49" s="62"/>
      <c r="V49" s="65">
        <f>V48/B48*100</f>
        <v>8.380424687937792</v>
      </c>
    </row>
    <row r="50" spans="1:22" ht="12.75">
      <c r="A50" s="73" t="s">
        <v>69</v>
      </c>
      <c r="B50" s="3">
        <v>241211</v>
      </c>
      <c r="C50" s="4">
        <v>27000</v>
      </c>
      <c r="D50" s="4">
        <v>27000</v>
      </c>
      <c r="E50" s="1">
        <v>5780</v>
      </c>
      <c r="F50" s="48">
        <v>21200</v>
      </c>
      <c r="G50" s="5" t="s">
        <v>0</v>
      </c>
      <c r="H50" s="4">
        <v>97829</v>
      </c>
      <c r="I50" s="5" t="s">
        <v>0</v>
      </c>
      <c r="J50" s="74">
        <v>8342</v>
      </c>
      <c r="K50" s="48">
        <v>1557</v>
      </c>
      <c r="L50" s="68">
        <v>6396</v>
      </c>
      <c r="M50" s="3">
        <v>389</v>
      </c>
      <c r="N50" s="75">
        <v>17261</v>
      </c>
      <c r="O50" s="75">
        <v>15717</v>
      </c>
      <c r="P50" s="68">
        <v>1041</v>
      </c>
      <c r="Q50" s="68">
        <v>503</v>
      </c>
      <c r="R50" s="1">
        <v>59023</v>
      </c>
      <c r="S50" s="1">
        <v>36236</v>
      </c>
      <c r="T50" s="48">
        <v>7153</v>
      </c>
      <c r="U50" s="48">
        <v>15634</v>
      </c>
      <c r="V50" s="50">
        <v>31756</v>
      </c>
    </row>
    <row r="51" spans="1:22" s="409" customFormat="1" ht="13.5" thickBot="1">
      <c r="A51" s="76" t="s">
        <v>62</v>
      </c>
      <c r="B51" s="77">
        <v>100</v>
      </c>
      <c r="C51" s="78">
        <f>C50/B50*100</f>
        <v>11.193519366861379</v>
      </c>
      <c r="D51" s="79"/>
      <c r="E51" s="80"/>
      <c r="F51" s="79"/>
      <c r="G51" s="78"/>
      <c r="H51" s="78">
        <f>H50/B50*100</f>
        <v>40.5574372644697</v>
      </c>
      <c r="I51" s="78"/>
      <c r="J51" s="78">
        <f>J50/B50*100</f>
        <v>3.458382909568801</v>
      </c>
      <c r="K51" s="79"/>
      <c r="L51" s="79"/>
      <c r="M51" s="77"/>
      <c r="N51" s="78">
        <f>N50/B50*100</f>
        <v>7.155975473755342</v>
      </c>
      <c r="O51" s="80"/>
      <c r="P51" s="79"/>
      <c r="Q51" s="77"/>
      <c r="R51" s="78">
        <f>R50/B50*100</f>
        <v>24.46944791075034</v>
      </c>
      <c r="S51" s="80"/>
      <c r="T51" s="79"/>
      <c r="U51" s="79"/>
      <c r="V51" s="90">
        <f>V50/B50*100</f>
        <v>13.165237074594444</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c r="C53" s="18"/>
      <c r="D53" s="18"/>
      <c r="E53" s="18"/>
      <c r="F53" s="18"/>
      <c r="G53" s="18"/>
      <c r="H53" s="19"/>
      <c r="I53" s="19"/>
      <c r="J53" s="19"/>
      <c r="K53" s="18"/>
      <c r="L53" s="18"/>
      <c r="M53" s="48"/>
      <c r="N53" s="98"/>
      <c r="O53" s="93"/>
      <c r="P53" s="93"/>
      <c r="Q53" s="18"/>
      <c r="R53" s="18"/>
      <c r="S53" s="18"/>
      <c r="T53" s="18"/>
      <c r="U53" s="18"/>
      <c r="V53" s="18"/>
    </row>
    <row r="54" spans="1:22" ht="14.25">
      <c r="A54" s="8"/>
      <c r="B54" s="18"/>
      <c r="C54" s="18"/>
      <c r="D54" s="18"/>
      <c r="E54" s="18"/>
      <c r="F54" s="18"/>
      <c r="G54" s="18"/>
      <c r="H54" s="19"/>
      <c r="I54" s="19"/>
      <c r="J54" s="19"/>
      <c r="K54" s="18"/>
      <c r="L54" s="18"/>
      <c r="M54" s="94"/>
      <c r="N54" s="99"/>
      <c r="O54" s="95"/>
      <c r="P54" s="95"/>
      <c r="Q54" s="18"/>
      <c r="R54" s="18"/>
      <c r="S54" s="18"/>
      <c r="T54" s="18"/>
      <c r="U54" s="18"/>
      <c r="V54" s="18"/>
    </row>
    <row r="55" spans="1:22" ht="12.75">
      <c r="A55" s="8"/>
      <c r="B55" s="18"/>
      <c r="C55" s="18"/>
      <c r="D55" s="18"/>
      <c r="E55" s="18"/>
      <c r="F55" s="18"/>
      <c r="G55" s="18"/>
      <c r="H55" s="19"/>
      <c r="I55" s="19"/>
      <c r="J55" s="19"/>
      <c r="K55" s="18"/>
      <c r="L55" s="18"/>
      <c r="M55" s="18"/>
      <c r="N55" s="18"/>
      <c r="O55" s="18"/>
      <c r="P55" s="18"/>
      <c r="Q55" s="18"/>
      <c r="R55" s="18"/>
      <c r="S55" s="18"/>
      <c r="T55" s="18"/>
      <c r="U55" s="18"/>
      <c r="V55" s="18"/>
    </row>
    <row r="56" spans="1:22" ht="12.75">
      <c r="A56" s="8"/>
      <c r="B56" s="48"/>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1.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K2" sqref="K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251</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43556</v>
      </c>
      <c r="C7" s="46">
        <v>4140</v>
      </c>
      <c r="D7" s="46">
        <v>4140</v>
      </c>
      <c r="E7" s="47">
        <v>400</v>
      </c>
      <c r="F7" s="48">
        <v>3740</v>
      </c>
      <c r="G7" s="407" t="s">
        <v>0</v>
      </c>
      <c r="H7" s="46">
        <v>4912</v>
      </c>
      <c r="I7" s="407" t="s">
        <v>0</v>
      </c>
      <c r="J7" s="46">
        <v>722</v>
      </c>
      <c r="K7" s="48">
        <v>27</v>
      </c>
      <c r="L7" s="48">
        <v>664</v>
      </c>
      <c r="M7" s="3">
        <v>31</v>
      </c>
      <c r="N7" s="48">
        <v>5485</v>
      </c>
      <c r="O7" s="1">
        <v>5324</v>
      </c>
      <c r="P7" s="48">
        <v>161</v>
      </c>
      <c r="Q7" s="49">
        <v>0</v>
      </c>
      <c r="R7" s="1">
        <v>20527</v>
      </c>
      <c r="S7" s="47">
        <v>12666</v>
      </c>
      <c r="T7" s="48">
        <v>1795</v>
      </c>
      <c r="U7" s="48">
        <v>6066</v>
      </c>
      <c r="V7" s="50">
        <v>7770</v>
      </c>
    </row>
    <row r="8" spans="1:22" ht="12.75">
      <c r="A8" s="45" t="s">
        <v>3</v>
      </c>
      <c r="B8" s="3">
        <v>14218</v>
      </c>
      <c r="C8" s="4">
        <v>871</v>
      </c>
      <c r="D8" s="4">
        <v>871</v>
      </c>
      <c r="E8" s="1">
        <v>83</v>
      </c>
      <c r="F8" s="48">
        <v>788</v>
      </c>
      <c r="G8" s="309" t="s">
        <v>0</v>
      </c>
      <c r="H8" s="4">
        <v>1096</v>
      </c>
      <c r="I8" s="309" t="s">
        <v>0</v>
      </c>
      <c r="J8" s="1">
        <v>745</v>
      </c>
      <c r="K8" s="408">
        <v>0</v>
      </c>
      <c r="L8" s="48">
        <v>741</v>
      </c>
      <c r="M8" s="3">
        <v>4</v>
      </c>
      <c r="N8" s="48">
        <v>1588</v>
      </c>
      <c r="O8" s="1">
        <v>1561</v>
      </c>
      <c r="P8" s="48">
        <v>27</v>
      </c>
      <c r="Q8" s="3">
        <v>0</v>
      </c>
      <c r="R8" s="1">
        <v>7580</v>
      </c>
      <c r="S8" s="1">
        <v>3793</v>
      </c>
      <c r="T8" s="48">
        <v>2060</v>
      </c>
      <c r="U8" s="48">
        <v>1727</v>
      </c>
      <c r="V8" s="50">
        <v>2338</v>
      </c>
    </row>
    <row r="9" spans="1:22" ht="12.75">
      <c r="A9" s="45" t="s">
        <v>4</v>
      </c>
      <c r="B9" s="3">
        <v>9998</v>
      </c>
      <c r="C9" s="4">
        <v>597</v>
      </c>
      <c r="D9" s="4">
        <v>597</v>
      </c>
      <c r="E9" s="1">
        <v>78</v>
      </c>
      <c r="F9" s="48">
        <v>519</v>
      </c>
      <c r="G9" s="309" t="s">
        <v>228</v>
      </c>
      <c r="H9" s="4">
        <v>3287</v>
      </c>
      <c r="I9" s="309" t="s">
        <v>228</v>
      </c>
      <c r="J9" s="1">
        <v>54</v>
      </c>
      <c r="K9" s="1">
        <v>11</v>
      </c>
      <c r="L9" s="48">
        <v>39</v>
      </c>
      <c r="M9" s="3">
        <v>4</v>
      </c>
      <c r="N9" s="48">
        <v>999</v>
      </c>
      <c r="O9" s="1">
        <v>980</v>
      </c>
      <c r="P9" s="48">
        <v>19</v>
      </c>
      <c r="Q9" s="3">
        <v>0</v>
      </c>
      <c r="R9" s="1">
        <v>3302</v>
      </c>
      <c r="S9" s="1">
        <v>1948</v>
      </c>
      <c r="T9" s="48">
        <v>357</v>
      </c>
      <c r="U9" s="48">
        <v>997</v>
      </c>
      <c r="V9" s="50">
        <v>1759</v>
      </c>
    </row>
    <row r="10" spans="1:22" ht="12.75">
      <c r="A10" s="45" t="s">
        <v>5</v>
      </c>
      <c r="B10" s="3">
        <v>3962</v>
      </c>
      <c r="C10" s="4">
        <v>140</v>
      </c>
      <c r="D10" s="4">
        <v>140</v>
      </c>
      <c r="E10" s="1">
        <v>8</v>
      </c>
      <c r="F10" s="48">
        <v>132</v>
      </c>
      <c r="G10" s="309" t="s">
        <v>0</v>
      </c>
      <c r="H10" s="4">
        <v>1306</v>
      </c>
      <c r="I10" s="309" t="s">
        <v>228</v>
      </c>
      <c r="J10" s="1">
        <v>9</v>
      </c>
      <c r="K10" s="408">
        <v>0</v>
      </c>
      <c r="L10" s="48">
        <v>9</v>
      </c>
      <c r="M10" s="3">
        <v>0</v>
      </c>
      <c r="N10" s="48">
        <v>290</v>
      </c>
      <c r="O10" s="1">
        <v>286</v>
      </c>
      <c r="P10" s="48">
        <v>4</v>
      </c>
      <c r="Q10" s="3">
        <v>0</v>
      </c>
      <c r="R10" s="1">
        <v>1480</v>
      </c>
      <c r="S10" s="1">
        <v>1130</v>
      </c>
      <c r="T10" s="48">
        <v>72</v>
      </c>
      <c r="U10" s="48">
        <v>278</v>
      </c>
      <c r="V10" s="50">
        <v>737</v>
      </c>
    </row>
    <row r="11" spans="1:22" ht="12.75">
      <c r="A11" s="45" t="s">
        <v>6</v>
      </c>
      <c r="B11" s="3">
        <v>1734</v>
      </c>
      <c r="C11" s="4">
        <v>11</v>
      </c>
      <c r="D11" s="4">
        <v>11</v>
      </c>
      <c r="E11" s="1">
        <v>0</v>
      </c>
      <c r="F11" s="48">
        <v>11</v>
      </c>
      <c r="G11" s="309" t="s">
        <v>0</v>
      </c>
      <c r="H11" s="4">
        <v>948</v>
      </c>
      <c r="I11" s="309" t="s">
        <v>0</v>
      </c>
      <c r="J11" s="1">
        <v>7</v>
      </c>
      <c r="K11" s="408">
        <v>0</v>
      </c>
      <c r="L11" s="48">
        <v>7</v>
      </c>
      <c r="M11" s="3">
        <v>0</v>
      </c>
      <c r="N11" s="48">
        <v>126</v>
      </c>
      <c r="O11" s="1">
        <v>125</v>
      </c>
      <c r="P11" s="48">
        <v>0</v>
      </c>
      <c r="Q11" s="3">
        <v>1</v>
      </c>
      <c r="R11" s="1">
        <v>425</v>
      </c>
      <c r="S11" s="1">
        <v>352</v>
      </c>
      <c r="T11" s="48">
        <v>3</v>
      </c>
      <c r="U11" s="48">
        <v>70</v>
      </c>
      <c r="V11" s="50">
        <v>217</v>
      </c>
    </row>
    <row r="12" spans="1:22" ht="12.75">
      <c r="A12" s="45" t="s">
        <v>7</v>
      </c>
      <c r="B12" s="3">
        <v>3212</v>
      </c>
      <c r="C12" s="4">
        <v>1220</v>
      </c>
      <c r="D12" s="4">
        <v>1220</v>
      </c>
      <c r="E12" s="1">
        <v>78</v>
      </c>
      <c r="F12" s="48">
        <v>1140</v>
      </c>
      <c r="G12" s="309" t="s">
        <v>0</v>
      </c>
      <c r="H12" s="4">
        <v>682</v>
      </c>
      <c r="I12" s="309" t="s">
        <v>0</v>
      </c>
      <c r="J12" s="1">
        <v>7</v>
      </c>
      <c r="K12" s="408">
        <v>0</v>
      </c>
      <c r="L12" s="48">
        <v>2</v>
      </c>
      <c r="M12" s="3">
        <v>5</v>
      </c>
      <c r="N12" s="48">
        <v>220</v>
      </c>
      <c r="O12" s="1">
        <v>178</v>
      </c>
      <c r="P12" s="48">
        <v>42</v>
      </c>
      <c r="Q12" s="3">
        <v>0</v>
      </c>
      <c r="R12" s="1">
        <v>485</v>
      </c>
      <c r="S12" s="1">
        <v>328</v>
      </c>
      <c r="T12" s="48">
        <v>13</v>
      </c>
      <c r="U12" s="48">
        <v>144</v>
      </c>
      <c r="V12" s="50">
        <v>598</v>
      </c>
    </row>
    <row r="13" spans="1:22" ht="12.75">
      <c r="A13" s="45" t="s">
        <v>8</v>
      </c>
      <c r="B13" s="3">
        <v>1704</v>
      </c>
      <c r="C13" s="4">
        <v>55</v>
      </c>
      <c r="D13" s="4">
        <v>55</v>
      </c>
      <c r="E13" s="1">
        <v>14</v>
      </c>
      <c r="F13" s="48">
        <v>41</v>
      </c>
      <c r="G13" s="6" t="s">
        <v>0</v>
      </c>
      <c r="H13" s="4">
        <v>885</v>
      </c>
      <c r="I13" s="6" t="s">
        <v>0</v>
      </c>
      <c r="J13" s="4">
        <v>7</v>
      </c>
      <c r="K13" s="51">
        <v>0</v>
      </c>
      <c r="L13" s="48">
        <v>6</v>
      </c>
      <c r="M13" s="3">
        <v>1</v>
      </c>
      <c r="N13" s="52">
        <v>90</v>
      </c>
      <c r="O13" s="1">
        <v>86</v>
      </c>
      <c r="P13" s="48">
        <v>2</v>
      </c>
      <c r="Q13" s="3">
        <v>2</v>
      </c>
      <c r="R13" s="1">
        <v>323</v>
      </c>
      <c r="S13" s="1">
        <v>242</v>
      </c>
      <c r="T13" s="48">
        <v>0</v>
      </c>
      <c r="U13" s="53">
        <v>81</v>
      </c>
      <c r="V13" s="54">
        <v>344</v>
      </c>
    </row>
    <row r="14" spans="1:22" ht="12.75">
      <c r="A14" s="55" t="s">
        <v>61</v>
      </c>
      <c r="B14" s="56">
        <f>SUM(B7:B13)</f>
        <v>78384</v>
      </c>
      <c r="C14" s="57">
        <v>7060</v>
      </c>
      <c r="D14" s="57">
        <v>7060</v>
      </c>
      <c r="E14" s="59">
        <v>661</v>
      </c>
      <c r="F14" s="58">
        <v>6371</v>
      </c>
      <c r="G14" s="5" t="s">
        <v>0</v>
      </c>
      <c r="H14" s="57">
        <v>13116</v>
      </c>
      <c r="I14" s="5" t="s">
        <v>0</v>
      </c>
      <c r="J14" s="57">
        <v>1551</v>
      </c>
      <c r="K14" s="58">
        <v>38</v>
      </c>
      <c r="L14" s="58">
        <v>1468</v>
      </c>
      <c r="M14" s="56">
        <v>45</v>
      </c>
      <c r="N14" s="48">
        <v>8798</v>
      </c>
      <c r="O14" s="59">
        <v>8540</v>
      </c>
      <c r="P14" s="58">
        <v>255</v>
      </c>
      <c r="Q14" s="56">
        <v>3</v>
      </c>
      <c r="R14" s="59">
        <v>34122</v>
      </c>
      <c r="S14" s="59">
        <v>20459</v>
      </c>
      <c r="T14" s="58">
        <v>4300</v>
      </c>
      <c r="U14" s="48">
        <v>9363</v>
      </c>
      <c r="V14" s="50">
        <v>13737</v>
      </c>
    </row>
    <row r="15" spans="1:22" s="409" customFormat="1" ht="13.5" thickBot="1">
      <c r="A15" s="60" t="s">
        <v>62</v>
      </c>
      <c r="B15" s="61">
        <v>100</v>
      </c>
      <c r="C15" s="62">
        <f>C14/B14*100</f>
        <v>9.006940191875893</v>
      </c>
      <c r="D15" s="63"/>
      <c r="E15" s="64"/>
      <c r="F15" s="62"/>
      <c r="G15" s="70"/>
      <c r="H15" s="62">
        <f>H14/B14*100</f>
        <v>16.733006736068585</v>
      </c>
      <c r="I15" s="70"/>
      <c r="J15" s="63">
        <f>J14/B14*100</f>
        <v>1.9787201469687692</v>
      </c>
      <c r="K15" s="62"/>
      <c r="L15" s="62"/>
      <c r="M15" s="61"/>
      <c r="N15" s="62">
        <f>N14/B14*100</f>
        <v>11.224229434578485</v>
      </c>
      <c r="O15" s="64"/>
      <c r="P15" s="62"/>
      <c r="Q15" s="61"/>
      <c r="R15" s="64">
        <f>R14/B14*100</f>
        <v>43.53184323331292</v>
      </c>
      <c r="S15" s="64"/>
      <c r="T15" s="62"/>
      <c r="U15" s="62"/>
      <c r="V15" s="65">
        <f>V14/B14*100</f>
        <v>17.525260257195345</v>
      </c>
    </row>
    <row r="16" spans="1:22" ht="12.75">
      <c r="A16" s="45" t="s">
        <v>9</v>
      </c>
      <c r="B16" s="2">
        <v>-6788</v>
      </c>
      <c r="C16" s="4">
        <v>1840</v>
      </c>
      <c r="D16" s="4">
        <v>1840</v>
      </c>
      <c r="E16" s="1">
        <v>882</v>
      </c>
      <c r="F16" s="48">
        <v>953</v>
      </c>
      <c r="G16" s="5" t="s">
        <v>0</v>
      </c>
      <c r="H16" s="4">
        <v>531</v>
      </c>
      <c r="I16" s="5" t="s">
        <v>0</v>
      </c>
      <c r="J16" s="4">
        <v>642</v>
      </c>
      <c r="K16" s="51">
        <v>0</v>
      </c>
      <c r="L16" s="48">
        <v>574</v>
      </c>
      <c r="M16" s="3">
        <v>68</v>
      </c>
      <c r="N16" s="48">
        <v>632</v>
      </c>
      <c r="O16" s="1">
        <v>524</v>
      </c>
      <c r="P16" s="48">
        <v>108</v>
      </c>
      <c r="Q16" s="3">
        <v>0</v>
      </c>
      <c r="R16" s="1">
        <v>2196</v>
      </c>
      <c r="S16" s="1">
        <v>1325</v>
      </c>
      <c r="T16" s="48">
        <v>331</v>
      </c>
      <c r="U16" s="48">
        <v>540</v>
      </c>
      <c r="V16" s="50">
        <v>947</v>
      </c>
    </row>
    <row r="17" spans="1:22" ht="12.75">
      <c r="A17" s="45" t="s">
        <v>10</v>
      </c>
      <c r="B17" s="66">
        <v>6949</v>
      </c>
      <c r="C17" s="4">
        <v>1220</v>
      </c>
      <c r="D17" s="4">
        <v>1220</v>
      </c>
      <c r="E17" s="1">
        <v>194</v>
      </c>
      <c r="F17" s="48">
        <v>1020</v>
      </c>
      <c r="G17" s="5" t="s">
        <v>0</v>
      </c>
      <c r="H17" s="4">
        <v>705</v>
      </c>
      <c r="I17" s="5" t="s">
        <v>0</v>
      </c>
      <c r="J17" s="4">
        <v>148</v>
      </c>
      <c r="K17" s="51">
        <v>0</v>
      </c>
      <c r="L17" s="48">
        <v>135</v>
      </c>
      <c r="M17" s="3">
        <v>13</v>
      </c>
      <c r="N17" s="48">
        <v>673</v>
      </c>
      <c r="O17" s="1">
        <v>614</v>
      </c>
      <c r="P17" s="48">
        <v>59</v>
      </c>
      <c r="Q17" s="3">
        <v>0</v>
      </c>
      <c r="R17" s="1">
        <v>2706</v>
      </c>
      <c r="S17" s="1">
        <v>1925</v>
      </c>
      <c r="T17" s="48">
        <v>408</v>
      </c>
      <c r="U17" s="48">
        <v>373</v>
      </c>
      <c r="V17" s="50">
        <v>1497</v>
      </c>
    </row>
    <row r="18" spans="1:22" ht="12.75">
      <c r="A18" s="45" t="s">
        <v>11</v>
      </c>
      <c r="B18" s="91">
        <v>-3576</v>
      </c>
      <c r="C18" s="4">
        <v>569</v>
      </c>
      <c r="D18" s="4">
        <v>569</v>
      </c>
      <c r="E18" s="1">
        <v>106</v>
      </c>
      <c r="F18" s="48">
        <v>463</v>
      </c>
      <c r="G18" s="5" t="s">
        <v>0</v>
      </c>
      <c r="H18" s="4">
        <v>344</v>
      </c>
      <c r="I18" s="5" t="s">
        <v>0</v>
      </c>
      <c r="J18" s="4">
        <v>78</v>
      </c>
      <c r="K18" s="48">
        <v>0</v>
      </c>
      <c r="L18" s="48">
        <v>72</v>
      </c>
      <c r="M18" s="3">
        <v>6</v>
      </c>
      <c r="N18" s="48">
        <v>349</v>
      </c>
      <c r="O18" s="1">
        <v>330</v>
      </c>
      <c r="P18" s="48">
        <v>19</v>
      </c>
      <c r="Q18" s="3">
        <v>0</v>
      </c>
      <c r="R18" s="1">
        <v>1425</v>
      </c>
      <c r="S18" s="1">
        <v>1093</v>
      </c>
      <c r="T18" s="48">
        <v>115</v>
      </c>
      <c r="U18" s="48">
        <v>217</v>
      </c>
      <c r="V18" s="50">
        <v>811</v>
      </c>
    </row>
    <row r="19" spans="1:22" ht="12.75">
      <c r="A19" s="45" t="s">
        <v>12</v>
      </c>
      <c r="B19" s="3">
        <v>9039</v>
      </c>
      <c r="C19" s="4">
        <v>1490</v>
      </c>
      <c r="D19" s="4">
        <v>1490</v>
      </c>
      <c r="E19" s="1">
        <v>113</v>
      </c>
      <c r="F19" s="48">
        <v>1370</v>
      </c>
      <c r="G19" s="5" t="s">
        <v>0</v>
      </c>
      <c r="H19" s="4">
        <v>556</v>
      </c>
      <c r="I19" s="5" t="s">
        <v>0</v>
      </c>
      <c r="J19" s="4">
        <v>383</v>
      </c>
      <c r="K19" s="48">
        <v>12</v>
      </c>
      <c r="L19" s="48">
        <v>363</v>
      </c>
      <c r="M19" s="3">
        <v>8</v>
      </c>
      <c r="N19" s="48">
        <v>964</v>
      </c>
      <c r="O19" s="1">
        <v>906</v>
      </c>
      <c r="P19" s="48">
        <v>58</v>
      </c>
      <c r="Q19" s="3">
        <v>0</v>
      </c>
      <c r="R19" s="1">
        <v>3807</v>
      </c>
      <c r="S19" s="1">
        <v>2435</v>
      </c>
      <c r="T19" s="48">
        <v>444</v>
      </c>
      <c r="U19" s="48">
        <v>928</v>
      </c>
      <c r="V19" s="50">
        <v>1839</v>
      </c>
    </row>
    <row r="20" spans="1:22" ht="12.75">
      <c r="A20" s="45" t="s">
        <v>13</v>
      </c>
      <c r="B20" s="3">
        <v>10362</v>
      </c>
      <c r="C20" s="4">
        <v>1610</v>
      </c>
      <c r="D20" s="4">
        <v>1610</v>
      </c>
      <c r="E20" s="1">
        <v>213</v>
      </c>
      <c r="F20" s="48">
        <v>1400</v>
      </c>
      <c r="G20" s="5" t="s">
        <v>0</v>
      </c>
      <c r="H20" s="4">
        <v>5477</v>
      </c>
      <c r="I20" s="5" t="s">
        <v>0</v>
      </c>
      <c r="J20" s="4">
        <v>178</v>
      </c>
      <c r="K20" s="48">
        <v>1</v>
      </c>
      <c r="L20" s="48">
        <v>165</v>
      </c>
      <c r="M20" s="3">
        <v>12</v>
      </c>
      <c r="N20" s="48">
        <v>545</v>
      </c>
      <c r="O20" s="1">
        <v>451</v>
      </c>
      <c r="P20" s="48">
        <v>49</v>
      </c>
      <c r="Q20" s="3">
        <v>45</v>
      </c>
      <c r="R20" s="1">
        <v>1573</v>
      </c>
      <c r="S20" s="1">
        <v>1055</v>
      </c>
      <c r="T20" s="48">
        <v>177</v>
      </c>
      <c r="U20" s="48">
        <v>341</v>
      </c>
      <c r="V20" s="50">
        <v>979</v>
      </c>
    </row>
    <row r="21" spans="1:22" ht="12.75">
      <c r="A21" s="45" t="s">
        <v>14</v>
      </c>
      <c r="B21" s="3">
        <v>9383</v>
      </c>
      <c r="C21" s="4">
        <v>1610</v>
      </c>
      <c r="D21" s="4">
        <v>1610</v>
      </c>
      <c r="E21" s="1">
        <v>665</v>
      </c>
      <c r="F21" s="48">
        <v>941</v>
      </c>
      <c r="G21" s="5" t="s">
        <v>0</v>
      </c>
      <c r="H21" s="4">
        <v>2704</v>
      </c>
      <c r="I21" s="5" t="s">
        <v>0</v>
      </c>
      <c r="J21" s="4">
        <v>884</v>
      </c>
      <c r="K21" s="48">
        <v>0</v>
      </c>
      <c r="L21" s="48">
        <v>833</v>
      </c>
      <c r="M21" s="3">
        <v>51</v>
      </c>
      <c r="N21" s="48">
        <v>763</v>
      </c>
      <c r="O21" s="1">
        <v>662</v>
      </c>
      <c r="P21" s="48">
        <v>91</v>
      </c>
      <c r="Q21" s="3">
        <v>10</v>
      </c>
      <c r="R21" s="1">
        <v>2077</v>
      </c>
      <c r="S21" s="1">
        <v>1169</v>
      </c>
      <c r="T21" s="48">
        <v>221</v>
      </c>
      <c r="U21" s="48">
        <v>687</v>
      </c>
      <c r="V21" s="50">
        <v>1345</v>
      </c>
    </row>
    <row r="22" spans="1:22" ht="12.75">
      <c r="A22" s="45" t="s">
        <v>15</v>
      </c>
      <c r="B22" s="3">
        <v>2706</v>
      </c>
      <c r="C22" s="4">
        <v>338</v>
      </c>
      <c r="D22" s="4">
        <v>338</v>
      </c>
      <c r="E22" s="1">
        <v>20</v>
      </c>
      <c r="F22" s="48">
        <v>318</v>
      </c>
      <c r="G22" s="5" t="s">
        <v>0</v>
      </c>
      <c r="H22" s="4">
        <v>215</v>
      </c>
      <c r="I22" s="5" t="s">
        <v>0</v>
      </c>
      <c r="J22" s="4">
        <v>51</v>
      </c>
      <c r="K22" s="48">
        <v>0</v>
      </c>
      <c r="L22" s="48">
        <v>50</v>
      </c>
      <c r="M22" s="3">
        <v>1</v>
      </c>
      <c r="N22" s="48">
        <v>358</v>
      </c>
      <c r="O22" s="1">
        <v>349</v>
      </c>
      <c r="P22" s="48">
        <v>9</v>
      </c>
      <c r="Q22" s="3">
        <v>0</v>
      </c>
      <c r="R22" s="1">
        <v>1285</v>
      </c>
      <c r="S22" s="1">
        <v>851</v>
      </c>
      <c r="T22" s="48">
        <v>117</v>
      </c>
      <c r="U22" s="48">
        <v>317</v>
      </c>
      <c r="V22" s="50">
        <v>459</v>
      </c>
    </row>
    <row r="23" spans="1:22" ht="12.75">
      <c r="A23" s="45" t="s">
        <v>16</v>
      </c>
      <c r="B23" s="3">
        <v>5552</v>
      </c>
      <c r="C23" s="4">
        <v>1440</v>
      </c>
      <c r="D23" s="4">
        <v>1440</v>
      </c>
      <c r="E23" s="1">
        <v>549</v>
      </c>
      <c r="F23" s="48">
        <v>888</v>
      </c>
      <c r="G23" s="5" t="s">
        <v>0</v>
      </c>
      <c r="H23" s="4">
        <v>1994</v>
      </c>
      <c r="I23" s="5" t="s">
        <v>0</v>
      </c>
      <c r="J23" s="4">
        <v>103</v>
      </c>
      <c r="K23" s="48">
        <v>1</v>
      </c>
      <c r="L23" s="48">
        <v>61</v>
      </c>
      <c r="M23" s="3">
        <v>41</v>
      </c>
      <c r="N23" s="48">
        <v>442</v>
      </c>
      <c r="O23" s="1">
        <v>349</v>
      </c>
      <c r="P23" s="48">
        <v>70</v>
      </c>
      <c r="Q23" s="3">
        <v>23</v>
      </c>
      <c r="R23" s="1">
        <v>901</v>
      </c>
      <c r="S23" s="1">
        <v>637</v>
      </c>
      <c r="T23" s="48">
        <v>80</v>
      </c>
      <c r="U23" s="48">
        <v>184</v>
      </c>
      <c r="V23" s="50">
        <v>672</v>
      </c>
    </row>
    <row r="24" spans="1:22" ht="12.75">
      <c r="A24" s="45" t="s">
        <v>17</v>
      </c>
      <c r="B24" s="91">
        <v>-2520</v>
      </c>
      <c r="C24" s="4">
        <v>710</v>
      </c>
      <c r="D24" s="4">
        <v>710</v>
      </c>
      <c r="E24" s="1">
        <v>325</v>
      </c>
      <c r="F24" s="48">
        <v>385</v>
      </c>
      <c r="G24" s="5" t="s">
        <v>0</v>
      </c>
      <c r="H24" s="4">
        <v>116</v>
      </c>
      <c r="I24" s="5" t="s">
        <v>0</v>
      </c>
      <c r="J24" s="4">
        <v>253</v>
      </c>
      <c r="K24" s="51">
        <v>0</v>
      </c>
      <c r="L24" s="48">
        <v>227</v>
      </c>
      <c r="M24" s="3">
        <v>26</v>
      </c>
      <c r="N24" s="48">
        <v>359</v>
      </c>
      <c r="O24" s="1">
        <v>323</v>
      </c>
      <c r="P24" s="48">
        <v>36</v>
      </c>
      <c r="Q24" s="3">
        <v>0</v>
      </c>
      <c r="R24" s="1">
        <v>911</v>
      </c>
      <c r="S24" s="1">
        <v>547</v>
      </c>
      <c r="T24" s="48">
        <v>131</v>
      </c>
      <c r="U24" s="48">
        <v>233</v>
      </c>
      <c r="V24" s="50">
        <v>171</v>
      </c>
    </row>
    <row r="25" spans="1:22" ht="12.75">
      <c r="A25" s="45" t="s">
        <v>18</v>
      </c>
      <c r="B25" s="3">
        <v>1758</v>
      </c>
      <c r="C25" s="4">
        <v>305</v>
      </c>
      <c r="D25" s="4">
        <v>305</v>
      </c>
      <c r="E25" s="1">
        <v>100</v>
      </c>
      <c r="F25" s="48">
        <v>206</v>
      </c>
      <c r="G25" s="5" t="s">
        <v>0</v>
      </c>
      <c r="H25" s="4">
        <v>128</v>
      </c>
      <c r="I25" s="5" t="s">
        <v>0</v>
      </c>
      <c r="J25" s="4">
        <v>73</v>
      </c>
      <c r="K25" s="51">
        <v>0</v>
      </c>
      <c r="L25" s="48">
        <v>65</v>
      </c>
      <c r="M25" s="3">
        <v>8</v>
      </c>
      <c r="N25" s="48">
        <v>196</v>
      </c>
      <c r="O25" s="1">
        <v>182</v>
      </c>
      <c r="P25" s="48">
        <v>14</v>
      </c>
      <c r="Q25" s="3">
        <v>0</v>
      </c>
      <c r="R25" s="1">
        <v>738</v>
      </c>
      <c r="S25" s="1">
        <v>483</v>
      </c>
      <c r="T25" s="48">
        <v>143</v>
      </c>
      <c r="U25" s="48">
        <v>112</v>
      </c>
      <c r="V25" s="50">
        <v>318</v>
      </c>
    </row>
    <row r="26" spans="1:22" ht="12.75">
      <c r="A26" s="45" t="s">
        <v>19</v>
      </c>
      <c r="B26" s="91">
        <v>-2224</v>
      </c>
      <c r="C26" s="4">
        <v>385</v>
      </c>
      <c r="D26" s="4">
        <v>385</v>
      </c>
      <c r="E26" s="1">
        <v>25</v>
      </c>
      <c r="F26" s="48">
        <v>360</v>
      </c>
      <c r="G26" s="5" t="s">
        <v>0</v>
      </c>
      <c r="H26" s="4">
        <v>255</v>
      </c>
      <c r="I26" s="5" t="s">
        <v>0</v>
      </c>
      <c r="J26" s="4">
        <v>25</v>
      </c>
      <c r="K26" s="51">
        <v>0</v>
      </c>
      <c r="L26" s="48">
        <v>24</v>
      </c>
      <c r="M26" s="3">
        <v>1</v>
      </c>
      <c r="N26" s="48">
        <v>213</v>
      </c>
      <c r="O26" s="1">
        <v>198</v>
      </c>
      <c r="P26" s="48">
        <v>15</v>
      </c>
      <c r="Q26" s="3">
        <v>0</v>
      </c>
      <c r="R26" s="1">
        <v>702</v>
      </c>
      <c r="S26" s="1">
        <v>367</v>
      </c>
      <c r="T26" s="48">
        <v>111</v>
      </c>
      <c r="U26" s="48">
        <v>224</v>
      </c>
      <c r="V26" s="50">
        <v>644</v>
      </c>
    </row>
    <row r="27" spans="1:22" ht="12.75">
      <c r="A27" s="45" t="s">
        <v>20</v>
      </c>
      <c r="B27" s="3">
        <v>1342</v>
      </c>
      <c r="C27" s="4">
        <v>336</v>
      </c>
      <c r="D27" s="4">
        <v>336</v>
      </c>
      <c r="E27" s="1">
        <v>112</v>
      </c>
      <c r="F27" s="48">
        <v>224</v>
      </c>
      <c r="G27" s="5" t="s">
        <v>0</v>
      </c>
      <c r="H27" s="4">
        <v>32</v>
      </c>
      <c r="I27" s="5" t="s">
        <v>0</v>
      </c>
      <c r="J27" s="4">
        <v>296</v>
      </c>
      <c r="K27" s="51">
        <v>0</v>
      </c>
      <c r="L27" s="48">
        <v>287</v>
      </c>
      <c r="M27" s="3">
        <v>9</v>
      </c>
      <c r="N27" s="48">
        <v>127</v>
      </c>
      <c r="O27" s="1">
        <v>109</v>
      </c>
      <c r="P27" s="48">
        <v>18</v>
      </c>
      <c r="Q27" s="3">
        <v>0</v>
      </c>
      <c r="R27" s="1">
        <v>447</v>
      </c>
      <c r="S27" s="1">
        <v>250</v>
      </c>
      <c r="T27" s="48">
        <v>136</v>
      </c>
      <c r="U27" s="48">
        <v>61</v>
      </c>
      <c r="V27" s="50">
        <v>104</v>
      </c>
    </row>
    <row r="28" spans="1:22" ht="12.75">
      <c r="A28" s="45" t="s">
        <v>21</v>
      </c>
      <c r="B28" s="91">
        <v>-1723</v>
      </c>
      <c r="C28" s="4">
        <v>339</v>
      </c>
      <c r="D28" s="4">
        <v>339</v>
      </c>
      <c r="E28" s="1">
        <v>33</v>
      </c>
      <c r="F28" s="48">
        <v>306</v>
      </c>
      <c r="G28" s="5" t="s">
        <v>0</v>
      </c>
      <c r="H28" s="4">
        <v>554</v>
      </c>
      <c r="I28" s="5" t="s">
        <v>0</v>
      </c>
      <c r="J28" s="4">
        <v>24</v>
      </c>
      <c r="K28" s="48">
        <v>0</v>
      </c>
      <c r="L28" s="48">
        <v>22</v>
      </c>
      <c r="M28" s="3">
        <v>2</v>
      </c>
      <c r="N28" s="48">
        <v>118</v>
      </c>
      <c r="O28" s="1">
        <v>107</v>
      </c>
      <c r="P28" s="48">
        <v>10</v>
      </c>
      <c r="Q28" s="3">
        <v>1</v>
      </c>
      <c r="R28" s="1">
        <v>358</v>
      </c>
      <c r="S28" s="1">
        <v>249</v>
      </c>
      <c r="T28" s="48">
        <v>14</v>
      </c>
      <c r="U28" s="48">
        <v>95</v>
      </c>
      <c r="V28" s="50">
        <v>330</v>
      </c>
    </row>
    <row r="29" spans="1:22" ht="12.75">
      <c r="A29" s="45" t="s">
        <v>22</v>
      </c>
      <c r="B29" s="3">
        <v>908</v>
      </c>
      <c r="C29" s="4">
        <v>161</v>
      </c>
      <c r="D29" s="4">
        <v>161</v>
      </c>
      <c r="E29" s="1">
        <v>3</v>
      </c>
      <c r="F29" s="48">
        <v>158</v>
      </c>
      <c r="G29" s="5" t="s">
        <v>0</v>
      </c>
      <c r="H29" s="4">
        <v>210</v>
      </c>
      <c r="I29" s="5" t="s">
        <v>0</v>
      </c>
      <c r="J29" s="4">
        <v>22</v>
      </c>
      <c r="K29" s="51">
        <v>0</v>
      </c>
      <c r="L29" s="48">
        <v>22</v>
      </c>
      <c r="M29" s="3">
        <v>0</v>
      </c>
      <c r="N29" s="48">
        <v>83</v>
      </c>
      <c r="O29" s="1">
        <v>79</v>
      </c>
      <c r="P29" s="48">
        <v>4</v>
      </c>
      <c r="Q29" s="3">
        <v>0</v>
      </c>
      <c r="R29" s="1">
        <v>242</v>
      </c>
      <c r="S29" s="1">
        <v>199</v>
      </c>
      <c r="T29" s="48">
        <v>4</v>
      </c>
      <c r="U29" s="48">
        <v>39</v>
      </c>
      <c r="V29" s="50">
        <v>190</v>
      </c>
    </row>
    <row r="30" spans="1:22" ht="12.75">
      <c r="A30" s="45" t="s">
        <v>23</v>
      </c>
      <c r="B30" s="3">
        <v>3429</v>
      </c>
      <c r="C30" s="4">
        <v>450</v>
      </c>
      <c r="D30" s="4">
        <v>450</v>
      </c>
      <c r="E30" s="1">
        <v>87</v>
      </c>
      <c r="F30" s="48">
        <v>363</v>
      </c>
      <c r="G30" s="5" t="s">
        <v>0</v>
      </c>
      <c r="H30" s="4">
        <v>1596</v>
      </c>
      <c r="I30" s="5" t="s">
        <v>0</v>
      </c>
      <c r="J30" s="4">
        <v>247</v>
      </c>
      <c r="K30" s="48">
        <v>1</v>
      </c>
      <c r="L30" s="48">
        <v>240</v>
      </c>
      <c r="M30" s="3">
        <v>6</v>
      </c>
      <c r="N30" s="48">
        <v>210</v>
      </c>
      <c r="O30" s="1">
        <v>182</v>
      </c>
      <c r="P30" s="48">
        <v>17</v>
      </c>
      <c r="Q30" s="3">
        <v>11</v>
      </c>
      <c r="R30" s="1">
        <v>610</v>
      </c>
      <c r="S30" s="1">
        <v>305</v>
      </c>
      <c r="T30" s="48">
        <v>106</v>
      </c>
      <c r="U30" s="48">
        <v>199</v>
      </c>
      <c r="V30" s="50">
        <v>316</v>
      </c>
    </row>
    <row r="31" spans="1:22" ht="12.75">
      <c r="A31" s="45" t="s">
        <v>24</v>
      </c>
      <c r="B31" s="3">
        <v>7129</v>
      </c>
      <c r="C31" s="4">
        <v>70</v>
      </c>
      <c r="D31" s="4">
        <v>70</v>
      </c>
      <c r="E31" s="1">
        <v>17</v>
      </c>
      <c r="F31" s="48">
        <v>53</v>
      </c>
      <c r="G31" s="5" t="s">
        <v>0</v>
      </c>
      <c r="H31" s="48">
        <v>6662</v>
      </c>
      <c r="I31" s="5" t="s">
        <v>0</v>
      </c>
      <c r="J31" s="3">
        <v>110</v>
      </c>
      <c r="K31" s="48">
        <v>0</v>
      </c>
      <c r="L31" s="48">
        <v>109</v>
      </c>
      <c r="M31" s="3">
        <v>1</v>
      </c>
      <c r="N31" s="48">
        <v>86</v>
      </c>
      <c r="O31" s="1">
        <v>53</v>
      </c>
      <c r="P31" s="48">
        <v>2</v>
      </c>
      <c r="Q31" s="3">
        <v>31</v>
      </c>
      <c r="R31" s="1">
        <v>65</v>
      </c>
      <c r="S31" s="1">
        <v>35</v>
      </c>
      <c r="T31" s="48">
        <v>0</v>
      </c>
      <c r="U31" s="48">
        <v>30</v>
      </c>
      <c r="V31" s="50">
        <v>136</v>
      </c>
    </row>
    <row r="32" spans="1:22" ht="12.75">
      <c r="A32" s="45" t="s">
        <v>84</v>
      </c>
      <c r="B32" s="3">
        <v>1990</v>
      </c>
      <c r="C32" s="4">
        <v>218</v>
      </c>
      <c r="D32" s="4">
        <v>218</v>
      </c>
      <c r="E32" s="1">
        <v>28</v>
      </c>
      <c r="F32" s="48">
        <v>190</v>
      </c>
      <c r="G32" s="5" t="s">
        <v>0</v>
      </c>
      <c r="H32" s="4">
        <v>872</v>
      </c>
      <c r="I32" s="5" t="s">
        <v>0</v>
      </c>
      <c r="J32" s="4">
        <v>200</v>
      </c>
      <c r="K32" s="48">
        <v>53</v>
      </c>
      <c r="L32" s="48">
        <v>145</v>
      </c>
      <c r="M32" s="3">
        <v>2</v>
      </c>
      <c r="N32" s="48">
        <v>104</v>
      </c>
      <c r="O32" s="1">
        <v>82</v>
      </c>
      <c r="P32" s="48">
        <v>11</v>
      </c>
      <c r="Q32" s="3">
        <v>11</v>
      </c>
      <c r="R32" s="1">
        <v>185</v>
      </c>
      <c r="S32" s="1">
        <v>147</v>
      </c>
      <c r="T32" s="48">
        <v>7</v>
      </c>
      <c r="U32" s="48">
        <v>31</v>
      </c>
      <c r="V32" s="50">
        <v>411</v>
      </c>
    </row>
    <row r="33" spans="1:22" ht="12.75">
      <c r="A33" s="45" t="s">
        <v>85</v>
      </c>
      <c r="B33" s="3">
        <v>12204</v>
      </c>
      <c r="C33" s="4">
        <v>501</v>
      </c>
      <c r="D33" s="4">
        <v>501</v>
      </c>
      <c r="E33" s="1">
        <v>28</v>
      </c>
      <c r="F33" s="48">
        <v>473</v>
      </c>
      <c r="G33" s="5" t="s">
        <v>0</v>
      </c>
      <c r="H33" s="4">
        <v>10191</v>
      </c>
      <c r="I33" s="5" t="s">
        <v>0</v>
      </c>
      <c r="J33" s="4">
        <v>372</v>
      </c>
      <c r="K33" s="48">
        <v>198</v>
      </c>
      <c r="L33" s="48">
        <v>172</v>
      </c>
      <c r="M33" s="3">
        <v>2</v>
      </c>
      <c r="N33" s="48">
        <v>215</v>
      </c>
      <c r="O33" s="1">
        <v>136</v>
      </c>
      <c r="P33" s="48">
        <v>18</v>
      </c>
      <c r="Q33" s="3">
        <v>61</v>
      </c>
      <c r="R33" s="1">
        <v>387</v>
      </c>
      <c r="S33" s="1">
        <v>266</v>
      </c>
      <c r="T33" s="48">
        <v>26</v>
      </c>
      <c r="U33" s="48">
        <v>95</v>
      </c>
      <c r="V33" s="50">
        <v>538</v>
      </c>
    </row>
    <row r="34" spans="1:22" ht="12.75">
      <c r="A34" s="45" t="s">
        <v>89</v>
      </c>
      <c r="B34" s="3">
        <v>3159</v>
      </c>
      <c r="C34" s="4">
        <v>172</v>
      </c>
      <c r="D34" s="4">
        <v>172</v>
      </c>
      <c r="E34" s="1">
        <v>10</v>
      </c>
      <c r="F34" s="48">
        <v>162</v>
      </c>
      <c r="G34" s="5" t="s">
        <v>0</v>
      </c>
      <c r="H34" s="4">
        <v>2334</v>
      </c>
      <c r="I34" s="5" t="s">
        <v>0</v>
      </c>
      <c r="J34" s="4">
        <v>183</v>
      </c>
      <c r="K34" s="48">
        <v>125</v>
      </c>
      <c r="L34" s="48">
        <v>57</v>
      </c>
      <c r="M34" s="3">
        <v>1</v>
      </c>
      <c r="N34" s="48">
        <v>136</v>
      </c>
      <c r="O34" s="1">
        <v>111</v>
      </c>
      <c r="P34" s="48">
        <v>6</v>
      </c>
      <c r="Q34" s="3">
        <v>19</v>
      </c>
      <c r="R34" s="1">
        <v>108</v>
      </c>
      <c r="S34" s="1">
        <v>80</v>
      </c>
      <c r="T34" s="48">
        <v>2</v>
      </c>
      <c r="U34" s="48">
        <v>26</v>
      </c>
      <c r="V34" s="50">
        <v>226</v>
      </c>
    </row>
    <row r="35" spans="1:22" ht="12.75">
      <c r="A35" s="45" t="s">
        <v>86</v>
      </c>
      <c r="B35" s="3">
        <v>6491</v>
      </c>
      <c r="C35" s="4">
        <v>271</v>
      </c>
      <c r="D35" s="4">
        <v>271</v>
      </c>
      <c r="E35" s="1">
        <v>7</v>
      </c>
      <c r="F35" s="48">
        <v>264</v>
      </c>
      <c r="G35" s="6" t="s">
        <v>0</v>
      </c>
      <c r="H35" s="52">
        <v>5186</v>
      </c>
      <c r="I35" s="6" t="s">
        <v>0</v>
      </c>
      <c r="J35" s="4">
        <v>300</v>
      </c>
      <c r="K35" s="48">
        <v>210</v>
      </c>
      <c r="L35" s="48">
        <v>90</v>
      </c>
      <c r="M35" s="3">
        <v>0</v>
      </c>
      <c r="N35" s="52">
        <v>158</v>
      </c>
      <c r="O35" s="1">
        <v>132</v>
      </c>
      <c r="P35" s="67">
        <v>8</v>
      </c>
      <c r="Q35" s="3">
        <v>18</v>
      </c>
      <c r="R35" s="1">
        <v>148</v>
      </c>
      <c r="S35" s="1">
        <v>109</v>
      </c>
      <c r="T35" s="48">
        <v>4</v>
      </c>
      <c r="U35" s="53">
        <v>35</v>
      </c>
      <c r="V35" s="54">
        <v>428</v>
      </c>
    </row>
    <row r="36" spans="1:22" ht="12.75">
      <c r="A36" s="55" t="s">
        <v>64</v>
      </c>
      <c r="B36" s="56">
        <v>99232</v>
      </c>
      <c r="C36" s="57">
        <v>14000</v>
      </c>
      <c r="D36" s="57">
        <v>14000</v>
      </c>
      <c r="E36" s="59">
        <v>3517</v>
      </c>
      <c r="F36" s="58">
        <v>10496</v>
      </c>
      <c r="G36" s="5" t="s">
        <v>0</v>
      </c>
      <c r="H36" s="4">
        <v>40662</v>
      </c>
      <c r="I36" s="5" t="s">
        <v>0</v>
      </c>
      <c r="J36" s="57">
        <v>4572</v>
      </c>
      <c r="K36" s="58">
        <v>601</v>
      </c>
      <c r="L36" s="58">
        <v>3713</v>
      </c>
      <c r="M36" s="56">
        <v>258</v>
      </c>
      <c r="N36" s="48">
        <v>6731</v>
      </c>
      <c r="O36" s="59">
        <v>5879</v>
      </c>
      <c r="P36" s="48">
        <v>622</v>
      </c>
      <c r="Q36" s="56">
        <v>230</v>
      </c>
      <c r="R36" s="59">
        <v>20871</v>
      </c>
      <c r="S36" s="59">
        <v>13527</v>
      </c>
      <c r="T36" s="58">
        <v>2577</v>
      </c>
      <c r="U36" s="48">
        <v>4767</v>
      </c>
      <c r="V36" s="50">
        <v>12396</v>
      </c>
    </row>
    <row r="37" spans="1:22" s="409" customFormat="1" ht="13.5" thickBot="1">
      <c r="A37" s="60" t="s">
        <v>62</v>
      </c>
      <c r="B37" s="61">
        <v>100</v>
      </c>
      <c r="C37" s="63">
        <f>C36/B36*100</f>
        <v>14.108352144469528</v>
      </c>
      <c r="D37" s="62"/>
      <c r="E37" s="64"/>
      <c r="F37" s="62"/>
      <c r="G37" s="70"/>
      <c r="H37" s="63">
        <f>H36/B36*100</f>
        <v>40.97670106417285</v>
      </c>
      <c r="I37" s="70"/>
      <c r="J37" s="63">
        <f>J36/B36*100</f>
        <v>4.607384714608191</v>
      </c>
      <c r="K37" s="62"/>
      <c r="L37" s="62"/>
      <c r="M37" s="61"/>
      <c r="N37" s="62">
        <f>N36/B36*100</f>
        <v>6.78309416317317</v>
      </c>
      <c r="O37" s="64"/>
      <c r="P37" s="62"/>
      <c r="Q37" s="61"/>
      <c r="R37" s="64">
        <f>R36/B36*100</f>
        <v>21.03252982908739</v>
      </c>
      <c r="S37" s="64"/>
      <c r="T37" s="62"/>
      <c r="U37" s="62"/>
      <c r="V37" s="65">
        <f>V36/B36*100</f>
        <v>12.491938084488874</v>
      </c>
    </row>
    <row r="38" spans="1:22" ht="12.75">
      <c r="A38" s="45" t="s">
        <v>25</v>
      </c>
      <c r="B38" s="3">
        <v>11406</v>
      </c>
      <c r="C38" s="4">
        <v>2380</v>
      </c>
      <c r="D38" s="4">
        <v>2380</v>
      </c>
      <c r="E38" s="1">
        <v>714</v>
      </c>
      <c r="F38" s="48">
        <v>1670</v>
      </c>
      <c r="G38" s="5" t="s">
        <v>0</v>
      </c>
      <c r="H38" s="4">
        <v>4197</v>
      </c>
      <c r="I38" s="5" t="s">
        <v>0</v>
      </c>
      <c r="J38" s="4">
        <v>434</v>
      </c>
      <c r="K38" s="48">
        <v>2</v>
      </c>
      <c r="L38" s="68">
        <v>396</v>
      </c>
      <c r="M38" s="3">
        <v>36</v>
      </c>
      <c r="N38" s="48">
        <v>574</v>
      </c>
      <c r="O38" s="1">
        <v>429</v>
      </c>
      <c r="P38" s="48">
        <v>79</v>
      </c>
      <c r="Q38" s="3">
        <v>66</v>
      </c>
      <c r="R38" s="1">
        <v>1851</v>
      </c>
      <c r="S38" s="1">
        <v>1244</v>
      </c>
      <c r="T38" s="48">
        <v>203</v>
      </c>
      <c r="U38" s="48">
        <v>404</v>
      </c>
      <c r="V38" s="50">
        <v>1970</v>
      </c>
    </row>
    <row r="39" spans="1:22" ht="12.75">
      <c r="A39" s="45" t="s">
        <v>26</v>
      </c>
      <c r="B39" s="3">
        <v>7693</v>
      </c>
      <c r="C39" s="4">
        <v>829</v>
      </c>
      <c r="D39" s="4">
        <v>829</v>
      </c>
      <c r="E39" s="1">
        <v>277</v>
      </c>
      <c r="F39" s="48">
        <v>552</v>
      </c>
      <c r="G39" s="5" t="s">
        <v>0</v>
      </c>
      <c r="H39" s="4">
        <v>5207</v>
      </c>
      <c r="I39" s="5" t="s">
        <v>0</v>
      </c>
      <c r="J39" s="4">
        <v>214</v>
      </c>
      <c r="K39" s="48">
        <v>1</v>
      </c>
      <c r="L39" s="48">
        <v>198</v>
      </c>
      <c r="M39" s="3">
        <v>15</v>
      </c>
      <c r="N39" s="48">
        <v>210</v>
      </c>
      <c r="O39" s="1">
        <v>107</v>
      </c>
      <c r="P39" s="48">
        <v>30</v>
      </c>
      <c r="Q39" s="3">
        <v>73</v>
      </c>
      <c r="R39" s="1">
        <v>511</v>
      </c>
      <c r="S39" s="1">
        <v>373</v>
      </c>
      <c r="T39" s="48">
        <v>64</v>
      </c>
      <c r="U39" s="48">
        <v>74</v>
      </c>
      <c r="V39" s="50">
        <v>722</v>
      </c>
    </row>
    <row r="40" spans="1:22" ht="12.75">
      <c r="A40" s="45" t="s">
        <v>27</v>
      </c>
      <c r="B40" s="3">
        <v>2001</v>
      </c>
      <c r="C40" s="4">
        <v>546</v>
      </c>
      <c r="D40" s="4">
        <v>546</v>
      </c>
      <c r="E40" s="1">
        <v>41</v>
      </c>
      <c r="F40" s="48">
        <v>505</v>
      </c>
      <c r="G40" s="5" t="s">
        <v>0</v>
      </c>
      <c r="H40" s="4">
        <v>744</v>
      </c>
      <c r="I40" s="5" t="s">
        <v>0</v>
      </c>
      <c r="J40" s="1">
        <v>22</v>
      </c>
      <c r="K40" s="69">
        <v>0</v>
      </c>
      <c r="L40" s="48">
        <v>20</v>
      </c>
      <c r="M40" s="3">
        <v>2</v>
      </c>
      <c r="N40" s="48">
        <v>115</v>
      </c>
      <c r="O40" s="1">
        <v>99</v>
      </c>
      <c r="P40" s="48">
        <v>16</v>
      </c>
      <c r="Q40" s="3">
        <v>0</v>
      </c>
      <c r="R40" s="1">
        <v>170</v>
      </c>
      <c r="S40" s="1">
        <v>106</v>
      </c>
      <c r="T40" s="48">
        <v>9</v>
      </c>
      <c r="U40" s="48">
        <v>55</v>
      </c>
      <c r="V40" s="50">
        <v>404</v>
      </c>
    </row>
    <row r="41" spans="1:22" ht="12.75">
      <c r="A41" s="45" t="s">
        <v>28</v>
      </c>
      <c r="B41" s="3">
        <v>1441</v>
      </c>
      <c r="C41" s="4">
        <v>397</v>
      </c>
      <c r="D41" s="4">
        <v>397</v>
      </c>
      <c r="E41" s="1">
        <v>142</v>
      </c>
      <c r="F41" s="48">
        <v>255</v>
      </c>
      <c r="G41" s="5" t="s">
        <v>0</v>
      </c>
      <c r="H41" s="4">
        <v>365</v>
      </c>
      <c r="I41" s="5" t="s">
        <v>0</v>
      </c>
      <c r="J41" s="1">
        <v>72</v>
      </c>
      <c r="K41" s="69">
        <v>0</v>
      </c>
      <c r="L41" s="48">
        <v>65</v>
      </c>
      <c r="M41" s="3">
        <v>7</v>
      </c>
      <c r="N41" s="48">
        <v>102</v>
      </c>
      <c r="O41" s="1">
        <v>89</v>
      </c>
      <c r="P41" s="48">
        <v>13</v>
      </c>
      <c r="Q41" s="3">
        <v>0</v>
      </c>
      <c r="R41" s="1">
        <v>233</v>
      </c>
      <c r="S41" s="1">
        <v>143</v>
      </c>
      <c r="T41" s="48">
        <v>5</v>
      </c>
      <c r="U41" s="48">
        <v>85</v>
      </c>
      <c r="V41" s="50">
        <v>272</v>
      </c>
    </row>
    <row r="42" spans="1:22" ht="12.75">
      <c r="A42" s="45" t="s">
        <v>29</v>
      </c>
      <c r="B42" s="3">
        <v>3775</v>
      </c>
      <c r="C42" s="4">
        <v>183</v>
      </c>
      <c r="D42" s="4">
        <v>183</v>
      </c>
      <c r="E42" s="1">
        <v>18</v>
      </c>
      <c r="F42" s="48">
        <v>165</v>
      </c>
      <c r="G42" s="5" t="s">
        <v>0</v>
      </c>
      <c r="H42" s="4">
        <v>2849</v>
      </c>
      <c r="I42" s="5" t="s">
        <v>0</v>
      </c>
      <c r="J42" s="1">
        <v>114</v>
      </c>
      <c r="K42" s="69">
        <v>0</v>
      </c>
      <c r="L42" s="48">
        <v>113</v>
      </c>
      <c r="M42" s="3">
        <v>1</v>
      </c>
      <c r="N42" s="48">
        <v>109</v>
      </c>
      <c r="O42" s="1">
        <v>89</v>
      </c>
      <c r="P42" s="48">
        <v>5</v>
      </c>
      <c r="Q42" s="3">
        <v>15</v>
      </c>
      <c r="R42" s="1">
        <v>146</v>
      </c>
      <c r="S42" s="1">
        <v>97</v>
      </c>
      <c r="T42" s="48">
        <v>5</v>
      </c>
      <c r="U42" s="48">
        <v>44</v>
      </c>
      <c r="V42" s="50">
        <v>374</v>
      </c>
    </row>
    <row r="43" spans="1:22" ht="12.75">
      <c r="A43" s="45" t="s">
        <v>30</v>
      </c>
      <c r="B43" s="3">
        <v>22470</v>
      </c>
      <c r="C43" s="4">
        <v>456</v>
      </c>
      <c r="D43" s="4">
        <v>456</v>
      </c>
      <c r="E43" s="1">
        <v>56</v>
      </c>
      <c r="F43" s="48">
        <v>400</v>
      </c>
      <c r="G43" s="5" t="s">
        <v>0</v>
      </c>
      <c r="H43" s="4">
        <v>20168</v>
      </c>
      <c r="I43" s="5" t="s">
        <v>0</v>
      </c>
      <c r="J43" s="4">
        <v>500</v>
      </c>
      <c r="K43" s="48">
        <v>229</v>
      </c>
      <c r="L43" s="48">
        <v>268</v>
      </c>
      <c r="M43" s="3">
        <v>3</v>
      </c>
      <c r="N43" s="48">
        <v>366</v>
      </c>
      <c r="O43" s="1">
        <v>247</v>
      </c>
      <c r="P43" s="48">
        <v>18</v>
      </c>
      <c r="Q43" s="3">
        <v>101</v>
      </c>
      <c r="R43" s="1">
        <v>219</v>
      </c>
      <c r="S43" s="1">
        <v>137</v>
      </c>
      <c r="T43" s="48">
        <v>23</v>
      </c>
      <c r="U43" s="48">
        <v>59</v>
      </c>
      <c r="V43" s="50">
        <v>761</v>
      </c>
    </row>
    <row r="44" spans="1:22" ht="12.75">
      <c r="A44" s="45" t="s">
        <v>31</v>
      </c>
      <c r="B44" s="3">
        <v>656</v>
      </c>
      <c r="C44" s="4">
        <v>239</v>
      </c>
      <c r="D44" s="4">
        <v>239</v>
      </c>
      <c r="E44" s="1">
        <v>216</v>
      </c>
      <c r="F44" s="48">
        <v>23</v>
      </c>
      <c r="G44" s="5" t="s">
        <v>0</v>
      </c>
      <c r="H44" s="4">
        <v>0</v>
      </c>
      <c r="I44" s="5" t="s">
        <v>0</v>
      </c>
      <c r="J44" s="4">
        <v>63</v>
      </c>
      <c r="K44" s="51">
        <v>0</v>
      </c>
      <c r="L44" s="48">
        <v>51</v>
      </c>
      <c r="M44" s="3">
        <v>12</v>
      </c>
      <c r="N44" s="48">
        <v>49</v>
      </c>
      <c r="O44" s="1">
        <v>37</v>
      </c>
      <c r="P44" s="48">
        <v>12</v>
      </c>
      <c r="Q44" s="3">
        <v>0</v>
      </c>
      <c r="R44" s="1">
        <v>155</v>
      </c>
      <c r="S44" s="1">
        <v>100</v>
      </c>
      <c r="T44" s="48">
        <v>23</v>
      </c>
      <c r="U44" s="48">
        <v>32</v>
      </c>
      <c r="V44" s="50">
        <v>150</v>
      </c>
    </row>
    <row r="45" spans="1:22" ht="12.75">
      <c r="A45" s="45" t="s">
        <v>32</v>
      </c>
      <c r="B45" s="3">
        <v>9285</v>
      </c>
      <c r="C45" s="4">
        <v>12</v>
      </c>
      <c r="D45" s="4">
        <v>12</v>
      </c>
      <c r="E45" s="1">
        <v>3</v>
      </c>
      <c r="F45" s="48">
        <v>9</v>
      </c>
      <c r="G45" s="5" t="s">
        <v>0</v>
      </c>
      <c r="H45" s="4">
        <v>6987</v>
      </c>
      <c r="I45" s="5" t="s">
        <v>0</v>
      </c>
      <c r="J45" s="4">
        <v>771</v>
      </c>
      <c r="K45" s="48">
        <v>688</v>
      </c>
      <c r="L45" s="48">
        <v>83</v>
      </c>
      <c r="M45" s="3">
        <v>0</v>
      </c>
      <c r="N45" s="48">
        <v>209</v>
      </c>
      <c r="O45" s="1">
        <v>192</v>
      </c>
      <c r="P45" s="48">
        <v>0</v>
      </c>
      <c r="Q45" s="3">
        <v>17</v>
      </c>
      <c r="R45" s="1">
        <v>723</v>
      </c>
      <c r="S45" s="1">
        <v>173</v>
      </c>
      <c r="T45" s="48">
        <v>0</v>
      </c>
      <c r="U45" s="48">
        <v>550</v>
      </c>
      <c r="V45" s="50">
        <v>583</v>
      </c>
    </row>
    <row r="46" spans="1:22" ht="12.75">
      <c r="A46" s="45" t="s">
        <v>33</v>
      </c>
      <c r="B46" s="3">
        <v>702</v>
      </c>
      <c r="C46" s="4">
        <v>67</v>
      </c>
      <c r="D46" s="4">
        <v>67</v>
      </c>
      <c r="E46" s="69" t="s">
        <v>228</v>
      </c>
      <c r="F46" s="48">
        <v>67</v>
      </c>
      <c r="G46" s="5" t="s">
        <v>0</v>
      </c>
      <c r="H46" s="4">
        <v>373</v>
      </c>
      <c r="I46" s="5" t="s">
        <v>0</v>
      </c>
      <c r="J46" s="4">
        <v>0</v>
      </c>
      <c r="K46" s="48">
        <v>0</v>
      </c>
      <c r="L46" s="48">
        <v>0</v>
      </c>
      <c r="M46" s="3">
        <v>0</v>
      </c>
      <c r="N46" s="48">
        <v>50</v>
      </c>
      <c r="O46" s="1">
        <v>46</v>
      </c>
      <c r="P46" s="48">
        <v>2</v>
      </c>
      <c r="Q46" s="3">
        <v>2</v>
      </c>
      <c r="R46" s="1">
        <v>126</v>
      </c>
      <c r="S46" s="1">
        <v>67</v>
      </c>
      <c r="T46" s="48">
        <v>1</v>
      </c>
      <c r="U46" s="48">
        <v>58</v>
      </c>
      <c r="V46" s="50">
        <v>86</v>
      </c>
    </row>
    <row r="47" spans="1:22" ht="12.75">
      <c r="A47" s="45" t="s">
        <v>34</v>
      </c>
      <c r="B47" s="3">
        <v>4099</v>
      </c>
      <c r="C47" s="4">
        <v>314</v>
      </c>
      <c r="D47" s="4">
        <v>314</v>
      </c>
      <c r="E47" s="69" t="s">
        <v>228</v>
      </c>
      <c r="F47" s="48">
        <v>314</v>
      </c>
      <c r="G47" s="6" t="s">
        <v>0</v>
      </c>
      <c r="H47" s="4">
        <v>3052</v>
      </c>
      <c r="I47" s="6" t="s">
        <v>0</v>
      </c>
      <c r="J47" s="4">
        <v>25</v>
      </c>
      <c r="K47" s="51">
        <v>0</v>
      </c>
      <c r="L47" s="67">
        <v>25</v>
      </c>
      <c r="M47" s="53">
        <v>0</v>
      </c>
      <c r="N47" s="53">
        <v>123</v>
      </c>
      <c r="O47" s="1">
        <v>99</v>
      </c>
      <c r="P47" s="48">
        <v>9</v>
      </c>
      <c r="Q47" s="3">
        <v>15</v>
      </c>
      <c r="R47" s="1">
        <v>328</v>
      </c>
      <c r="S47" s="1">
        <v>157</v>
      </c>
      <c r="T47" s="48">
        <v>2</v>
      </c>
      <c r="U47" s="53">
        <v>169</v>
      </c>
      <c r="V47" s="54">
        <v>257</v>
      </c>
    </row>
    <row r="48" spans="1:22" ht="12.75">
      <c r="A48" s="55" t="s">
        <v>67</v>
      </c>
      <c r="B48" s="57">
        <v>63528</v>
      </c>
      <c r="C48" s="57">
        <v>5440</v>
      </c>
      <c r="D48" s="57">
        <v>5440</v>
      </c>
      <c r="E48" s="59">
        <v>1467</v>
      </c>
      <c r="F48" s="58">
        <v>3960</v>
      </c>
      <c r="G48" s="5" t="s">
        <v>0</v>
      </c>
      <c r="H48" s="57">
        <v>43942</v>
      </c>
      <c r="I48" s="5" t="s">
        <v>0</v>
      </c>
      <c r="J48" s="57">
        <v>2215</v>
      </c>
      <c r="K48" s="58">
        <v>920</v>
      </c>
      <c r="L48" s="58">
        <v>1219</v>
      </c>
      <c r="M48" s="3">
        <v>76</v>
      </c>
      <c r="N48" s="48">
        <v>1907</v>
      </c>
      <c r="O48" s="59">
        <v>1434</v>
      </c>
      <c r="P48" s="58">
        <v>184</v>
      </c>
      <c r="Q48" s="56">
        <v>289</v>
      </c>
      <c r="R48" s="59">
        <v>4462</v>
      </c>
      <c r="S48" s="59">
        <v>2597</v>
      </c>
      <c r="T48" s="58">
        <v>335</v>
      </c>
      <c r="U48" s="48">
        <v>1530</v>
      </c>
      <c r="V48" s="50">
        <v>5562</v>
      </c>
    </row>
    <row r="49" spans="1:22" s="409" customFormat="1" ht="13.5" thickBot="1">
      <c r="A49" s="60" t="s">
        <v>62</v>
      </c>
      <c r="B49" s="61">
        <v>100</v>
      </c>
      <c r="C49" s="70">
        <f>C48/B48*100</f>
        <v>8.563153255257525</v>
      </c>
      <c r="D49" s="71"/>
      <c r="E49" s="72"/>
      <c r="F49" s="62"/>
      <c r="G49" s="70"/>
      <c r="H49" s="63">
        <f>H48/B48*100</f>
        <v>69.16950006296436</v>
      </c>
      <c r="I49" s="70"/>
      <c r="J49" s="63">
        <f>J48/B48*100</f>
        <v>3.4866515552197455</v>
      </c>
      <c r="K49" s="71"/>
      <c r="L49" s="62"/>
      <c r="M49" s="61"/>
      <c r="N49" s="62">
        <f>N48/B48*100</f>
        <v>3.001825966502959</v>
      </c>
      <c r="O49" s="64"/>
      <c r="P49" s="62"/>
      <c r="Q49" s="61"/>
      <c r="R49" s="64">
        <f>R48/B48*100</f>
        <v>7.0236746001762995</v>
      </c>
      <c r="S49" s="64"/>
      <c r="T49" s="62"/>
      <c r="U49" s="62"/>
      <c r="V49" s="65">
        <f>V48/B48*100</f>
        <v>8.755194559879108</v>
      </c>
    </row>
    <row r="50" spans="1:22" ht="12.75">
      <c r="A50" s="73" t="s">
        <v>69</v>
      </c>
      <c r="B50" s="3">
        <v>241261</v>
      </c>
      <c r="C50" s="4">
        <v>26500</v>
      </c>
      <c r="D50" s="4">
        <v>26500</v>
      </c>
      <c r="E50" s="1">
        <v>5650</v>
      </c>
      <c r="F50" s="48">
        <v>20800</v>
      </c>
      <c r="G50" s="5" t="s">
        <v>0</v>
      </c>
      <c r="H50" s="4">
        <v>97720</v>
      </c>
      <c r="I50" s="5" t="s">
        <v>0</v>
      </c>
      <c r="J50" s="74">
        <v>8338</v>
      </c>
      <c r="K50" s="48">
        <v>1559</v>
      </c>
      <c r="L50" s="68">
        <v>6400</v>
      </c>
      <c r="M50" s="3">
        <v>379</v>
      </c>
      <c r="N50" s="75">
        <v>17436</v>
      </c>
      <c r="O50" s="75">
        <v>15853</v>
      </c>
      <c r="P50" s="68">
        <v>1061</v>
      </c>
      <c r="Q50" s="68">
        <v>522</v>
      </c>
      <c r="R50" s="1">
        <v>59455</v>
      </c>
      <c r="S50" s="1">
        <v>36583</v>
      </c>
      <c r="T50" s="48">
        <v>7212</v>
      </c>
      <c r="U50" s="48">
        <v>15660</v>
      </c>
      <c r="V50" s="50">
        <v>31812</v>
      </c>
    </row>
    <row r="51" spans="1:22" ht="13.5" thickBot="1">
      <c r="A51" s="76" t="s">
        <v>62</v>
      </c>
      <c r="B51" s="77">
        <v>100</v>
      </c>
      <c r="C51" s="78">
        <f>C50/B50*100</f>
        <v>10.983955135724381</v>
      </c>
      <c r="D51" s="79"/>
      <c r="E51" s="80"/>
      <c r="F51" s="79"/>
      <c r="G51" s="78"/>
      <c r="H51" s="78">
        <f>H50/B50*100</f>
        <v>40.50385267407496</v>
      </c>
      <c r="I51" s="78"/>
      <c r="J51" s="78">
        <f>J50/B50*100</f>
        <v>3.4560082234592415</v>
      </c>
      <c r="K51" s="79"/>
      <c r="L51" s="79"/>
      <c r="M51" s="77"/>
      <c r="N51" s="78">
        <f>N50/B50*100</f>
        <v>7.227027990433597</v>
      </c>
      <c r="O51" s="80"/>
      <c r="P51" s="79"/>
      <c r="Q51" s="77"/>
      <c r="R51" s="78">
        <f>R50/B50*100</f>
        <v>24.643435946962004</v>
      </c>
      <c r="S51" s="80"/>
      <c r="T51" s="79"/>
      <c r="U51" s="79"/>
      <c r="V51" s="90">
        <f>V50/B50*100</f>
        <v>13.185720029345813</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c r="C53" s="18"/>
      <c r="D53" s="18"/>
      <c r="E53" s="18"/>
      <c r="F53" s="18"/>
      <c r="G53" s="18"/>
      <c r="H53" s="19"/>
      <c r="I53" s="19"/>
      <c r="J53" s="19"/>
      <c r="K53" s="18"/>
      <c r="L53" s="18"/>
      <c r="M53" s="48"/>
      <c r="N53" s="98"/>
      <c r="O53" s="93"/>
      <c r="P53" s="93"/>
      <c r="Q53" s="18"/>
      <c r="R53" s="18"/>
      <c r="S53" s="18"/>
      <c r="T53" s="18"/>
      <c r="U53" s="18"/>
      <c r="V53" s="18"/>
    </row>
    <row r="54" spans="1:22" ht="14.25">
      <c r="A54" s="8"/>
      <c r="B54" s="18"/>
      <c r="C54" s="18"/>
      <c r="D54" s="18"/>
      <c r="E54" s="18"/>
      <c r="F54" s="18"/>
      <c r="G54" s="18"/>
      <c r="H54" s="19"/>
      <c r="I54" s="19"/>
      <c r="J54" s="19"/>
      <c r="K54" s="18"/>
      <c r="L54" s="18"/>
      <c r="M54" s="94"/>
      <c r="N54" s="99"/>
      <c r="O54" s="95"/>
      <c r="P54" s="95"/>
      <c r="Q54" s="18"/>
      <c r="R54" s="18"/>
      <c r="S54" s="18"/>
      <c r="T54" s="18"/>
      <c r="U54" s="18"/>
      <c r="V54" s="18"/>
    </row>
    <row r="55" spans="1:22" ht="12.75">
      <c r="A55" s="8"/>
      <c r="B55" s="18"/>
      <c r="C55" s="18"/>
      <c r="D55" s="18"/>
      <c r="E55" s="18"/>
      <c r="F55" s="18"/>
      <c r="G55" s="18"/>
      <c r="H55" s="19"/>
      <c r="I55" s="19"/>
      <c r="J55" s="19"/>
      <c r="K55" s="18"/>
      <c r="L55" s="18"/>
      <c r="M55" s="18"/>
      <c r="N55" s="18"/>
      <c r="O55" s="18"/>
      <c r="P55" s="18"/>
      <c r="Q55" s="18"/>
      <c r="R55" s="18"/>
      <c r="S55" s="18"/>
      <c r="T55" s="18"/>
      <c r="U55" s="18"/>
      <c r="V55" s="18"/>
    </row>
    <row r="56" spans="1:22" ht="12.75">
      <c r="A56" s="8"/>
      <c r="B56" s="48"/>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2.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L2" sqref="L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252</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43556</v>
      </c>
      <c r="C7" s="46">
        <v>4070</v>
      </c>
      <c r="D7" s="46">
        <v>4070</v>
      </c>
      <c r="E7" s="47">
        <v>387</v>
      </c>
      <c r="F7" s="48">
        <v>3680</v>
      </c>
      <c r="G7" s="407" t="s">
        <v>0</v>
      </c>
      <c r="H7" s="46">
        <v>4465</v>
      </c>
      <c r="I7" s="407" t="s">
        <v>0</v>
      </c>
      <c r="J7" s="46">
        <v>721</v>
      </c>
      <c r="K7" s="48">
        <v>27</v>
      </c>
      <c r="L7" s="48">
        <v>664</v>
      </c>
      <c r="M7" s="3">
        <v>30</v>
      </c>
      <c r="N7" s="48">
        <v>5528</v>
      </c>
      <c r="O7" s="1">
        <v>5364</v>
      </c>
      <c r="P7" s="48">
        <v>164</v>
      </c>
      <c r="Q7" s="49">
        <v>0</v>
      </c>
      <c r="R7" s="1">
        <v>20760</v>
      </c>
      <c r="S7" s="47">
        <v>12814</v>
      </c>
      <c r="T7" s="48">
        <v>1768</v>
      </c>
      <c r="U7" s="48">
        <v>6178</v>
      </c>
      <c r="V7" s="50">
        <v>8012</v>
      </c>
    </row>
    <row r="8" spans="1:22" ht="12.75">
      <c r="A8" s="45" t="s">
        <v>3</v>
      </c>
      <c r="B8" s="3">
        <v>14233</v>
      </c>
      <c r="C8" s="4">
        <v>869</v>
      </c>
      <c r="D8" s="4">
        <v>869</v>
      </c>
      <c r="E8" s="1">
        <v>82</v>
      </c>
      <c r="F8" s="48">
        <v>787</v>
      </c>
      <c r="G8" s="309" t="s">
        <v>0</v>
      </c>
      <c r="H8" s="4">
        <v>1025</v>
      </c>
      <c r="I8" s="309" t="s">
        <v>0</v>
      </c>
      <c r="J8" s="1">
        <v>745</v>
      </c>
      <c r="K8" s="408">
        <v>0</v>
      </c>
      <c r="L8" s="48">
        <v>741</v>
      </c>
      <c r="M8" s="3">
        <v>4</v>
      </c>
      <c r="N8" s="48">
        <v>1653</v>
      </c>
      <c r="O8" s="1">
        <v>1625</v>
      </c>
      <c r="P8" s="48">
        <v>28</v>
      </c>
      <c r="Q8" s="3">
        <v>0</v>
      </c>
      <c r="R8" s="1">
        <v>7613</v>
      </c>
      <c r="S8" s="1">
        <v>3828</v>
      </c>
      <c r="T8" s="48">
        <v>2049</v>
      </c>
      <c r="U8" s="48">
        <v>1736</v>
      </c>
      <c r="V8" s="50">
        <v>2328</v>
      </c>
    </row>
    <row r="9" spans="1:22" ht="12.75">
      <c r="A9" s="45" t="s">
        <v>4</v>
      </c>
      <c r="B9" s="3">
        <v>10003</v>
      </c>
      <c r="C9" s="4">
        <v>590</v>
      </c>
      <c r="D9" s="4">
        <v>590</v>
      </c>
      <c r="E9" s="1">
        <v>69</v>
      </c>
      <c r="F9" s="48">
        <v>521</v>
      </c>
      <c r="G9" s="309" t="s">
        <v>87</v>
      </c>
      <c r="H9" s="4">
        <v>3186</v>
      </c>
      <c r="I9" s="309" t="s">
        <v>87</v>
      </c>
      <c r="J9" s="1">
        <v>54</v>
      </c>
      <c r="K9" s="1">
        <v>11</v>
      </c>
      <c r="L9" s="48">
        <v>39</v>
      </c>
      <c r="M9" s="3">
        <v>4</v>
      </c>
      <c r="N9" s="48">
        <v>1003</v>
      </c>
      <c r="O9" s="1">
        <v>985</v>
      </c>
      <c r="P9" s="48">
        <v>18</v>
      </c>
      <c r="Q9" s="3">
        <v>0</v>
      </c>
      <c r="R9" s="1">
        <v>3321</v>
      </c>
      <c r="S9" s="1">
        <v>1961</v>
      </c>
      <c r="T9" s="48">
        <v>359</v>
      </c>
      <c r="U9" s="48">
        <v>1001</v>
      </c>
      <c r="V9" s="50">
        <v>1849</v>
      </c>
    </row>
    <row r="10" spans="1:22" ht="12.75">
      <c r="A10" s="45" t="s">
        <v>5</v>
      </c>
      <c r="B10" s="3">
        <v>3962</v>
      </c>
      <c r="C10" s="4">
        <v>138</v>
      </c>
      <c r="D10" s="4">
        <v>138</v>
      </c>
      <c r="E10" s="1">
        <v>7</v>
      </c>
      <c r="F10" s="48">
        <v>131</v>
      </c>
      <c r="G10" s="309" t="s">
        <v>0</v>
      </c>
      <c r="H10" s="4">
        <v>1296</v>
      </c>
      <c r="I10" s="309" t="s">
        <v>87</v>
      </c>
      <c r="J10" s="1">
        <v>11</v>
      </c>
      <c r="K10" s="408">
        <v>0</v>
      </c>
      <c r="L10" s="48">
        <v>9</v>
      </c>
      <c r="M10" s="3">
        <v>2</v>
      </c>
      <c r="N10" s="48">
        <v>293</v>
      </c>
      <c r="O10" s="1">
        <v>289</v>
      </c>
      <c r="P10" s="48">
        <v>4</v>
      </c>
      <c r="Q10" s="3">
        <v>0</v>
      </c>
      <c r="R10" s="1">
        <v>1481</v>
      </c>
      <c r="S10" s="1">
        <v>1134</v>
      </c>
      <c r="T10" s="48">
        <v>70</v>
      </c>
      <c r="U10" s="48">
        <v>277</v>
      </c>
      <c r="V10" s="50">
        <v>743</v>
      </c>
    </row>
    <row r="11" spans="1:22" ht="12.75">
      <c r="A11" s="45" t="s">
        <v>6</v>
      </c>
      <c r="B11" s="3">
        <v>1734</v>
      </c>
      <c r="C11" s="4">
        <v>11</v>
      </c>
      <c r="D11" s="4">
        <v>11</v>
      </c>
      <c r="E11" s="1">
        <v>0</v>
      </c>
      <c r="F11" s="48">
        <v>11</v>
      </c>
      <c r="G11" s="309" t="s">
        <v>0</v>
      </c>
      <c r="H11" s="4">
        <v>919</v>
      </c>
      <c r="I11" s="309" t="s">
        <v>0</v>
      </c>
      <c r="J11" s="1">
        <v>7</v>
      </c>
      <c r="K11" s="408">
        <v>0</v>
      </c>
      <c r="L11" s="48">
        <v>7</v>
      </c>
      <c r="M11" s="3">
        <v>0</v>
      </c>
      <c r="N11" s="48">
        <v>126</v>
      </c>
      <c r="O11" s="1">
        <v>125</v>
      </c>
      <c r="P11" s="48">
        <v>0</v>
      </c>
      <c r="Q11" s="3">
        <v>1</v>
      </c>
      <c r="R11" s="1">
        <v>425</v>
      </c>
      <c r="S11" s="1">
        <v>353</v>
      </c>
      <c r="T11" s="48">
        <v>5</v>
      </c>
      <c r="U11" s="48">
        <v>67</v>
      </c>
      <c r="V11" s="50">
        <v>246</v>
      </c>
    </row>
    <row r="12" spans="1:22" ht="12.75">
      <c r="A12" s="45" t="s">
        <v>7</v>
      </c>
      <c r="B12" s="3">
        <v>3212</v>
      </c>
      <c r="C12" s="4">
        <v>1210</v>
      </c>
      <c r="D12" s="4">
        <v>1210</v>
      </c>
      <c r="E12" s="1">
        <v>67</v>
      </c>
      <c r="F12" s="48">
        <v>1140</v>
      </c>
      <c r="G12" s="309" t="s">
        <v>0</v>
      </c>
      <c r="H12" s="4">
        <v>649</v>
      </c>
      <c r="I12" s="309" t="s">
        <v>0</v>
      </c>
      <c r="J12" s="1">
        <v>5</v>
      </c>
      <c r="K12" s="408">
        <v>0</v>
      </c>
      <c r="L12" s="48">
        <v>2</v>
      </c>
      <c r="M12" s="3">
        <v>3</v>
      </c>
      <c r="N12" s="48">
        <v>222</v>
      </c>
      <c r="O12" s="1">
        <v>179</v>
      </c>
      <c r="P12" s="48">
        <v>43</v>
      </c>
      <c r="Q12" s="3">
        <v>0</v>
      </c>
      <c r="R12" s="1">
        <v>491</v>
      </c>
      <c r="S12" s="1">
        <v>333</v>
      </c>
      <c r="T12" s="48">
        <v>21</v>
      </c>
      <c r="U12" s="48">
        <v>137</v>
      </c>
      <c r="V12" s="50">
        <v>635</v>
      </c>
    </row>
    <row r="13" spans="1:22" ht="12.75">
      <c r="A13" s="45" t="s">
        <v>8</v>
      </c>
      <c r="B13" s="3">
        <v>1704</v>
      </c>
      <c r="C13" s="4">
        <v>54</v>
      </c>
      <c r="D13" s="4">
        <v>54</v>
      </c>
      <c r="E13" s="1">
        <v>13</v>
      </c>
      <c r="F13" s="48">
        <v>41</v>
      </c>
      <c r="G13" s="6" t="s">
        <v>0</v>
      </c>
      <c r="H13" s="4">
        <v>886</v>
      </c>
      <c r="I13" s="6" t="s">
        <v>0</v>
      </c>
      <c r="J13" s="4">
        <v>7</v>
      </c>
      <c r="K13" s="51">
        <v>0</v>
      </c>
      <c r="L13" s="48">
        <v>6</v>
      </c>
      <c r="M13" s="3">
        <v>1</v>
      </c>
      <c r="N13" s="52">
        <v>90</v>
      </c>
      <c r="O13" s="1">
        <v>86</v>
      </c>
      <c r="P13" s="48">
        <v>2</v>
      </c>
      <c r="Q13" s="3">
        <v>2</v>
      </c>
      <c r="R13" s="1">
        <v>324</v>
      </c>
      <c r="S13" s="1">
        <v>243</v>
      </c>
      <c r="T13" s="48">
        <v>0</v>
      </c>
      <c r="U13" s="53">
        <v>81</v>
      </c>
      <c r="V13" s="54">
        <v>343</v>
      </c>
    </row>
    <row r="14" spans="1:22" ht="12.75">
      <c r="A14" s="55" t="s">
        <v>61</v>
      </c>
      <c r="B14" s="56">
        <f>SUM(B7:B13)</f>
        <v>78404</v>
      </c>
      <c r="C14" s="57">
        <v>6980</v>
      </c>
      <c r="D14" s="57">
        <v>6980</v>
      </c>
      <c r="E14" s="59">
        <v>625</v>
      </c>
      <c r="F14" s="58">
        <v>6311</v>
      </c>
      <c r="G14" s="5" t="s">
        <v>0</v>
      </c>
      <c r="H14" s="57">
        <v>12426</v>
      </c>
      <c r="I14" s="5" t="s">
        <v>0</v>
      </c>
      <c r="J14" s="57">
        <v>1550</v>
      </c>
      <c r="K14" s="58">
        <v>38</v>
      </c>
      <c r="L14" s="58">
        <v>1468</v>
      </c>
      <c r="M14" s="56">
        <v>44</v>
      </c>
      <c r="N14" s="48">
        <v>8915</v>
      </c>
      <c r="O14" s="59">
        <v>8653</v>
      </c>
      <c r="P14" s="58">
        <v>259</v>
      </c>
      <c r="Q14" s="56">
        <v>3</v>
      </c>
      <c r="R14" s="59">
        <v>34415</v>
      </c>
      <c r="S14" s="59">
        <v>20666</v>
      </c>
      <c r="T14" s="58">
        <v>4272</v>
      </c>
      <c r="U14" s="48">
        <v>9477</v>
      </c>
      <c r="V14" s="50">
        <v>14118</v>
      </c>
    </row>
    <row r="15" spans="1:22" s="409" customFormat="1" ht="13.5" thickBot="1">
      <c r="A15" s="60" t="s">
        <v>62</v>
      </c>
      <c r="B15" s="61">
        <v>100</v>
      </c>
      <c r="C15" s="62">
        <f>C14/B14*100</f>
        <v>8.902607009846436</v>
      </c>
      <c r="D15" s="63"/>
      <c r="E15" s="64"/>
      <c r="F15" s="62"/>
      <c r="G15" s="70"/>
      <c r="H15" s="62">
        <f>H14/B14*100</f>
        <v>15.848681189735217</v>
      </c>
      <c r="I15" s="70"/>
      <c r="J15" s="63">
        <f>J14/B14*100</f>
        <v>1.9769399520432631</v>
      </c>
      <c r="K15" s="62"/>
      <c r="L15" s="62"/>
      <c r="M15" s="61"/>
      <c r="N15" s="62">
        <f>N14/B14*100</f>
        <v>11.370593337074638</v>
      </c>
      <c r="O15" s="64"/>
      <c r="P15" s="62"/>
      <c r="Q15" s="61"/>
      <c r="R15" s="64">
        <f>R14/B14*100</f>
        <v>43.89444416101219</v>
      </c>
      <c r="S15" s="64"/>
      <c r="T15" s="62"/>
      <c r="U15" s="62"/>
      <c r="V15" s="65">
        <f>V14/B14*100</f>
        <v>18.00673435028825</v>
      </c>
    </row>
    <row r="16" spans="1:22" ht="12.75">
      <c r="A16" s="45" t="s">
        <v>9</v>
      </c>
      <c r="B16" s="2">
        <v>-6788</v>
      </c>
      <c r="C16" s="4">
        <v>1820</v>
      </c>
      <c r="D16" s="4">
        <v>1820</v>
      </c>
      <c r="E16" s="1">
        <v>879</v>
      </c>
      <c r="F16" s="48">
        <v>944</v>
      </c>
      <c r="G16" s="5" t="s">
        <v>0</v>
      </c>
      <c r="H16" s="4">
        <v>522</v>
      </c>
      <c r="I16" s="5" t="s">
        <v>0</v>
      </c>
      <c r="J16" s="4">
        <v>642</v>
      </c>
      <c r="K16" s="51">
        <v>0</v>
      </c>
      <c r="L16" s="48">
        <v>574</v>
      </c>
      <c r="M16" s="3">
        <v>68</v>
      </c>
      <c r="N16" s="48">
        <v>635</v>
      </c>
      <c r="O16" s="1">
        <v>525</v>
      </c>
      <c r="P16" s="48">
        <v>110</v>
      </c>
      <c r="Q16" s="3">
        <v>0</v>
      </c>
      <c r="R16" s="1">
        <v>2217</v>
      </c>
      <c r="S16" s="1">
        <v>1334</v>
      </c>
      <c r="T16" s="48">
        <v>327</v>
      </c>
      <c r="U16" s="48">
        <v>556</v>
      </c>
      <c r="V16" s="50">
        <v>952</v>
      </c>
    </row>
    <row r="17" spans="1:22" ht="12.75">
      <c r="A17" s="45" t="s">
        <v>10</v>
      </c>
      <c r="B17" s="66">
        <v>6949</v>
      </c>
      <c r="C17" s="4">
        <v>1200</v>
      </c>
      <c r="D17" s="4">
        <v>1200</v>
      </c>
      <c r="E17" s="1">
        <v>192</v>
      </c>
      <c r="F17" s="48">
        <v>1010</v>
      </c>
      <c r="G17" s="5" t="s">
        <v>0</v>
      </c>
      <c r="H17" s="4">
        <v>667</v>
      </c>
      <c r="I17" s="5" t="s">
        <v>0</v>
      </c>
      <c r="J17" s="4">
        <v>148</v>
      </c>
      <c r="K17" s="51">
        <v>0</v>
      </c>
      <c r="L17" s="48">
        <v>135</v>
      </c>
      <c r="M17" s="3">
        <v>13</v>
      </c>
      <c r="N17" s="48">
        <v>870</v>
      </c>
      <c r="O17" s="1">
        <v>810</v>
      </c>
      <c r="P17" s="48">
        <v>60</v>
      </c>
      <c r="Q17" s="3">
        <v>0</v>
      </c>
      <c r="R17" s="1">
        <v>2737</v>
      </c>
      <c r="S17" s="1">
        <v>1949</v>
      </c>
      <c r="T17" s="48">
        <v>410</v>
      </c>
      <c r="U17" s="48">
        <v>378</v>
      </c>
      <c r="V17" s="50">
        <v>1327</v>
      </c>
    </row>
    <row r="18" spans="1:22" ht="12.75">
      <c r="A18" s="45" t="s">
        <v>11</v>
      </c>
      <c r="B18" s="91">
        <v>-3576</v>
      </c>
      <c r="C18" s="4">
        <v>559</v>
      </c>
      <c r="D18" s="4">
        <v>559</v>
      </c>
      <c r="E18" s="1">
        <v>102</v>
      </c>
      <c r="F18" s="48">
        <v>457</v>
      </c>
      <c r="G18" s="5" t="s">
        <v>0</v>
      </c>
      <c r="H18" s="4">
        <v>335</v>
      </c>
      <c r="I18" s="5" t="s">
        <v>0</v>
      </c>
      <c r="J18" s="4">
        <v>78</v>
      </c>
      <c r="K18" s="48">
        <v>0</v>
      </c>
      <c r="L18" s="48">
        <v>72</v>
      </c>
      <c r="M18" s="3">
        <v>6</v>
      </c>
      <c r="N18" s="48">
        <v>350</v>
      </c>
      <c r="O18" s="1">
        <v>331</v>
      </c>
      <c r="P18" s="48">
        <v>19</v>
      </c>
      <c r="Q18" s="3">
        <v>0</v>
      </c>
      <c r="R18" s="1">
        <v>1425</v>
      </c>
      <c r="S18" s="1">
        <v>1104</v>
      </c>
      <c r="T18" s="48">
        <v>116</v>
      </c>
      <c r="U18" s="48">
        <v>205</v>
      </c>
      <c r="V18" s="50">
        <v>829</v>
      </c>
    </row>
    <row r="19" spans="1:22" ht="12.75">
      <c r="A19" s="45" t="s">
        <v>12</v>
      </c>
      <c r="B19" s="3">
        <v>9039</v>
      </c>
      <c r="C19" s="4">
        <v>1380</v>
      </c>
      <c r="D19" s="4">
        <v>1380</v>
      </c>
      <c r="E19" s="1">
        <v>108</v>
      </c>
      <c r="F19" s="48">
        <v>1270</v>
      </c>
      <c r="G19" s="5" t="s">
        <v>0</v>
      </c>
      <c r="H19" s="4">
        <v>530</v>
      </c>
      <c r="I19" s="5" t="s">
        <v>0</v>
      </c>
      <c r="J19" s="4">
        <v>383</v>
      </c>
      <c r="K19" s="48">
        <v>12</v>
      </c>
      <c r="L19" s="48">
        <v>363</v>
      </c>
      <c r="M19" s="3">
        <v>8</v>
      </c>
      <c r="N19" s="48">
        <v>972</v>
      </c>
      <c r="O19" s="1">
        <v>913</v>
      </c>
      <c r="P19" s="48">
        <v>59</v>
      </c>
      <c r="Q19" s="3">
        <v>0</v>
      </c>
      <c r="R19" s="1">
        <v>3861</v>
      </c>
      <c r="S19" s="1">
        <v>2459</v>
      </c>
      <c r="T19" s="48">
        <v>441</v>
      </c>
      <c r="U19" s="48">
        <v>961</v>
      </c>
      <c r="V19" s="50">
        <v>1913</v>
      </c>
    </row>
    <row r="20" spans="1:22" ht="12.75">
      <c r="A20" s="45" t="s">
        <v>13</v>
      </c>
      <c r="B20" s="3">
        <v>10362</v>
      </c>
      <c r="C20" s="4">
        <v>1600</v>
      </c>
      <c r="D20" s="4">
        <v>1600</v>
      </c>
      <c r="E20" s="1">
        <v>209</v>
      </c>
      <c r="F20" s="48">
        <v>1390</v>
      </c>
      <c r="G20" s="5" t="s">
        <v>0</v>
      </c>
      <c r="H20" s="4">
        <v>5501</v>
      </c>
      <c r="I20" s="5" t="s">
        <v>0</v>
      </c>
      <c r="J20" s="4">
        <v>178</v>
      </c>
      <c r="K20" s="48">
        <v>1</v>
      </c>
      <c r="L20" s="48">
        <v>165</v>
      </c>
      <c r="M20" s="3">
        <v>12</v>
      </c>
      <c r="N20" s="48">
        <v>559</v>
      </c>
      <c r="O20" s="1">
        <v>463</v>
      </c>
      <c r="P20" s="48">
        <v>51</v>
      </c>
      <c r="Q20" s="3">
        <v>45</v>
      </c>
      <c r="R20" s="1">
        <v>1588</v>
      </c>
      <c r="S20" s="1">
        <v>1064</v>
      </c>
      <c r="T20" s="48">
        <v>173</v>
      </c>
      <c r="U20" s="48">
        <v>351</v>
      </c>
      <c r="V20" s="50">
        <v>936</v>
      </c>
    </row>
    <row r="21" spans="1:22" ht="12.75">
      <c r="A21" s="45" t="s">
        <v>14</v>
      </c>
      <c r="B21" s="3">
        <v>9383</v>
      </c>
      <c r="C21" s="4">
        <v>1550</v>
      </c>
      <c r="D21" s="4">
        <v>1550</v>
      </c>
      <c r="E21" s="1">
        <v>644</v>
      </c>
      <c r="F21" s="48">
        <v>907</v>
      </c>
      <c r="G21" s="5" t="s">
        <v>0</v>
      </c>
      <c r="H21" s="4">
        <v>2733</v>
      </c>
      <c r="I21" s="5" t="s">
        <v>0</v>
      </c>
      <c r="J21" s="4">
        <v>883</v>
      </c>
      <c r="K21" s="48">
        <v>0</v>
      </c>
      <c r="L21" s="48">
        <v>833</v>
      </c>
      <c r="M21" s="3">
        <v>50</v>
      </c>
      <c r="N21" s="48">
        <v>782</v>
      </c>
      <c r="O21" s="1">
        <v>674</v>
      </c>
      <c r="P21" s="48">
        <v>97</v>
      </c>
      <c r="Q21" s="3">
        <v>11</v>
      </c>
      <c r="R21" s="1">
        <v>2102</v>
      </c>
      <c r="S21" s="1">
        <v>1183</v>
      </c>
      <c r="T21" s="48">
        <v>225</v>
      </c>
      <c r="U21" s="48">
        <v>694</v>
      </c>
      <c r="V21" s="50">
        <v>1333</v>
      </c>
    </row>
    <row r="22" spans="1:22" ht="12.75">
      <c r="A22" s="45" t="s">
        <v>15</v>
      </c>
      <c r="B22" s="3">
        <v>2706</v>
      </c>
      <c r="C22" s="4">
        <v>323</v>
      </c>
      <c r="D22" s="4">
        <v>323</v>
      </c>
      <c r="E22" s="1">
        <v>20</v>
      </c>
      <c r="F22" s="48">
        <v>303</v>
      </c>
      <c r="G22" s="5" t="s">
        <v>0</v>
      </c>
      <c r="H22" s="4">
        <v>204</v>
      </c>
      <c r="I22" s="5" t="s">
        <v>0</v>
      </c>
      <c r="J22" s="4">
        <v>51</v>
      </c>
      <c r="K22" s="48">
        <v>0</v>
      </c>
      <c r="L22" s="48">
        <v>50</v>
      </c>
      <c r="M22" s="3">
        <v>1</v>
      </c>
      <c r="N22" s="48">
        <v>359</v>
      </c>
      <c r="O22" s="1">
        <v>351</v>
      </c>
      <c r="P22" s="48">
        <v>8</v>
      </c>
      <c r="Q22" s="3">
        <v>0</v>
      </c>
      <c r="R22" s="1">
        <v>1299</v>
      </c>
      <c r="S22" s="1">
        <v>856</v>
      </c>
      <c r="T22" s="48">
        <v>114</v>
      </c>
      <c r="U22" s="48">
        <v>329</v>
      </c>
      <c r="V22" s="50">
        <v>470</v>
      </c>
    </row>
    <row r="23" spans="1:22" ht="12.75">
      <c r="A23" s="45" t="s">
        <v>16</v>
      </c>
      <c r="B23" s="3">
        <v>5552</v>
      </c>
      <c r="C23" s="4">
        <v>1420</v>
      </c>
      <c r="D23" s="4">
        <v>1420</v>
      </c>
      <c r="E23" s="1">
        <v>543</v>
      </c>
      <c r="F23" s="48">
        <v>877</v>
      </c>
      <c r="G23" s="5" t="s">
        <v>0</v>
      </c>
      <c r="H23" s="4">
        <v>2083</v>
      </c>
      <c r="I23" s="5" t="s">
        <v>0</v>
      </c>
      <c r="J23" s="4">
        <v>103</v>
      </c>
      <c r="K23" s="48">
        <v>1</v>
      </c>
      <c r="L23" s="48">
        <v>61</v>
      </c>
      <c r="M23" s="3">
        <v>41</v>
      </c>
      <c r="N23" s="48">
        <v>441</v>
      </c>
      <c r="O23" s="1">
        <v>348</v>
      </c>
      <c r="P23" s="48">
        <v>70</v>
      </c>
      <c r="Q23" s="3">
        <v>23</v>
      </c>
      <c r="R23" s="1">
        <v>921</v>
      </c>
      <c r="S23" s="1">
        <v>651</v>
      </c>
      <c r="T23" s="48">
        <v>80</v>
      </c>
      <c r="U23" s="48">
        <v>190</v>
      </c>
      <c r="V23" s="50">
        <v>584</v>
      </c>
    </row>
    <row r="24" spans="1:22" ht="12.75">
      <c r="A24" s="45" t="s">
        <v>17</v>
      </c>
      <c r="B24" s="2">
        <v>-2520</v>
      </c>
      <c r="C24" s="4">
        <v>685</v>
      </c>
      <c r="D24" s="4">
        <v>685</v>
      </c>
      <c r="E24" s="1">
        <v>307</v>
      </c>
      <c r="F24" s="48">
        <v>378</v>
      </c>
      <c r="G24" s="5" t="s">
        <v>0</v>
      </c>
      <c r="H24" s="4">
        <v>107</v>
      </c>
      <c r="I24" s="5" t="s">
        <v>0</v>
      </c>
      <c r="J24" s="4">
        <v>252</v>
      </c>
      <c r="K24" s="51">
        <v>0</v>
      </c>
      <c r="L24" s="48">
        <v>227</v>
      </c>
      <c r="M24" s="3">
        <v>25</v>
      </c>
      <c r="N24" s="48">
        <v>363</v>
      </c>
      <c r="O24" s="1">
        <v>328</v>
      </c>
      <c r="P24" s="48">
        <v>35</v>
      </c>
      <c r="Q24" s="3">
        <v>0</v>
      </c>
      <c r="R24" s="1">
        <v>922</v>
      </c>
      <c r="S24" s="1">
        <v>556</v>
      </c>
      <c r="T24" s="48">
        <v>129</v>
      </c>
      <c r="U24" s="48">
        <v>237</v>
      </c>
      <c r="V24" s="50">
        <v>191</v>
      </c>
    </row>
    <row r="25" spans="1:22" ht="12.75">
      <c r="A25" s="45" t="s">
        <v>18</v>
      </c>
      <c r="B25" s="3">
        <v>1758</v>
      </c>
      <c r="C25" s="4">
        <v>295</v>
      </c>
      <c r="D25" s="4">
        <v>295</v>
      </c>
      <c r="E25" s="1">
        <v>96</v>
      </c>
      <c r="F25" s="48">
        <v>199</v>
      </c>
      <c r="G25" s="5" t="s">
        <v>0</v>
      </c>
      <c r="H25" s="4">
        <v>125</v>
      </c>
      <c r="I25" s="5" t="s">
        <v>0</v>
      </c>
      <c r="J25" s="4">
        <v>73</v>
      </c>
      <c r="K25" s="51">
        <v>0</v>
      </c>
      <c r="L25" s="48">
        <v>65</v>
      </c>
      <c r="M25" s="3">
        <v>8</v>
      </c>
      <c r="N25" s="48">
        <v>198</v>
      </c>
      <c r="O25" s="1">
        <v>185</v>
      </c>
      <c r="P25" s="48">
        <v>13</v>
      </c>
      <c r="Q25" s="3">
        <v>0</v>
      </c>
      <c r="R25" s="1">
        <v>743</v>
      </c>
      <c r="S25" s="1">
        <v>488</v>
      </c>
      <c r="T25" s="48">
        <v>142</v>
      </c>
      <c r="U25" s="48">
        <v>113</v>
      </c>
      <c r="V25" s="50">
        <v>324</v>
      </c>
    </row>
    <row r="26" spans="1:22" ht="12.75">
      <c r="A26" s="45" t="s">
        <v>19</v>
      </c>
      <c r="B26" s="2">
        <v>-2224</v>
      </c>
      <c r="C26" s="4">
        <v>369</v>
      </c>
      <c r="D26" s="4">
        <v>369</v>
      </c>
      <c r="E26" s="1">
        <v>24</v>
      </c>
      <c r="F26" s="48">
        <v>345</v>
      </c>
      <c r="G26" s="5" t="s">
        <v>0</v>
      </c>
      <c r="H26" s="4">
        <v>244</v>
      </c>
      <c r="I26" s="5" t="s">
        <v>0</v>
      </c>
      <c r="J26" s="4">
        <v>25</v>
      </c>
      <c r="K26" s="51">
        <v>0</v>
      </c>
      <c r="L26" s="48">
        <v>24</v>
      </c>
      <c r="M26" s="3">
        <v>1</v>
      </c>
      <c r="N26" s="48">
        <v>215</v>
      </c>
      <c r="O26" s="1">
        <v>200</v>
      </c>
      <c r="P26" s="48">
        <v>15</v>
      </c>
      <c r="Q26" s="3">
        <v>0</v>
      </c>
      <c r="R26" s="1">
        <v>710</v>
      </c>
      <c r="S26" s="1">
        <v>371</v>
      </c>
      <c r="T26" s="48">
        <v>110</v>
      </c>
      <c r="U26" s="48">
        <v>229</v>
      </c>
      <c r="V26" s="50">
        <v>661</v>
      </c>
    </row>
    <row r="27" spans="1:22" ht="12.75">
      <c r="A27" s="45" t="s">
        <v>20</v>
      </c>
      <c r="B27" s="3">
        <v>1342</v>
      </c>
      <c r="C27" s="4">
        <v>330</v>
      </c>
      <c r="D27" s="4">
        <v>330</v>
      </c>
      <c r="E27" s="1">
        <v>108</v>
      </c>
      <c r="F27" s="48">
        <v>222</v>
      </c>
      <c r="G27" s="5" t="s">
        <v>0</v>
      </c>
      <c r="H27" s="4">
        <v>32</v>
      </c>
      <c r="I27" s="5" t="s">
        <v>0</v>
      </c>
      <c r="J27" s="4">
        <v>296</v>
      </c>
      <c r="K27" s="51">
        <v>0</v>
      </c>
      <c r="L27" s="48">
        <v>287</v>
      </c>
      <c r="M27" s="3">
        <v>9</v>
      </c>
      <c r="N27" s="48">
        <v>130</v>
      </c>
      <c r="O27" s="1">
        <v>112</v>
      </c>
      <c r="P27" s="48">
        <v>18</v>
      </c>
      <c r="Q27" s="3">
        <v>0</v>
      </c>
      <c r="R27" s="1">
        <v>450</v>
      </c>
      <c r="S27" s="1">
        <v>253</v>
      </c>
      <c r="T27" s="48">
        <v>134</v>
      </c>
      <c r="U27" s="48">
        <v>63</v>
      </c>
      <c r="V27" s="50">
        <v>104</v>
      </c>
    </row>
    <row r="28" spans="1:22" ht="12.75">
      <c r="A28" s="45" t="s">
        <v>21</v>
      </c>
      <c r="B28" s="91">
        <v>-1723</v>
      </c>
      <c r="C28" s="4">
        <v>336</v>
      </c>
      <c r="D28" s="4">
        <v>336</v>
      </c>
      <c r="E28" s="1">
        <v>32</v>
      </c>
      <c r="F28" s="48">
        <v>304</v>
      </c>
      <c r="G28" s="5" t="s">
        <v>0</v>
      </c>
      <c r="H28" s="4">
        <v>537</v>
      </c>
      <c r="I28" s="5" t="s">
        <v>0</v>
      </c>
      <c r="J28" s="4">
        <v>24</v>
      </c>
      <c r="K28" s="48">
        <v>0</v>
      </c>
      <c r="L28" s="48">
        <v>22</v>
      </c>
      <c r="M28" s="3">
        <v>2</v>
      </c>
      <c r="N28" s="48">
        <v>120</v>
      </c>
      <c r="O28" s="1">
        <v>108</v>
      </c>
      <c r="P28" s="48">
        <v>10</v>
      </c>
      <c r="Q28" s="3">
        <v>2</v>
      </c>
      <c r="R28" s="1">
        <v>360</v>
      </c>
      <c r="S28" s="1">
        <v>252</v>
      </c>
      <c r="T28" s="48">
        <v>14</v>
      </c>
      <c r="U28" s="48">
        <v>94</v>
      </c>
      <c r="V28" s="50">
        <v>346</v>
      </c>
    </row>
    <row r="29" spans="1:22" ht="12.75">
      <c r="A29" s="45" t="s">
        <v>22</v>
      </c>
      <c r="B29" s="3">
        <v>908</v>
      </c>
      <c r="C29" s="4">
        <v>159</v>
      </c>
      <c r="D29" s="4">
        <v>159</v>
      </c>
      <c r="E29" s="1">
        <v>3</v>
      </c>
      <c r="F29" s="48">
        <v>156</v>
      </c>
      <c r="G29" s="5" t="s">
        <v>0</v>
      </c>
      <c r="H29" s="4">
        <v>184</v>
      </c>
      <c r="I29" s="5" t="s">
        <v>0</v>
      </c>
      <c r="J29" s="4">
        <v>22</v>
      </c>
      <c r="K29" s="51">
        <v>0</v>
      </c>
      <c r="L29" s="48">
        <v>22</v>
      </c>
      <c r="M29" s="3">
        <v>0</v>
      </c>
      <c r="N29" s="48">
        <v>87</v>
      </c>
      <c r="O29" s="1">
        <v>83</v>
      </c>
      <c r="P29" s="48">
        <v>4</v>
      </c>
      <c r="Q29" s="3">
        <v>0</v>
      </c>
      <c r="R29" s="1">
        <v>247</v>
      </c>
      <c r="S29" s="1">
        <v>202</v>
      </c>
      <c r="T29" s="48">
        <v>5</v>
      </c>
      <c r="U29" s="48">
        <v>40</v>
      </c>
      <c r="V29" s="50">
        <v>209</v>
      </c>
    </row>
    <row r="30" spans="1:22" ht="12.75">
      <c r="A30" s="45" t="s">
        <v>23</v>
      </c>
      <c r="B30" s="3">
        <v>3429</v>
      </c>
      <c r="C30" s="4">
        <v>436</v>
      </c>
      <c r="D30" s="4">
        <v>436</v>
      </c>
      <c r="E30" s="1">
        <v>86</v>
      </c>
      <c r="F30" s="48">
        <v>350</v>
      </c>
      <c r="G30" s="5" t="s">
        <v>0</v>
      </c>
      <c r="H30" s="4">
        <v>1601</v>
      </c>
      <c r="I30" s="5" t="s">
        <v>0</v>
      </c>
      <c r="J30" s="4">
        <v>247</v>
      </c>
      <c r="K30" s="48">
        <v>1</v>
      </c>
      <c r="L30" s="48">
        <v>240</v>
      </c>
      <c r="M30" s="3">
        <v>6</v>
      </c>
      <c r="N30" s="48">
        <v>216</v>
      </c>
      <c r="O30" s="1">
        <v>188</v>
      </c>
      <c r="P30" s="48">
        <v>17</v>
      </c>
      <c r="Q30" s="3">
        <v>11</v>
      </c>
      <c r="R30" s="1">
        <v>615</v>
      </c>
      <c r="S30" s="1">
        <v>309</v>
      </c>
      <c r="T30" s="48">
        <v>93</v>
      </c>
      <c r="U30" s="48">
        <v>213</v>
      </c>
      <c r="V30" s="50">
        <v>314</v>
      </c>
    </row>
    <row r="31" spans="1:22" ht="12.75">
      <c r="A31" s="45" t="s">
        <v>24</v>
      </c>
      <c r="B31" s="3">
        <v>7129</v>
      </c>
      <c r="C31" s="4">
        <v>68</v>
      </c>
      <c r="D31" s="4">
        <v>68</v>
      </c>
      <c r="E31" s="1">
        <v>16</v>
      </c>
      <c r="F31" s="48">
        <v>52</v>
      </c>
      <c r="G31" s="5" t="s">
        <v>0</v>
      </c>
      <c r="H31" s="48">
        <v>6619</v>
      </c>
      <c r="I31" s="5" t="s">
        <v>0</v>
      </c>
      <c r="J31" s="3">
        <v>110</v>
      </c>
      <c r="K31" s="48">
        <v>0</v>
      </c>
      <c r="L31" s="48">
        <v>109</v>
      </c>
      <c r="M31" s="3">
        <v>1</v>
      </c>
      <c r="N31" s="48">
        <v>86</v>
      </c>
      <c r="O31" s="1">
        <v>53</v>
      </c>
      <c r="P31" s="48">
        <v>2</v>
      </c>
      <c r="Q31" s="3">
        <v>31</v>
      </c>
      <c r="R31" s="1">
        <v>64</v>
      </c>
      <c r="S31" s="1">
        <v>36</v>
      </c>
      <c r="T31" s="48">
        <v>2</v>
      </c>
      <c r="U31" s="48">
        <v>26</v>
      </c>
      <c r="V31" s="50">
        <v>182</v>
      </c>
    </row>
    <row r="32" spans="1:22" ht="12.75">
      <c r="A32" s="45" t="s">
        <v>84</v>
      </c>
      <c r="B32" s="3">
        <v>1990</v>
      </c>
      <c r="C32" s="4">
        <v>203</v>
      </c>
      <c r="D32" s="4">
        <v>203</v>
      </c>
      <c r="E32" s="1">
        <v>23</v>
      </c>
      <c r="F32" s="48">
        <v>180</v>
      </c>
      <c r="G32" s="5" t="s">
        <v>0</v>
      </c>
      <c r="H32" s="4">
        <v>962</v>
      </c>
      <c r="I32" s="5" t="s">
        <v>0</v>
      </c>
      <c r="J32" s="4">
        <v>199</v>
      </c>
      <c r="K32" s="48">
        <v>53</v>
      </c>
      <c r="L32" s="48">
        <v>145</v>
      </c>
      <c r="M32" s="3">
        <v>1</v>
      </c>
      <c r="N32" s="48">
        <v>99</v>
      </c>
      <c r="O32" s="1">
        <v>83</v>
      </c>
      <c r="P32" s="48">
        <v>12</v>
      </c>
      <c r="Q32" s="3">
        <v>4</v>
      </c>
      <c r="R32" s="1">
        <v>187</v>
      </c>
      <c r="S32" s="1">
        <v>149</v>
      </c>
      <c r="T32" s="48">
        <v>7</v>
      </c>
      <c r="U32" s="48">
        <v>31</v>
      </c>
      <c r="V32" s="50">
        <v>340</v>
      </c>
    </row>
    <row r="33" spans="1:22" ht="12.75">
      <c r="A33" s="45" t="s">
        <v>85</v>
      </c>
      <c r="B33" s="3">
        <v>12204</v>
      </c>
      <c r="C33" s="4">
        <v>482</v>
      </c>
      <c r="D33" s="4">
        <v>482</v>
      </c>
      <c r="E33" s="1">
        <v>23</v>
      </c>
      <c r="F33" s="48">
        <v>459</v>
      </c>
      <c r="G33" s="5" t="s">
        <v>0</v>
      </c>
      <c r="H33" s="4">
        <v>10189</v>
      </c>
      <c r="I33" s="5" t="s">
        <v>0</v>
      </c>
      <c r="J33" s="4">
        <v>371</v>
      </c>
      <c r="K33" s="48">
        <v>198</v>
      </c>
      <c r="L33" s="48">
        <v>172</v>
      </c>
      <c r="M33" s="3">
        <v>1</v>
      </c>
      <c r="N33" s="48">
        <v>222</v>
      </c>
      <c r="O33" s="1">
        <v>136</v>
      </c>
      <c r="P33" s="48">
        <v>17</v>
      </c>
      <c r="Q33" s="3">
        <v>69</v>
      </c>
      <c r="R33" s="1">
        <v>391</v>
      </c>
      <c r="S33" s="1">
        <v>270</v>
      </c>
      <c r="T33" s="48">
        <v>25</v>
      </c>
      <c r="U33" s="48">
        <v>96</v>
      </c>
      <c r="V33" s="50">
        <v>549</v>
      </c>
    </row>
    <row r="34" spans="1:22" ht="12.75">
      <c r="A34" s="45" t="s">
        <v>89</v>
      </c>
      <c r="B34" s="3">
        <v>3159</v>
      </c>
      <c r="C34" s="4">
        <v>163</v>
      </c>
      <c r="D34" s="4">
        <v>163</v>
      </c>
      <c r="E34" s="1">
        <v>8</v>
      </c>
      <c r="F34" s="48">
        <v>155</v>
      </c>
      <c r="G34" s="5" t="s">
        <v>0</v>
      </c>
      <c r="H34" s="4">
        <v>2395</v>
      </c>
      <c r="I34" s="5" t="s">
        <v>0</v>
      </c>
      <c r="J34" s="4">
        <v>182</v>
      </c>
      <c r="K34" s="48">
        <v>125</v>
      </c>
      <c r="L34" s="48">
        <v>57</v>
      </c>
      <c r="M34" s="3">
        <v>0</v>
      </c>
      <c r="N34" s="48">
        <v>136</v>
      </c>
      <c r="O34" s="1">
        <v>111</v>
      </c>
      <c r="P34" s="48">
        <v>6</v>
      </c>
      <c r="Q34" s="3">
        <v>19</v>
      </c>
      <c r="R34" s="1">
        <v>109</v>
      </c>
      <c r="S34" s="1">
        <v>81</v>
      </c>
      <c r="T34" s="48">
        <v>2</v>
      </c>
      <c r="U34" s="48">
        <v>26</v>
      </c>
      <c r="V34" s="50">
        <v>174</v>
      </c>
    </row>
    <row r="35" spans="1:22" ht="12.75">
      <c r="A35" s="45" t="s">
        <v>86</v>
      </c>
      <c r="B35" s="3">
        <v>6491</v>
      </c>
      <c r="C35" s="4">
        <v>255</v>
      </c>
      <c r="D35" s="4">
        <v>255</v>
      </c>
      <c r="E35" s="1">
        <v>5</v>
      </c>
      <c r="F35" s="48">
        <v>250</v>
      </c>
      <c r="G35" s="6" t="s">
        <v>0</v>
      </c>
      <c r="H35" s="52">
        <v>5194</v>
      </c>
      <c r="I35" s="6" t="s">
        <v>0</v>
      </c>
      <c r="J35" s="4">
        <v>300</v>
      </c>
      <c r="K35" s="48">
        <v>210</v>
      </c>
      <c r="L35" s="48">
        <v>90</v>
      </c>
      <c r="M35" s="3">
        <v>0</v>
      </c>
      <c r="N35" s="52">
        <v>158</v>
      </c>
      <c r="O35" s="1">
        <v>132</v>
      </c>
      <c r="P35" s="67">
        <v>8</v>
      </c>
      <c r="Q35" s="3">
        <v>18</v>
      </c>
      <c r="R35" s="1">
        <v>153</v>
      </c>
      <c r="S35" s="1">
        <v>110</v>
      </c>
      <c r="T35" s="48">
        <v>5</v>
      </c>
      <c r="U35" s="53">
        <v>38</v>
      </c>
      <c r="V35" s="54">
        <v>431</v>
      </c>
    </row>
    <row r="36" spans="1:22" ht="12.75">
      <c r="A36" s="55" t="s">
        <v>64</v>
      </c>
      <c r="B36" s="56">
        <v>99232</v>
      </c>
      <c r="C36" s="57">
        <v>13600</v>
      </c>
      <c r="D36" s="57">
        <v>13600</v>
      </c>
      <c r="E36" s="59">
        <v>3428</v>
      </c>
      <c r="F36" s="58">
        <v>10208</v>
      </c>
      <c r="G36" s="5" t="s">
        <v>0</v>
      </c>
      <c r="H36" s="4">
        <v>40764</v>
      </c>
      <c r="I36" s="5" t="s">
        <v>0</v>
      </c>
      <c r="J36" s="57">
        <v>4567</v>
      </c>
      <c r="K36" s="58">
        <v>601</v>
      </c>
      <c r="L36" s="58">
        <v>3713</v>
      </c>
      <c r="M36" s="56">
        <v>253</v>
      </c>
      <c r="N36" s="48">
        <v>6998</v>
      </c>
      <c r="O36" s="59">
        <v>6134</v>
      </c>
      <c r="P36" s="48">
        <v>631</v>
      </c>
      <c r="Q36" s="56">
        <v>233</v>
      </c>
      <c r="R36" s="59">
        <v>21101</v>
      </c>
      <c r="S36" s="59">
        <v>13677</v>
      </c>
      <c r="T36" s="58">
        <v>2554</v>
      </c>
      <c r="U36" s="48">
        <v>4870</v>
      </c>
      <c r="V36" s="50">
        <v>12202</v>
      </c>
    </row>
    <row r="37" spans="1:22" s="409" customFormat="1" ht="13.5" thickBot="1">
      <c r="A37" s="60" t="s">
        <v>62</v>
      </c>
      <c r="B37" s="61">
        <v>100</v>
      </c>
      <c r="C37" s="63">
        <f>C36/B36*100</f>
        <v>13.705256368913254</v>
      </c>
      <c r="D37" s="62"/>
      <c r="E37" s="64"/>
      <c r="F37" s="62"/>
      <c r="G37" s="70"/>
      <c r="H37" s="63">
        <f>H36/B36*100</f>
        <v>41.0794904869397</v>
      </c>
      <c r="I37" s="70"/>
      <c r="J37" s="63">
        <f>J36/B36*100</f>
        <v>4.602346017413737</v>
      </c>
      <c r="K37" s="62"/>
      <c r="L37" s="62"/>
      <c r="M37" s="61"/>
      <c r="N37" s="62">
        <f>N36/B36*100</f>
        <v>7.052160593356982</v>
      </c>
      <c r="O37" s="64"/>
      <c r="P37" s="62"/>
      <c r="Q37" s="61"/>
      <c r="R37" s="64">
        <f>R36/B36*100</f>
        <v>21.264309900032245</v>
      </c>
      <c r="S37" s="64"/>
      <c r="T37" s="62"/>
      <c r="U37" s="62"/>
      <c r="V37" s="65">
        <f>V36/B36*100</f>
        <v>12.296436633344083</v>
      </c>
    </row>
    <row r="38" spans="1:22" ht="12.75">
      <c r="A38" s="45" t="s">
        <v>25</v>
      </c>
      <c r="B38" s="3">
        <v>11406</v>
      </c>
      <c r="C38" s="4">
        <v>2360</v>
      </c>
      <c r="D38" s="4">
        <v>2360</v>
      </c>
      <c r="E38" s="1">
        <v>706</v>
      </c>
      <c r="F38" s="48">
        <v>1660</v>
      </c>
      <c r="G38" s="5" t="s">
        <v>0</v>
      </c>
      <c r="H38" s="4">
        <v>4255</v>
      </c>
      <c r="I38" s="5" t="s">
        <v>0</v>
      </c>
      <c r="J38" s="4">
        <v>434</v>
      </c>
      <c r="K38" s="48">
        <v>2</v>
      </c>
      <c r="L38" s="68">
        <v>396</v>
      </c>
      <c r="M38" s="3">
        <v>36</v>
      </c>
      <c r="N38" s="48">
        <v>580</v>
      </c>
      <c r="O38" s="1">
        <v>431</v>
      </c>
      <c r="P38" s="48">
        <v>83</v>
      </c>
      <c r="Q38" s="3">
        <v>66</v>
      </c>
      <c r="R38" s="1">
        <v>1871</v>
      </c>
      <c r="S38" s="1">
        <v>1258</v>
      </c>
      <c r="T38" s="48">
        <v>200</v>
      </c>
      <c r="U38" s="48">
        <v>413</v>
      </c>
      <c r="V38" s="50">
        <v>1906</v>
      </c>
    </row>
    <row r="39" spans="1:22" ht="12.75">
      <c r="A39" s="45" t="s">
        <v>26</v>
      </c>
      <c r="B39" s="3">
        <v>7693</v>
      </c>
      <c r="C39" s="4">
        <v>827</v>
      </c>
      <c r="D39" s="4">
        <v>827</v>
      </c>
      <c r="E39" s="1">
        <v>276</v>
      </c>
      <c r="F39" s="48">
        <v>551</v>
      </c>
      <c r="G39" s="5" t="s">
        <v>0</v>
      </c>
      <c r="H39" s="4">
        <v>5270</v>
      </c>
      <c r="I39" s="5" t="s">
        <v>0</v>
      </c>
      <c r="J39" s="4">
        <v>213</v>
      </c>
      <c r="K39" s="48">
        <v>1</v>
      </c>
      <c r="L39" s="48">
        <v>198</v>
      </c>
      <c r="M39" s="3">
        <v>14</v>
      </c>
      <c r="N39" s="48">
        <v>214</v>
      </c>
      <c r="O39" s="1">
        <v>108</v>
      </c>
      <c r="P39" s="48">
        <v>32</v>
      </c>
      <c r="Q39" s="3">
        <v>74</v>
      </c>
      <c r="R39" s="1">
        <v>517</v>
      </c>
      <c r="S39" s="1">
        <v>379</v>
      </c>
      <c r="T39" s="48">
        <v>64</v>
      </c>
      <c r="U39" s="48">
        <v>74</v>
      </c>
      <c r="V39" s="50">
        <v>652</v>
      </c>
    </row>
    <row r="40" spans="1:22" ht="12.75">
      <c r="A40" s="45" t="s">
        <v>27</v>
      </c>
      <c r="B40" s="3">
        <v>2001</v>
      </c>
      <c r="C40" s="4">
        <v>544</v>
      </c>
      <c r="D40" s="4">
        <v>544</v>
      </c>
      <c r="E40" s="1">
        <v>41</v>
      </c>
      <c r="F40" s="48">
        <v>503</v>
      </c>
      <c r="G40" s="5" t="s">
        <v>0</v>
      </c>
      <c r="H40" s="4">
        <v>710</v>
      </c>
      <c r="I40" s="5" t="s">
        <v>0</v>
      </c>
      <c r="J40" s="1">
        <v>22</v>
      </c>
      <c r="K40" s="69">
        <v>0</v>
      </c>
      <c r="L40" s="48">
        <v>20</v>
      </c>
      <c r="M40" s="3">
        <v>2</v>
      </c>
      <c r="N40" s="48">
        <v>119</v>
      </c>
      <c r="O40" s="1">
        <v>102</v>
      </c>
      <c r="P40" s="48">
        <v>17</v>
      </c>
      <c r="Q40" s="3">
        <v>0</v>
      </c>
      <c r="R40" s="1">
        <v>173</v>
      </c>
      <c r="S40" s="1">
        <v>108</v>
      </c>
      <c r="T40" s="48">
        <v>10</v>
      </c>
      <c r="U40" s="48">
        <v>55</v>
      </c>
      <c r="V40" s="50">
        <v>433</v>
      </c>
    </row>
    <row r="41" spans="1:22" ht="12.75">
      <c r="A41" s="45" t="s">
        <v>28</v>
      </c>
      <c r="B41" s="3">
        <v>1441</v>
      </c>
      <c r="C41" s="4">
        <v>397</v>
      </c>
      <c r="D41" s="4">
        <v>397</v>
      </c>
      <c r="E41" s="1">
        <v>142</v>
      </c>
      <c r="F41" s="48">
        <v>255</v>
      </c>
      <c r="G41" s="5" t="s">
        <v>0</v>
      </c>
      <c r="H41" s="4">
        <v>362</v>
      </c>
      <c r="I41" s="5" t="s">
        <v>0</v>
      </c>
      <c r="J41" s="1">
        <v>72</v>
      </c>
      <c r="K41" s="69">
        <v>0</v>
      </c>
      <c r="L41" s="48">
        <v>65</v>
      </c>
      <c r="M41" s="3">
        <v>7</v>
      </c>
      <c r="N41" s="48">
        <v>108</v>
      </c>
      <c r="O41" s="1">
        <v>95</v>
      </c>
      <c r="P41" s="48">
        <v>13</v>
      </c>
      <c r="Q41" s="3">
        <v>0</v>
      </c>
      <c r="R41" s="1">
        <v>234</v>
      </c>
      <c r="S41" s="1">
        <v>143</v>
      </c>
      <c r="T41" s="48">
        <v>8</v>
      </c>
      <c r="U41" s="48">
        <v>83</v>
      </c>
      <c r="V41" s="50">
        <v>268</v>
      </c>
    </row>
    <row r="42" spans="1:22" ht="12.75">
      <c r="A42" s="45" t="s">
        <v>29</v>
      </c>
      <c r="B42" s="3">
        <v>3775</v>
      </c>
      <c r="C42" s="4">
        <v>182</v>
      </c>
      <c r="D42" s="4">
        <v>182</v>
      </c>
      <c r="E42" s="1">
        <v>18</v>
      </c>
      <c r="F42" s="48">
        <v>164</v>
      </c>
      <c r="G42" s="5" t="s">
        <v>0</v>
      </c>
      <c r="H42" s="4">
        <v>2858</v>
      </c>
      <c r="I42" s="5" t="s">
        <v>0</v>
      </c>
      <c r="J42" s="1">
        <v>114</v>
      </c>
      <c r="K42" s="69">
        <v>0</v>
      </c>
      <c r="L42" s="48">
        <v>113</v>
      </c>
      <c r="M42" s="3">
        <v>1</v>
      </c>
      <c r="N42" s="48">
        <v>112</v>
      </c>
      <c r="O42" s="1">
        <v>92</v>
      </c>
      <c r="P42" s="48">
        <v>5</v>
      </c>
      <c r="Q42" s="3">
        <v>15</v>
      </c>
      <c r="R42" s="1">
        <v>145</v>
      </c>
      <c r="S42" s="1">
        <v>104</v>
      </c>
      <c r="T42" s="48">
        <v>5</v>
      </c>
      <c r="U42" s="48">
        <v>36</v>
      </c>
      <c r="V42" s="50">
        <v>364</v>
      </c>
    </row>
    <row r="43" spans="1:22" ht="12.75">
      <c r="A43" s="45" t="s">
        <v>30</v>
      </c>
      <c r="B43" s="3">
        <v>22470</v>
      </c>
      <c r="C43" s="4">
        <v>456</v>
      </c>
      <c r="D43" s="4">
        <v>456</v>
      </c>
      <c r="E43" s="1">
        <v>56</v>
      </c>
      <c r="F43" s="48">
        <v>400</v>
      </c>
      <c r="G43" s="5" t="s">
        <v>0</v>
      </c>
      <c r="H43" s="4">
        <v>20280</v>
      </c>
      <c r="I43" s="5" t="s">
        <v>0</v>
      </c>
      <c r="J43" s="4">
        <v>500</v>
      </c>
      <c r="K43" s="48">
        <v>229</v>
      </c>
      <c r="L43" s="48">
        <v>268</v>
      </c>
      <c r="M43" s="3">
        <v>3</v>
      </c>
      <c r="N43" s="48">
        <v>359</v>
      </c>
      <c r="O43" s="1">
        <v>247</v>
      </c>
      <c r="P43" s="48">
        <v>14</v>
      </c>
      <c r="Q43" s="3">
        <v>98</v>
      </c>
      <c r="R43" s="1">
        <v>220</v>
      </c>
      <c r="S43" s="1">
        <v>138</v>
      </c>
      <c r="T43" s="48">
        <v>23</v>
      </c>
      <c r="U43" s="48">
        <v>59</v>
      </c>
      <c r="V43" s="50">
        <v>655</v>
      </c>
    </row>
    <row r="44" spans="1:22" ht="12.75">
      <c r="A44" s="45" t="s">
        <v>31</v>
      </c>
      <c r="B44" s="3">
        <v>656</v>
      </c>
      <c r="C44" s="4">
        <v>237</v>
      </c>
      <c r="D44" s="4">
        <v>237</v>
      </c>
      <c r="E44" s="1">
        <v>214</v>
      </c>
      <c r="F44" s="48">
        <v>23</v>
      </c>
      <c r="G44" s="5" t="s">
        <v>0</v>
      </c>
      <c r="H44" s="4">
        <v>0</v>
      </c>
      <c r="I44" s="5" t="s">
        <v>0</v>
      </c>
      <c r="J44" s="4">
        <v>63</v>
      </c>
      <c r="K44" s="51">
        <v>0</v>
      </c>
      <c r="L44" s="48">
        <v>51</v>
      </c>
      <c r="M44" s="3">
        <v>12</v>
      </c>
      <c r="N44" s="48">
        <v>49</v>
      </c>
      <c r="O44" s="1">
        <v>37</v>
      </c>
      <c r="P44" s="48">
        <v>12</v>
      </c>
      <c r="Q44" s="3">
        <v>0</v>
      </c>
      <c r="R44" s="1">
        <v>157</v>
      </c>
      <c r="S44" s="1">
        <v>101</v>
      </c>
      <c r="T44" s="48">
        <v>22</v>
      </c>
      <c r="U44" s="48">
        <v>34</v>
      </c>
      <c r="V44" s="50">
        <v>150</v>
      </c>
    </row>
    <row r="45" spans="1:22" ht="12.75">
      <c r="A45" s="45" t="s">
        <v>32</v>
      </c>
      <c r="B45" s="3">
        <v>9285</v>
      </c>
      <c r="C45" s="4">
        <v>12</v>
      </c>
      <c r="D45" s="4">
        <v>12</v>
      </c>
      <c r="E45" s="1">
        <v>3</v>
      </c>
      <c r="F45" s="48">
        <v>9</v>
      </c>
      <c r="G45" s="5" t="s">
        <v>0</v>
      </c>
      <c r="H45" s="4">
        <v>6989</v>
      </c>
      <c r="I45" s="5" t="s">
        <v>0</v>
      </c>
      <c r="J45" s="4">
        <v>771</v>
      </c>
      <c r="K45" s="48">
        <v>688</v>
      </c>
      <c r="L45" s="48">
        <v>83</v>
      </c>
      <c r="M45" s="3">
        <v>0</v>
      </c>
      <c r="N45" s="48">
        <v>213</v>
      </c>
      <c r="O45" s="1">
        <v>192</v>
      </c>
      <c r="P45" s="48">
        <v>0</v>
      </c>
      <c r="Q45" s="3">
        <v>21</v>
      </c>
      <c r="R45" s="1">
        <v>728</v>
      </c>
      <c r="S45" s="1">
        <v>172</v>
      </c>
      <c r="T45" s="48">
        <v>0</v>
      </c>
      <c r="U45" s="48">
        <v>556</v>
      </c>
      <c r="V45" s="50">
        <v>572</v>
      </c>
    </row>
    <row r="46" spans="1:22" ht="12.75">
      <c r="A46" s="45" t="s">
        <v>33</v>
      </c>
      <c r="B46" s="3">
        <v>702</v>
      </c>
      <c r="C46" s="4">
        <v>67</v>
      </c>
      <c r="D46" s="4">
        <v>67</v>
      </c>
      <c r="E46" s="69" t="s">
        <v>87</v>
      </c>
      <c r="F46" s="48">
        <v>67</v>
      </c>
      <c r="G46" s="5" t="s">
        <v>0</v>
      </c>
      <c r="H46" s="4">
        <v>365</v>
      </c>
      <c r="I46" s="5" t="s">
        <v>0</v>
      </c>
      <c r="J46" s="4">
        <v>0</v>
      </c>
      <c r="K46" s="48">
        <v>0</v>
      </c>
      <c r="L46" s="48">
        <v>0</v>
      </c>
      <c r="M46" s="3">
        <v>0</v>
      </c>
      <c r="N46" s="48">
        <v>50</v>
      </c>
      <c r="O46" s="1">
        <v>46</v>
      </c>
      <c r="P46" s="48">
        <v>2</v>
      </c>
      <c r="Q46" s="3">
        <v>2</v>
      </c>
      <c r="R46" s="1">
        <v>127</v>
      </c>
      <c r="S46" s="1">
        <v>67</v>
      </c>
      <c r="T46" s="48">
        <v>1</v>
      </c>
      <c r="U46" s="48">
        <v>59</v>
      </c>
      <c r="V46" s="50">
        <v>93</v>
      </c>
    </row>
    <row r="47" spans="1:22" ht="12.75">
      <c r="A47" s="45" t="s">
        <v>34</v>
      </c>
      <c r="B47" s="3">
        <v>4099</v>
      </c>
      <c r="C47" s="4">
        <v>312</v>
      </c>
      <c r="D47" s="4">
        <v>312</v>
      </c>
      <c r="E47" s="69" t="s">
        <v>87</v>
      </c>
      <c r="F47" s="48">
        <v>312</v>
      </c>
      <c r="G47" s="6" t="s">
        <v>0</v>
      </c>
      <c r="H47" s="4">
        <v>3068</v>
      </c>
      <c r="I47" s="6" t="s">
        <v>0</v>
      </c>
      <c r="J47" s="4">
        <v>25</v>
      </c>
      <c r="K47" s="51">
        <v>0</v>
      </c>
      <c r="L47" s="67">
        <v>25</v>
      </c>
      <c r="M47" s="53">
        <v>0</v>
      </c>
      <c r="N47" s="53">
        <v>124</v>
      </c>
      <c r="O47" s="1">
        <v>99</v>
      </c>
      <c r="P47" s="48">
        <v>10</v>
      </c>
      <c r="Q47" s="3">
        <v>15</v>
      </c>
      <c r="R47" s="1">
        <v>331</v>
      </c>
      <c r="S47" s="1">
        <v>159</v>
      </c>
      <c r="T47" s="48">
        <v>3</v>
      </c>
      <c r="U47" s="53">
        <v>169</v>
      </c>
      <c r="V47" s="54">
        <v>239</v>
      </c>
    </row>
    <row r="48" spans="1:22" ht="12.75">
      <c r="A48" s="55" t="s">
        <v>67</v>
      </c>
      <c r="B48" s="57">
        <f>SUM(B38:B47)</f>
        <v>63528</v>
      </c>
      <c r="C48" s="57">
        <v>5420</v>
      </c>
      <c r="D48" s="57">
        <v>5420</v>
      </c>
      <c r="E48" s="59">
        <v>1456</v>
      </c>
      <c r="F48" s="58">
        <v>3944</v>
      </c>
      <c r="G48" s="5" t="s">
        <v>0</v>
      </c>
      <c r="H48" s="57">
        <v>44157</v>
      </c>
      <c r="I48" s="5" t="s">
        <v>0</v>
      </c>
      <c r="J48" s="57">
        <v>2214</v>
      </c>
      <c r="K48" s="58">
        <v>920</v>
      </c>
      <c r="L48" s="58">
        <v>1219</v>
      </c>
      <c r="M48" s="3">
        <v>75</v>
      </c>
      <c r="N48" s="48">
        <v>1928</v>
      </c>
      <c r="O48" s="59">
        <v>1449</v>
      </c>
      <c r="P48" s="58">
        <v>188</v>
      </c>
      <c r="Q48" s="56">
        <v>291</v>
      </c>
      <c r="R48" s="59">
        <v>4503</v>
      </c>
      <c r="S48" s="59">
        <v>2629</v>
      </c>
      <c r="T48" s="58">
        <v>336</v>
      </c>
      <c r="U48" s="48">
        <v>1538</v>
      </c>
      <c r="V48" s="50">
        <v>5306</v>
      </c>
    </row>
    <row r="49" spans="1:22" s="409" customFormat="1" ht="13.5" thickBot="1">
      <c r="A49" s="60" t="s">
        <v>62</v>
      </c>
      <c r="B49" s="61">
        <v>100</v>
      </c>
      <c r="C49" s="70">
        <f>C48/B48*100</f>
        <v>8.531671074172019</v>
      </c>
      <c r="D49" s="71"/>
      <c r="E49" s="72"/>
      <c r="F49" s="62"/>
      <c r="G49" s="70"/>
      <c r="H49" s="63">
        <f>H48/B48*100</f>
        <v>69.50793350963355</v>
      </c>
      <c r="I49" s="70"/>
      <c r="J49" s="63">
        <f>J48/B48*100</f>
        <v>3.4850774461654703</v>
      </c>
      <c r="K49" s="71"/>
      <c r="L49" s="62"/>
      <c r="M49" s="61"/>
      <c r="N49" s="62">
        <f>N48/B48*100</f>
        <v>3.0348822566427405</v>
      </c>
      <c r="O49" s="64"/>
      <c r="P49" s="62"/>
      <c r="Q49" s="61"/>
      <c r="R49" s="64">
        <f>R48/B48*100</f>
        <v>7.0882130714015865</v>
      </c>
      <c r="S49" s="64"/>
      <c r="T49" s="62"/>
      <c r="U49" s="62"/>
      <c r="V49" s="65">
        <f>V48/B48*100</f>
        <v>8.352222641984637</v>
      </c>
    </row>
    <row r="50" spans="1:22" ht="12.75">
      <c r="A50" s="73" t="s">
        <v>69</v>
      </c>
      <c r="B50" s="3">
        <v>241281</v>
      </c>
      <c r="C50" s="4">
        <v>26000</v>
      </c>
      <c r="D50" s="4">
        <v>26000</v>
      </c>
      <c r="E50" s="1">
        <v>5510</v>
      </c>
      <c r="F50" s="48">
        <v>20500</v>
      </c>
      <c r="G50" s="5" t="s">
        <v>0</v>
      </c>
      <c r="H50" s="4">
        <v>97347</v>
      </c>
      <c r="I50" s="5" t="s">
        <v>0</v>
      </c>
      <c r="J50" s="74">
        <v>8331</v>
      </c>
      <c r="K50" s="48">
        <v>1559</v>
      </c>
      <c r="L50" s="68">
        <v>6400</v>
      </c>
      <c r="M50" s="3">
        <v>372</v>
      </c>
      <c r="N50" s="75">
        <v>17841</v>
      </c>
      <c r="O50" s="75">
        <v>16236</v>
      </c>
      <c r="P50" s="68">
        <v>1078</v>
      </c>
      <c r="Q50" s="68">
        <v>527</v>
      </c>
      <c r="R50" s="1">
        <v>60019</v>
      </c>
      <c r="S50" s="1">
        <v>36972</v>
      </c>
      <c r="T50" s="48">
        <v>7162</v>
      </c>
      <c r="U50" s="48">
        <v>15885</v>
      </c>
      <c r="V50" s="50">
        <v>31743</v>
      </c>
    </row>
    <row r="51" spans="1:22" s="409" customFormat="1" ht="13.5" thickBot="1">
      <c r="A51" s="76" t="s">
        <v>62</v>
      </c>
      <c r="B51" s="77">
        <v>100</v>
      </c>
      <c r="C51" s="78">
        <f>C50/B50*100</f>
        <v>10.775817407918568</v>
      </c>
      <c r="D51" s="79"/>
      <c r="E51" s="80"/>
      <c r="F51" s="79"/>
      <c r="G51" s="78"/>
      <c r="H51" s="78">
        <f>H50/B50*100</f>
        <v>40.345903738794185</v>
      </c>
      <c r="I51" s="78"/>
      <c r="J51" s="78">
        <f>J50/B50*100</f>
        <v>3.4528205702065224</v>
      </c>
      <c r="K51" s="79"/>
      <c r="L51" s="79"/>
      <c r="M51" s="77"/>
      <c r="N51" s="78">
        <f>N50/B50*100</f>
        <v>7.3942830144105836</v>
      </c>
      <c r="O51" s="80"/>
      <c r="P51" s="79"/>
      <c r="Q51" s="77"/>
      <c r="R51" s="78">
        <f>R50/B50*100</f>
        <v>24.875145577148636</v>
      </c>
      <c r="S51" s="80"/>
      <c r="T51" s="79"/>
      <c r="U51" s="79"/>
      <c r="V51" s="90">
        <f>V50/B50*100</f>
        <v>13.156029691521503</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c r="C53" s="18"/>
      <c r="D53" s="18"/>
      <c r="E53" s="18"/>
      <c r="F53" s="18"/>
      <c r="G53" s="18"/>
      <c r="H53" s="19"/>
      <c r="I53" s="19"/>
      <c r="J53" s="19"/>
      <c r="K53" s="18"/>
      <c r="L53" s="18"/>
      <c r="M53" s="48"/>
      <c r="N53" s="98"/>
      <c r="O53" s="93"/>
      <c r="P53" s="93"/>
      <c r="Q53" s="18"/>
      <c r="R53" s="18"/>
      <c r="S53" s="18"/>
      <c r="T53" s="18"/>
      <c r="U53" s="18"/>
      <c r="V53" s="18"/>
    </row>
    <row r="54" spans="1:22" ht="14.25">
      <c r="A54" s="8"/>
      <c r="B54" s="18"/>
      <c r="C54" s="18"/>
      <c r="D54" s="18"/>
      <c r="E54" s="18"/>
      <c r="F54" s="18"/>
      <c r="G54" s="18"/>
      <c r="H54" s="19"/>
      <c r="I54" s="19"/>
      <c r="J54" s="19"/>
      <c r="K54" s="18"/>
      <c r="L54" s="18"/>
      <c r="M54" s="94"/>
      <c r="N54" s="99"/>
      <c r="O54" s="95"/>
      <c r="P54" s="95"/>
      <c r="Q54" s="18"/>
      <c r="R54" s="18"/>
      <c r="S54" s="18"/>
      <c r="T54" s="18"/>
      <c r="U54" s="18"/>
      <c r="V54" s="18"/>
    </row>
    <row r="55" spans="1:22" ht="12.75">
      <c r="A55" s="8"/>
      <c r="B55" s="18"/>
      <c r="C55" s="18"/>
      <c r="D55" s="18"/>
      <c r="E55" s="18"/>
      <c r="F55" s="18"/>
      <c r="G55" s="18"/>
      <c r="H55" s="19"/>
      <c r="I55" s="19"/>
      <c r="J55" s="19"/>
      <c r="K55" s="18"/>
      <c r="L55" s="18"/>
      <c r="M55" s="18"/>
      <c r="N55" s="18"/>
      <c r="O55" s="18"/>
      <c r="P55" s="18"/>
      <c r="Q55" s="18"/>
      <c r="R55" s="18"/>
      <c r="S55" s="18"/>
      <c r="T55" s="18"/>
      <c r="U55" s="18"/>
      <c r="V55" s="18"/>
    </row>
    <row r="56" spans="1:22" ht="12.75">
      <c r="A56" s="8"/>
      <c r="B56" s="48"/>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3.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L1" sqref="L1"/>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253</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43557</v>
      </c>
      <c r="C7" s="46">
        <v>3990</v>
      </c>
      <c r="D7" s="46">
        <v>3990</v>
      </c>
      <c r="E7" s="47">
        <v>368</v>
      </c>
      <c r="F7" s="48">
        <v>3620</v>
      </c>
      <c r="G7" s="407" t="s">
        <v>0</v>
      </c>
      <c r="H7" s="46">
        <v>4465</v>
      </c>
      <c r="I7" s="407" t="s">
        <v>0</v>
      </c>
      <c r="J7" s="46">
        <v>720</v>
      </c>
      <c r="K7" s="48">
        <v>27</v>
      </c>
      <c r="L7" s="48">
        <v>664</v>
      </c>
      <c r="M7" s="3">
        <v>29</v>
      </c>
      <c r="N7" s="48">
        <v>5587</v>
      </c>
      <c r="O7" s="1">
        <v>5425</v>
      </c>
      <c r="P7" s="48">
        <v>162</v>
      </c>
      <c r="Q7" s="49">
        <v>0</v>
      </c>
      <c r="R7" s="1">
        <v>20940</v>
      </c>
      <c r="S7" s="47">
        <v>12983</v>
      </c>
      <c r="T7" s="48">
        <v>1745</v>
      </c>
      <c r="U7" s="48">
        <v>6212</v>
      </c>
      <c r="V7" s="50">
        <v>7855</v>
      </c>
    </row>
    <row r="8" spans="1:22" ht="12.75">
      <c r="A8" s="45" t="s">
        <v>3</v>
      </c>
      <c r="B8" s="3">
        <v>14240</v>
      </c>
      <c r="C8" s="4">
        <v>860</v>
      </c>
      <c r="D8" s="4">
        <v>860</v>
      </c>
      <c r="E8" s="1">
        <v>78</v>
      </c>
      <c r="F8" s="48">
        <v>785</v>
      </c>
      <c r="G8" s="309" t="s">
        <v>0</v>
      </c>
      <c r="H8" s="4">
        <v>1025</v>
      </c>
      <c r="I8" s="309" t="s">
        <v>0</v>
      </c>
      <c r="J8" s="1">
        <v>745</v>
      </c>
      <c r="K8" s="408">
        <v>0</v>
      </c>
      <c r="L8" s="48">
        <v>741</v>
      </c>
      <c r="M8" s="3">
        <v>4</v>
      </c>
      <c r="N8" s="48">
        <v>1664</v>
      </c>
      <c r="O8" s="1">
        <v>1636</v>
      </c>
      <c r="P8" s="48">
        <v>28</v>
      </c>
      <c r="Q8" s="3">
        <v>0</v>
      </c>
      <c r="R8" s="1">
        <v>7649</v>
      </c>
      <c r="S8" s="1">
        <v>3878</v>
      </c>
      <c r="T8" s="48">
        <v>2026</v>
      </c>
      <c r="U8" s="48">
        <v>1745</v>
      </c>
      <c r="V8" s="50">
        <v>2297</v>
      </c>
    </row>
    <row r="9" spans="1:22" ht="12.75">
      <c r="A9" s="45" t="s">
        <v>4</v>
      </c>
      <c r="B9" s="3">
        <v>10039</v>
      </c>
      <c r="C9" s="4">
        <v>580</v>
      </c>
      <c r="D9" s="4">
        <v>580</v>
      </c>
      <c r="E9" s="1">
        <v>64</v>
      </c>
      <c r="F9" s="48">
        <v>520</v>
      </c>
      <c r="G9" s="309" t="s">
        <v>87</v>
      </c>
      <c r="H9" s="4">
        <v>3186</v>
      </c>
      <c r="I9" s="309" t="s">
        <v>87</v>
      </c>
      <c r="J9" s="1">
        <v>53</v>
      </c>
      <c r="K9" s="1">
        <v>11</v>
      </c>
      <c r="L9" s="48">
        <v>39</v>
      </c>
      <c r="M9" s="3">
        <v>3</v>
      </c>
      <c r="N9" s="48">
        <v>1007</v>
      </c>
      <c r="O9" s="1">
        <v>989</v>
      </c>
      <c r="P9" s="48">
        <v>18</v>
      </c>
      <c r="Q9" s="3">
        <v>0</v>
      </c>
      <c r="R9" s="1">
        <v>3342</v>
      </c>
      <c r="S9" s="1">
        <v>1975</v>
      </c>
      <c r="T9" s="48">
        <v>355</v>
      </c>
      <c r="U9" s="48">
        <v>1012</v>
      </c>
      <c r="V9" s="50">
        <v>1871</v>
      </c>
    </row>
    <row r="10" spans="1:22" ht="12.75">
      <c r="A10" s="45" t="s">
        <v>5</v>
      </c>
      <c r="B10" s="3">
        <v>3962</v>
      </c>
      <c r="C10" s="4">
        <v>140</v>
      </c>
      <c r="D10" s="4">
        <v>140</v>
      </c>
      <c r="E10" s="1">
        <v>7</v>
      </c>
      <c r="F10" s="48">
        <v>130</v>
      </c>
      <c r="G10" s="309" t="s">
        <v>0</v>
      </c>
      <c r="H10" s="4">
        <v>1296</v>
      </c>
      <c r="I10" s="309" t="s">
        <v>87</v>
      </c>
      <c r="J10" s="1">
        <v>9</v>
      </c>
      <c r="K10" s="408">
        <v>0</v>
      </c>
      <c r="L10" s="48">
        <v>9</v>
      </c>
      <c r="M10" s="3">
        <v>0</v>
      </c>
      <c r="N10" s="48">
        <v>301</v>
      </c>
      <c r="O10" s="1">
        <v>297</v>
      </c>
      <c r="P10" s="48">
        <v>4</v>
      </c>
      <c r="Q10" s="3">
        <v>0</v>
      </c>
      <c r="R10" s="1">
        <v>1484</v>
      </c>
      <c r="S10" s="1">
        <v>1141</v>
      </c>
      <c r="T10" s="48">
        <v>70</v>
      </c>
      <c r="U10" s="48">
        <v>273</v>
      </c>
      <c r="V10" s="50">
        <v>732</v>
      </c>
    </row>
    <row r="11" spans="1:22" ht="12.75">
      <c r="A11" s="45" t="s">
        <v>6</v>
      </c>
      <c r="B11" s="3">
        <v>1734</v>
      </c>
      <c r="C11" s="4">
        <v>10</v>
      </c>
      <c r="D11" s="4">
        <v>10</v>
      </c>
      <c r="E11" s="1">
        <v>0</v>
      </c>
      <c r="F11" s="48">
        <v>10</v>
      </c>
      <c r="G11" s="309" t="s">
        <v>0</v>
      </c>
      <c r="H11" s="4">
        <v>919</v>
      </c>
      <c r="I11" s="309" t="s">
        <v>0</v>
      </c>
      <c r="J11" s="1">
        <v>7</v>
      </c>
      <c r="K11" s="408">
        <v>0</v>
      </c>
      <c r="L11" s="48">
        <v>7</v>
      </c>
      <c r="M11" s="3">
        <v>0</v>
      </c>
      <c r="N11" s="48">
        <v>126</v>
      </c>
      <c r="O11" s="1">
        <v>125</v>
      </c>
      <c r="P11" s="48">
        <v>0</v>
      </c>
      <c r="Q11" s="3">
        <v>1</v>
      </c>
      <c r="R11" s="1">
        <v>426</v>
      </c>
      <c r="S11" s="1">
        <v>356</v>
      </c>
      <c r="T11" s="48">
        <v>3</v>
      </c>
      <c r="U11" s="48">
        <v>67</v>
      </c>
      <c r="V11" s="50">
        <v>246</v>
      </c>
    </row>
    <row r="12" spans="1:22" ht="12.75">
      <c r="A12" s="45" t="s">
        <v>7</v>
      </c>
      <c r="B12" s="3">
        <v>3212</v>
      </c>
      <c r="C12" s="4">
        <v>1200</v>
      </c>
      <c r="D12" s="4">
        <v>1200</v>
      </c>
      <c r="E12" s="1">
        <v>62</v>
      </c>
      <c r="F12" s="48">
        <v>1140</v>
      </c>
      <c r="G12" s="309" t="s">
        <v>0</v>
      </c>
      <c r="H12" s="4">
        <v>649</v>
      </c>
      <c r="I12" s="309" t="s">
        <v>0</v>
      </c>
      <c r="J12" s="1">
        <v>6</v>
      </c>
      <c r="K12" s="408">
        <v>0</v>
      </c>
      <c r="L12" s="48">
        <v>2</v>
      </c>
      <c r="M12" s="3">
        <v>4</v>
      </c>
      <c r="N12" s="48">
        <v>222</v>
      </c>
      <c r="O12" s="1">
        <v>179</v>
      </c>
      <c r="P12" s="48">
        <v>43</v>
      </c>
      <c r="Q12" s="3">
        <v>0</v>
      </c>
      <c r="R12" s="1">
        <v>499</v>
      </c>
      <c r="S12" s="1">
        <v>340</v>
      </c>
      <c r="T12" s="48">
        <v>20</v>
      </c>
      <c r="U12" s="48">
        <v>139</v>
      </c>
      <c r="V12" s="50">
        <v>636</v>
      </c>
    </row>
    <row r="13" spans="1:22" ht="12.75">
      <c r="A13" s="45" t="s">
        <v>8</v>
      </c>
      <c r="B13" s="3">
        <v>1704</v>
      </c>
      <c r="C13" s="4">
        <v>52</v>
      </c>
      <c r="D13" s="4">
        <v>52</v>
      </c>
      <c r="E13" s="1">
        <v>12</v>
      </c>
      <c r="F13" s="48">
        <v>40</v>
      </c>
      <c r="G13" s="6" t="s">
        <v>0</v>
      </c>
      <c r="H13" s="4">
        <v>886</v>
      </c>
      <c r="I13" s="6" t="s">
        <v>0</v>
      </c>
      <c r="J13" s="4">
        <v>7</v>
      </c>
      <c r="K13" s="51">
        <v>0</v>
      </c>
      <c r="L13" s="48">
        <v>6</v>
      </c>
      <c r="M13" s="3">
        <v>1</v>
      </c>
      <c r="N13" s="52">
        <v>90</v>
      </c>
      <c r="O13" s="1">
        <v>86</v>
      </c>
      <c r="P13" s="48">
        <v>2</v>
      </c>
      <c r="Q13" s="3">
        <v>2</v>
      </c>
      <c r="R13" s="1">
        <v>346</v>
      </c>
      <c r="S13" s="1">
        <v>246</v>
      </c>
      <c r="T13" s="48">
        <v>0</v>
      </c>
      <c r="U13" s="53">
        <v>100</v>
      </c>
      <c r="V13" s="54">
        <v>323</v>
      </c>
    </row>
    <row r="14" spans="1:22" ht="12.75">
      <c r="A14" s="55" t="s">
        <v>61</v>
      </c>
      <c r="B14" s="56">
        <f>SUM(B7:B13)</f>
        <v>78448</v>
      </c>
      <c r="C14" s="57">
        <v>6830</v>
      </c>
      <c r="D14" s="57">
        <v>6830</v>
      </c>
      <c r="E14" s="59">
        <v>591</v>
      </c>
      <c r="F14" s="58">
        <v>6245</v>
      </c>
      <c r="G14" s="5" t="s">
        <v>0</v>
      </c>
      <c r="H14" s="57">
        <v>12426</v>
      </c>
      <c r="I14" s="5" t="s">
        <v>0</v>
      </c>
      <c r="J14" s="57">
        <v>1547</v>
      </c>
      <c r="K14" s="58">
        <v>38</v>
      </c>
      <c r="L14" s="58">
        <v>1468</v>
      </c>
      <c r="M14" s="56">
        <v>41</v>
      </c>
      <c r="N14" s="48">
        <v>8997</v>
      </c>
      <c r="O14" s="59">
        <v>8737</v>
      </c>
      <c r="P14" s="58">
        <v>257</v>
      </c>
      <c r="Q14" s="56">
        <v>3</v>
      </c>
      <c r="R14" s="59">
        <v>34686</v>
      </c>
      <c r="S14" s="59">
        <v>20919</v>
      </c>
      <c r="T14" s="58">
        <v>4219</v>
      </c>
      <c r="U14" s="48">
        <v>9548</v>
      </c>
      <c r="V14" s="50">
        <v>13962</v>
      </c>
    </row>
    <row r="15" spans="1:22" s="409" customFormat="1" ht="13.5" thickBot="1">
      <c r="A15" s="60" t="s">
        <v>62</v>
      </c>
      <c r="B15" s="61">
        <v>100</v>
      </c>
      <c r="C15" s="62">
        <f>C14/B14*100</f>
        <v>8.706404242300632</v>
      </c>
      <c r="D15" s="63"/>
      <c r="E15" s="64"/>
      <c r="F15" s="62"/>
      <c r="G15" s="70"/>
      <c r="H15" s="62">
        <f>H14/B14*100</f>
        <v>15.839791964103611</v>
      </c>
      <c r="I15" s="70"/>
      <c r="J15" s="63">
        <f>J14/B14*100</f>
        <v>1.9720069345298796</v>
      </c>
      <c r="K15" s="62"/>
      <c r="L15" s="62"/>
      <c r="M15" s="61"/>
      <c r="N15" s="62">
        <f>N14/B14*100</f>
        <v>11.468743626351213</v>
      </c>
      <c r="O15" s="64"/>
      <c r="P15" s="62"/>
      <c r="Q15" s="61"/>
      <c r="R15" s="64">
        <f>R14/B14*100</f>
        <v>44.215276361411384</v>
      </c>
      <c r="S15" s="64"/>
      <c r="T15" s="62"/>
      <c r="U15" s="62"/>
      <c r="V15" s="65">
        <f>V14/B14*100</f>
        <v>17.797776871303284</v>
      </c>
    </row>
    <row r="16" spans="1:22" ht="12.75">
      <c r="A16" s="45" t="s">
        <v>9</v>
      </c>
      <c r="B16" s="2">
        <v>-6788</v>
      </c>
      <c r="C16" s="4">
        <v>1800</v>
      </c>
      <c r="D16" s="4">
        <v>1800</v>
      </c>
      <c r="E16" s="1">
        <v>876</v>
      </c>
      <c r="F16" s="48">
        <v>924</v>
      </c>
      <c r="G16" s="5" t="s">
        <v>0</v>
      </c>
      <c r="H16" s="4">
        <v>522</v>
      </c>
      <c r="I16" s="5" t="s">
        <v>0</v>
      </c>
      <c r="J16" s="4">
        <v>642</v>
      </c>
      <c r="K16" s="51">
        <v>0</v>
      </c>
      <c r="L16" s="48">
        <v>574</v>
      </c>
      <c r="M16" s="3">
        <v>68</v>
      </c>
      <c r="N16" s="48">
        <v>640</v>
      </c>
      <c r="O16" s="1">
        <v>530</v>
      </c>
      <c r="P16" s="48">
        <v>110</v>
      </c>
      <c r="Q16" s="3">
        <v>0</v>
      </c>
      <c r="R16" s="1">
        <v>2226</v>
      </c>
      <c r="S16" s="1">
        <v>1346</v>
      </c>
      <c r="T16" s="48">
        <v>322</v>
      </c>
      <c r="U16" s="48">
        <v>558</v>
      </c>
      <c r="V16" s="50">
        <v>958</v>
      </c>
    </row>
    <row r="17" spans="1:22" ht="12.75">
      <c r="A17" s="45" t="s">
        <v>10</v>
      </c>
      <c r="B17" s="66">
        <v>6949</v>
      </c>
      <c r="C17" s="4">
        <v>1180</v>
      </c>
      <c r="D17" s="4">
        <v>1180</v>
      </c>
      <c r="E17" s="1">
        <v>190</v>
      </c>
      <c r="F17" s="48">
        <v>993</v>
      </c>
      <c r="G17" s="5" t="s">
        <v>0</v>
      </c>
      <c r="H17" s="4">
        <v>667</v>
      </c>
      <c r="I17" s="5" t="s">
        <v>0</v>
      </c>
      <c r="J17" s="4">
        <v>148</v>
      </c>
      <c r="K17" s="51">
        <v>0</v>
      </c>
      <c r="L17" s="48">
        <v>135</v>
      </c>
      <c r="M17" s="3">
        <v>13</v>
      </c>
      <c r="N17" s="48">
        <v>855</v>
      </c>
      <c r="O17" s="1">
        <v>795</v>
      </c>
      <c r="P17" s="48">
        <v>60</v>
      </c>
      <c r="Q17" s="3">
        <v>0</v>
      </c>
      <c r="R17" s="1">
        <v>2771</v>
      </c>
      <c r="S17" s="1">
        <v>1965</v>
      </c>
      <c r="T17" s="48">
        <v>408</v>
      </c>
      <c r="U17" s="48">
        <v>398</v>
      </c>
      <c r="V17" s="50">
        <v>1328</v>
      </c>
    </row>
    <row r="18" spans="1:22" ht="12.75">
      <c r="A18" s="45" t="s">
        <v>11</v>
      </c>
      <c r="B18" s="91">
        <v>-3576</v>
      </c>
      <c r="C18" s="4">
        <v>544</v>
      </c>
      <c r="D18" s="4">
        <v>544</v>
      </c>
      <c r="E18" s="1">
        <v>100</v>
      </c>
      <c r="F18" s="48">
        <v>444</v>
      </c>
      <c r="G18" s="5" t="s">
        <v>0</v>
      </c>
      <c r="H18" s="4">
        <v>335</v>
      </c>
      <c r="I18" s="5" t="s">
        <v>0</v>
      </c>
      <c r="J18" s="4">
        <v>78</v>
      </c>
      <c r="K18" s="48">
        <v>0</v>
      </c>
      <c r="L18" s="48">
        <v>72</v>
      </c>
      <c r="M18" s="3">
        <v>6</v>
      </c>
      <c r="N18" s="48">
        <v>351</v>
      </c>
      <c r="O18" s="1">
        <v>332</v>
      </c>
      <c r="P18" s="48">
        <v>19</v>
      </c>
      <c r="Q18" s="3">
        <v>0</v>
      </c>
      <c r="R18" s="1">
        <v>1429</v>
      </c>
      <c r="S18" s="1">
        <v>1117</v>
      </c>
      <c r="T18" s="48">
        <v>112</v>
      </c>
      <c r="U18" s="48">
        <v>200</v>
      </c>
      <c r="V18" s="50">
        <v>839</v>
      </c>
    </row>
    <row r="19" spans="1:22" ht="12.75">
      <c r="A19" s="45" t="s">
        <v>12</v>
      </c>
      <c r="B19" s="3">
        <v>9039</v>
      </c>
      <c r="C19" s="4">
        <v>1330</v>
      </c>
      <c r="D19" s="4">
        <v>1330</v>
      </c>
      <c r="E19" s="1">
        <v>108</v>
      </c>
      <c r="F19" s="48">
        <v>1220</v>
      </c>
      <c r="G19" s="5" t="s">
        <v>0</v>
      </c>
      <c r="H19" s="4">
        <v>530</v>
      </c>
      <c r="I19" s="5" t="s">
        <v>0</v>
      </c>
      <c r="J19" s="4">
        <v>383</v>
      </c>
      <c r="K19" s="48">
        <v>12</v>
      </c>
      <c r="L19" s="48">
        <v>363</v>
      </c>
      <c r="M19" s="3">
        <v>8</v>
      </c>
      <c r="N19" s="48">
        <v>987</v>
      </c>
      <c r="O19" s="1">
        <v>928</v>
      </c>
      <c r="P19" s="48">
        <v>59</v>
      </c>
      <c r="Q19" s="3">
        <v>0</v>
      </c>
      <c r="R19" s="1">
        <v>3903</v>
      </c>
      <c r="S19" s="1">
        <v>2492</v>
      </c>
      <c r="T19" s="48">
        <v>452</v>
      </c>
      <c r="U19" s="48">
        <v>959</v>
      </c>
      <c r="V19" s="50">
        <v>1906</v>
      </c>
    </row>
    <row r="20" spans="1:22" ht="12.75">
      <c r="A20" s="45" t="s">
        <v>13</v>
      </c>
      <c r="B20" s="3">
        <v>10362</v>
      </c>
      <c r="C20" s="4">
        <v>1580</v>
      </c>
      <c r="D20" s="4">
        <v>1580</v>
      </c>
      <c r="E20" s="1">
        <v>205</v>
      </c>
      <c r="F20" s="48">
        <v>1370</v>
      </c>
      <c r="G20" s="5" t="s">
        <v>0</v>
      </c>
      <c r="H20" s="4">
        <v>5501</v>
      </c>
      <c r="I20" s="5" t="s">
        <v>0</v>
      </c>
      <c r="J20" s="4">
        <v>178</v>
      </c>
      <c r="K20" s="48">
        <v>1</v>
      </c>
      <c r="L20" s="48">
        <v>165</v>
      </c>
      <c r="M20" s="3">
        <v>12</v>
      </c>
      <c r="N20" s="48">
        <v>562</v>
      </c>
      <c r="O20" s="1">
        <v>467</v>
      </c>
      <c r="P20" s="48">
        <v>50</v>
      </c>
      <c r="Q20" s="3">
        <v>45</v>
      </c>
      <c r="R20" s="1">
        <v>1600</v>
      </c>
      <c r="S20" s="1">
        <v>1064</v>
      </c>
      <c r="T20" s="48">
        <v>173</v>
      </c>
      <c r="U20" s="48">
        <v>363</v>
      </c>
      <c r="V20" s="50">
        <v>941</v>
      </c>
    </row>
    <row r="21" spans="1:22" ht="12.75">
      <c r="A21" s="45" t="s">
        <v>14</v>
      </c>
      <c r="B21" s="3">
        <v>9383</v>
      </c>
      <c r="C21" s="4">
        <v>1510</v>
      </c>
      <c r="D21" s="4">
        <v>1510</v>
      </c>
      <c r="E21" s="1">
        <v>622</v>
      </c>
      <c r="F21" s="48">
        <v>884</v>
      </c>
      <c r="G21" s="5" t="s">
        <v>0</v>
      </c>
      <c r="H21" s="4">
        <v>2733</v>
      </c>
      <c r="I21" s="5" t="s">
        <v>0</v>
      </c>
      <c r="J21" s="4">
        <v>881</v>
      </c>
      <c r="K21" s="48">
        <v>0</v>
      </c>
      <c r="L21" s="48">
        <v>833</v>
      </c>
      <c r="M21" s="3">
        <v>48</v>
      </c>
      <c r="N21" s="48">
        <v>821</v>
      </c>
      <c r="O21" s="1">
        <v>715</v>
      </c>
      <c r="P21" s="48">
        <v>95</v>
      </c>
      <c r="Q21" s="3">
        <v>11</v>
      </c>
      <c r="R21" s="1">
        <v>2125</v>
      </c>
      <c r="S21" s="1">
        <v>1202</v>
      </c>
      <c r="T21" s="48">
        <v>223</v>
      </c>
      <c r="U21" s="48">
        <v>700</v>
      </c>
      <c r="V21" s="50">
        <v>1313</v>
      </c>
    </row>
    <row r="22" spans="1:22" ht="12.75">
      <c r="A22" s="45" t="s">
        <v>15</v>
      </c>
      <c r="B22" s="3">
        <v>2706</v>
      </c>
      <c r="C22" s="4">
        <v>313</v>
      </c>
      <c r="D22" s="4">
        <v>313</v>
      </c>
      <c r="E22" s="1">
        <v>20</v>
      </c>
      <c r="F22" s="48">
        <v>293</v>
      </c>
      <c r="G22" s="5" t="s">
        <v>0</v>
      </c>
      <c r="H22" s="4">
        <v>204</v>
      </c>
      <c r="I22" s="5" t="s">
        <v>0</v>
      </c>
      <c r="J22" s="4">
        <v>51</v>
      </c>
      <c r="K22" s="48">
        <v>0</v>
      </c>
      <c r="L22" s="48">
        <v>50</v>
      </c>
      <c r="M22" s="3">
        <v>1</v>
      </c>
      <c r="N22" s="48">
        <v>361</v>
      </c>
      <c r="O22" s="1">
        <v>353</v>
      </c>
      <c r="P22" s="48">
        <v>8</v>
      </c>
      <c r="Q22" s="3">
        <v>0</v>
      </c>
      <c r="R22" s="1">
        <v>1314</v>
      </c>
      <c r="S22" s="1">
        <v>867</v>
      </c>
      <c r="T22" s="48">
        <v>113</v>
      </c>
      <c r="U22" s="48">
        <v>334</v>
      </c>
      <c r="V22" s="50">
        <v>463</v>
      </c>
    </row>
    <row r="23" spans="1:22" ht="12.75">
      <c r="A23" s="45" t="s">
        <v>16</v>
      </c>
      <c r="B23" s="3">
        <v>5552</v>
      </c>
      <c r="C23" s="4">
        <v>1400</v>
      </c>
      <c r="D23" s="4">
        <v>1400</v>
      </c>
      <c r="E23" s="1">
        <v>539</v>
      </c>
      <c r="F23" s="48">
        <v>863</v>
      </c>
      <c r="G23" s="5" t="s">
        <v>0</v>
      </c>
      <c r="H23" s="4">
        <v>2083</v>
      </c>
      <c r="I23" s="5" t="s">
        <v>0</v>
      </c>
      <c r="J23" s="4">
        <v>103</v>
      </c>
      <c r="K23" s="48">
        <v>1</v>
      </c>
      <c r="L23" s="48">
        <v>61</v>
      </c>
      <c r="M23" s="3">
        <v>41</v>
      </c>
      <c r="N23" s="48">
        <v>449</v>
      </c>
      <c r="O23" s="1">
        <v>357</v>
      </c>
      <c r="P23" s="48">
        <v>69</v>
      </c>
      <c r="Q23" s="3">
        <v>23</v>
      </c>
      <c r="R23" s="1">
        <v>929</v>
      </c>
      <c r="S23" s="1">
        <v>659</v>
      </c>
      <c r="T23" s="48">
        <v>79</v>
      </c>
      <c r="U23" s="48">
        <v>191</v>
      </c>
      <c r="V23" s="50">
        <v>588</v>
      </c>
    </row>
    <row r="24" spans="1:22" ht="12.75">
      <c r="A24" s="45" t="s">
        <v>17</v>
      </c>
      <c r="B24" s="2">
        <v>2648</v>
      </c>
      <c r="C24" s="4">
        <v>664</v>
      </c>
      <c r="D24" s="4">
        <v>664</v>
      </c>
      <c r="E24" s="1">
        <v>292</v>
      </c>
      <c r="F24" s="48">
        <v>372</v>
      </c>
      <c r="G24" s="5" t="s">
        <v>0</v>
      </c>
      <c r="H24" s="4">
        <v>107</v>
      </c>
      <c r="I24" s="5" t="s">
        <v>0</v>
      </c>
      <c r="J24" s="4">
        <v>251</v>
      </c>
      <c r="K24" s="51">
        <v>0</v>
      </c>
      <c r="L24" s="48">
        <v>227</v>
      </c>
      <c r="M24" s="3">
        <v>24</v>
      </c>
      <c r="N24" s="48">
        <v>365</v>
      </c>
      <c r="O24" s="1">
        <v>331</v>
      </c>
      <c r="P24" s="48">
        <v>34</v>
      </c>
      <c r="Q24" s="3">
        <v>0</v>
      </c>
      <c r="R24" s="1">
        <v>925</v>
      </c>
      <c r="S24" s="1">
        <v>562</v>
      </c>
      <c r="T24" s="48">
        <v>130</v>
      </c>
      <c r="U24" s="48">
        <v>233</v>
      </c>
      <c r="V24" s="50">
        <v>336</v>
      </c>
    </row>
    <row r="25" spans="1:22" ht="12.75">
      <c r="A25" s="45" t="s">
        <v>18</v>
      </c>
      <c r="B25" s="3">
        <v>1758</v>
      </c>
      <c r="C25" s="4">
        <v>287</v>
      </c>
      <c r="D25" s="4">
        <v>287</v>
      </c>
      <c r="E25" s="1">
        <v>94</v>
      </c>
      <c r="F25" s="48">
        <v>193</v>
      </c>
      <c r="G25" s="5" t="s">
        <v>0</v>
      </c>
      <c r="H25" s="4">
        <v>125</v>
      </c>
      <c r="I25" s="5" t="s">
        <v>0</v>
      </c>
      <c r="J25" s="4">
        <v>73</v>
      </c>
      <c r="K25" s="51">
        <v>0</v>
      </c>
      <c r="L25" s="48">
        <v>65</v>
      </c>
      <c r="M25" s="3">
        <v>8</v>
      </c>
      <c r="N25" s="48">
        <v>200</v>
      </c>
      <c r="O25" s="1">
        <v>187</v>
      </c>
      <c r="P25" s="48">
        <v>13</v>
      </c>
      <c r="Q25" s="3">
        <v>0</v>
      </c>
      <c r="R25" s="1">
        <v>751</v>
      </c>
      <c r="S25" s="1">
        <v>498</v>
      </c>
      <c r="T25" s="48">
        <v>142</v>
      </c>
      <c r="U25" s="48">
        <v>111</v>
      </c>
      <c r="V25" s="50">
        <v>322</v>
      </c>
    </row>
    <row r="26" spans="1:22" ht="12.75">
      <c r="A26" s="45" t="s">
        <v>19</v>
      </c>
      <c r="B26" s="2">
        <v>2228</v>
      </c>
      <c r="C26" s="4">
        <v>359</v>
      </c>
      <c r="D26" s="4">
        <v>359</v>
      </c>
      <c r="E26" s="1">
        <v>24</v>
      </c>
      <c r="F26" s="48">
        <v>335</v>
      </c>
      <c r="G26" s="5" t="s">
        <v>0</v>
      </c>
      <c r="H26" s="4">
        <v>244</v>
      </c>
      <c r="I26" s="5" t="s">
        <v>0</v>
      </c>
      <c r="J26" s="4">
        <v>25</v>
      </c>
      <c r="K26" s="51">
        <v>0</v>
      </c>
      <c r="L26" s="48">
        <v>24</v>
      </c>
      <c r="M26" s="3">
        <v>1</v>
      </c>
      <c r="N26" s="48">
        <v>215</v>
      </c>
      <c r="O26" s="1">
        <v>200</v>
      </c>
      <c r="P26" s="48">
        <v>15</v>
      </c>
      <c r="Q26" s="3">
        <v>0</v>
      </c>
      <c r="R26" s="1">
        <v>714</v>
      </c>
      <c r="S26" s="1">
        <v>376</v>
      </c>
      <c r="T26" s="48">
        <v>109</v>
      </c>
      <c r="U26" s="48">
        <v>229</v>
      </c>
      <c r="V26" s="50">
        <v>671</v>
      </c>
    </row>
    <row r="27" spans="1:22" ht="12.75">
      <c r="A27" s="45" t="s">
        <v>20</v>
      </c>
      <c r="B27" s="3">
        <v>1342</v>
      </c>
      <c r="C27" s="4">
        <v>325</v>
      </c>
      <c r="D27" s="4">
        <v>325</v>
      </c>
      <c r="E27" s="1">
        <v>105</v>
      </c>
      <c r="F27" s="48">
        <v>220</v>
      </c>
      <c r="G27" s="5" t="s">
        <v>0</v>
      </c>
      <c r="H27" s="4">
        <v>32</v>
      </c>
      <c r="I27" s="5" t="s">
        <v>0</v>
      </c>
      <c r="J27" s="4">
        <v>295</v>
      </c>
      <c r="K27" s="51">
        <v>0</v>
      </c>
      <c r="L27" s="48">
        <v>287</v>
      </c>
      <c r="M27" s="3">
        <v>8</v>
      </c>
      <c r="N27" s="48">
        <v>130</v>
      </c>
      <c r="O27" s="1">
        <v>112</v>
      </c>
      <c r="P27" s="48">
        <v>18</v>
      </c>
      <c r="Q27" s="3">
        <v>0</v>
      </c>
      <c r="R27" s="1">
        <v>460</v>
      </c>
      <c r="S27" s="1">
        <v>257</v>
      </c>
      <c r="T27" s="48">
        <v>134</v>
      </c>
      <c r="U27" s="48">
        <v>69</v>
      </c>
      <c r="V27" s="50">
        <v>100</v>
      </c>
    </row>
    <row r="28" spans="1:22" ht="12.75">
      <c r="A28" s="45" t="s">
        <v>21</v>
      </c>
      <c r="B28" s="91">
        <v>-1723</v>
      </c>
      <c r="C28" s="4">
        <v>334</v>
      </c>
      <c r="D28" s="4">
        <v>334</v>
      </c>
      <c r="E28" s="1">
        <v>32</v>
      </c>
      <c r="F28" s="48">
        <v>302</v>
      </c>
      <c r="G28" s="5" t="s">
        <v>0</v>
      </c>
      <c r="H28" s="4">
        <v>537</v>
      </c>
      <c r="I28" s="5" t="s">
        <v>0</v>
      </c>
      <c r="J28" s="4">
        <v>24</v>
      </c>
      <c r="K28" s="48">
        <v>0</v>
      </c>
      <c r="L28" s="48">
        <v>22</v>
      </c>
      <c r="M28" s="3">
        <v>2</v>
      </c>
      <c r="N28" s="48">
        <v>119</v>
      </c>
      <c r="O28" s="1">
        <v>108</v>
      </c>
      <c r="P28" s="48">
        <v>10</v>
      </c>
      <c r="Q28" s="3">
        <v>1</v>
      </c>
      <c r="R28" s="1">
        <v>362</v>
      </c>
      <c r="S28" s="1">
        <v>256</v>
      </c>
      <c r="T28" s="48">
        <v>14</v>
      </c>
      <c r="U28" s="48">
        <v>92</v>
      </c>
      <c r="V28" s="50">
        <v>347</v>
      </c>
    </row>
    <row r="29" spans="1:22" ht="12.75">
      <c r="A29" s="45" t="s">
        <v>22</v>
      </c>
      <c r="B29" s="3">
        <v>908</v>
      </c>
      <c r="C29" s="4">
        <v>157</v>
      </c>
      <c r="D29" s="4">
        <v>157</v>
      </c>
      <c r="E29" s="1">
        <v>3</v>
      </c>
      <c r="F29" s="48">
        <v>154</v>
      </c>
      <c r="G29" s="5" t="s">
        <v>0</v>
      </c>
      <c r="H29" s="4">
        <v>184</v>
      </c>
      <c r="I29" s="5" t="s">
        <v>0</v>
      </c>
      <c r="J29" s="4">
        <v>22</v>
      </c>
      <c r="K29" s="51">
        <v>0</v>
      </c>
      <c r="L29" s="48">
        <v>22</v>
      </c>
      <c r="M29" s="3">
        <v>0</v>
      </c>
      <c r="N29" s="48">
        <v>88</v>
      </c>
      <c r="O29" s="1">
        <v>84</v>
      </c>
      <c r="P29" s="48">
        <v>4</v>
      </c>
      <c r="Q29" s="3">
        <v>0</v>
      </c>
      <c r="R29" s="1">
        <v>253</v>
      </c>
      <c r="S29" s="1">
        <v>204</v>
      </c>
      <c r="T29" s="48">
        <v>4</v>
      </c>
      <c r="U29" s="48">
        <v>45</v>
      </c>
      <c r="V29" s="50">
        <v>204</v>
      </c>
    </row>
    <row r="30" spans="1:22" ht="12.75">
      <c r="A30" s="45" t="s">
        <v>23</v>
      </c>
      <c r="B30" s="3">
        <v>3429</v>
      </c>
      <c r="C30" s="4">
        <v>431</v>
      </c>
      <c r="D30" s="4">
        <v>431</v>
      </c>
      <c r="E30" s="1">
        <v>85</v>
      </c>
      <c r="F30" s="48">
        <v>346</v>
      </c>
      <c r="G30" s="5" t="s">
        <v>0</v>
      </c>
      <c r="H30" s="4">
        <v>1601</v>
      </c>
      <c r="I30" s="5" t="s">
        <v>0</v>
      </c>
      <c r="J30" s="4">
        <v>247</v>
      </c>
      <c r="K30" s="48">
        <v>1</v>
      </c>
      <c r="L30" s="48">
        <v>240</v>
      </c>
      <c r="M30" s="3">
        <v>6</v>
      </c>
      <c r="N30" s="48">
        <v>220</v>
      </c>
      <c r="O30" s="1">
        <v>192</v>
      </c>
      <c r="P30" s="48">
        <v>17</v>
      </c>
      <c r="Q30" s="3">
        <v>11</v>
      </c>
      <c r="R30" s="1">
        <v>626</v>
      </c>
      <c r="S30" s="1">
        <v>326</v>
      </c>
      <c r="T30" s="48">
        <v>96</v>
      </c>
      <c r="U30" s="48">
        <v>204</v>
      </c>
      <c r="V30" s="50">
        <v>304</v>
      </c>
    </row>
    <row r="31" spans="1:22" ht="12.75">
      <c r="A31" s="45" t="s">
        <v>24</v>
      </c>
      <c r="B31" s="3">
        <v>7129</v>
      </c>
      <c r="C31" s="4">
        <v>68</v>
      </c>
      <c r="D31" s="4">
        <v>68</v>
      </c>
      <c r="E31" s="1">
        <v>16</v>
      </c>
      <c r="F31" s="48">
        <v>52</v>
      </c>
      <c r="G31" s="5" t="s">
        <v>0</v>
      </c>
      <c r="H31" s="48">
        <v>6619</v>
      </c>
      <c r="I31" s="5" t="s">
        <v>0</v>
      </c>
      <c r="J31" s="3">
        <v>110</v>
      </c>
      <c r="K31" s="48">
        <v>0</v>
      </c>
      <c r="L31" s="48">
        <v>109</v>
      </c>
      <c r="M31" s="3">
        <v>1</v>
      </c>
      <c r="N31" s="48">
        <v>86</v>
      </c>
      <c r="O31" s="1">
        <v>53</v>
      </c>
      <c r="P31" s="48">
        <v>2</v>
      </c>
      <c r="Q31" s="3">
        <v>31</v>
      </c>
      <c r="R31" s="1">
        <v>64</v>
      </c>
      <c r="S31" s="1">
        <v>36</v>
      </c>
      <c r="T31" s="48">
        <v>2</v>
      </c>
      <c r="U31" s="48">
        <v>26</v>
      </c>
      <c r="V31" s="50">
        <v>182</v>
      </c>
    </row>
    <row r="32" spans="1:22" ht="12.75">
      <c r="A32" s="45" t="s">
        <v>84</v>
      </c>
      <c r="B32" s="3">
        <v>1990</v>
      </c>
      <c r="C32" s="4">
        <v>191</v>
      </c>
      <c r="D32" s="4">
        <v>191</v>
      </c>
      <c r="E32" s="1">
        <v>19</v>
      </c>
      <c r="F32" s="48">
        <v>172</v>
      </c>
      <c r="G32" s="5" t="s">
        <v>0</v>
      </c>
      <c r="H32" s="4">
        <v>962</v>
      </c>
      <c r="I32" s="5" t="s">
        <v>0</v>
      </c>
      <c r="J32" s="4">
        <v>202</v>
      </c>
      <c r="K32" s="48">
        <v>56</v>
      </c>
      <c r="L32" s="48">
        <v>145</v>
      </c>
      <c r="M32" s="3">
        <v>1</v>
      </c>
      <c r="N32" s="48">
        <v>106</v>
      </c>
      <c r="O32" s="1">
        <v>85</v>
      </c>
      <c r="P32" s="48">
        <v>12</v>
      </c>
      <c r="Q32" s="3">
        <v>9</v>
      </c>
      <c r="R32" s="1">
        <v>195</v>
      </c>
      <c r="S32" s="1">
        <v>155</v>
      </c>
      <c r="T32" s="48">
        <v>7</v>
      </c>
      <c r="U32" s="48">
        <v>33</v>
      </c>
      <c r="V32" s="50">
        <v>334</v>
      </c>
    </row>
    <row r="33" spans="1:22" ht="12.75">
      <c r="A33" s="45" t="s">
        <v>85</v>
      </c>
      <c r="B33" s="3">
        <v>12204</v>
      </c>
      <c r="C33" s="4">
        <v>462</v>
      </c>
      <c r="D33" s="4">
        <v>462</v>
      </c>
      <c r="E33" s="1">
        <v>18</v>
      </c>
      <c r="F33" s="48">
        <v>444</v>
      </c>
      <c r="G33" s="5" t="s">
        <v>0</v>
      </c>
      <c r="H33" s="4">
        <v>10189</v>
      </c>
      <c r="I33" s="5" t="s">
        <v>0</v>
      </c>
      <c r="J33" s="4">
        <v>391</v>
      </c>
      <c r="K33" s="48">
        <v>218</v>
      </c>
      <c r="L33" s="48">
        <v>172</v>
      </c>
      <c r="M33" s="3">
        <v>1</v>
      </c>
      <c r="N33" s="48">
        <v>221</v>
      </c>
      <c r="O33" s="1">
        <v>141</v>
      </c>
      <c r="P33" s="48">
        <v>17</v>
      </c>
      <c r="Q33" s="3">
        <v>63</v>
      </c>
      <c r="R33" s="1">
        <v>369</v>
      </c>
      <c r="S33" s="1">
        <v>278</v>
      </c>
      <c r="T33" s="48">
        <v>26</v>
      </c>
      <c r="U33" s="48">
        <v>65</v>
      </c>
      <c r="V33" s="50">
        <v>572</v>
      </c>
    </row>
    <row r="34" spans="1:22" ht="12.75">
      <c r="A34" s="45" t="s">
        <v>89</v>
      </c>
      <c r="B34" s="3">
        <v>3159</v>
      </c>
      <c r="C34" s="4">
        <v>160</v>
      </c>
      <c r="D34" s="4">
        <v>160</v>
      </c>
      <c r="E34" s="1">
        <v>7</v>
      </c>
      <c r="F34" s="48">
        <v>153</v>
      </c>
      <c r="G34" s="5" t="s">
        <v>0</v>
      </c>
      <c r="H34" s="4">
        <v>2395</v>
      </c>
      <c r="I34" s="5" t="s">
        <v>0</v>
      </c>
      <c r="J34" s="4">
        <v>194</v>
      </c>
      <c r="K34" s="48">
        <v>137</v>
      </c>
      <c r="L34" s="48">
        <v>57</v>
      </c>
      <c r="M34" s="3">
        <v>0</v>
      </c>
      <c r="N34" s="48">
        <v>139</v>
      </c>
      <c r="O34" s="1">
        <v>114</v>
      </c>
      <c r="P34" s="48">
        <v>6</v>
      </c>
      <c r="Q34" s="3">
        <v>19</v>
      </c>
      <c r="R34" s="1">
        <v>111</v>
      </c>
      <c r="S34" s="1">
        <v>83</v>
      </c>
      <c r="T34" s="48">
        <v>3</v>
      </c>
      <c r="U34" s="48">
        <v>25</v>
      </c>
      <c r="V34" s="50">
        <v>160</v>
      </c>
    </row>
    <row r="35" spans="1:22" ht="12.75">
      <c r="A35" s="45" t="s">
        <v>86</v>
      </c>
      <c r="B35" s="3">
        <v>6491</v>
      </c>
      <c r="C35" s="4">
        <v>244</v>
      </c>
      <c r="D35" s="4">
        <v>244</v>
      </c>
      <c r="E35" s="1">
        <v>4</v>
      </c>
      <c r="F35" s="48">
        <v>240</v>
      </c>
      <c r="G35" s="6" t="s">
        <v>0</v>
      </c>
      <c r="H35" s="52">
        <v>5194</v>
      </c>
      <c r="I35" s="6" t="s">
        <v>0</v>
      </c>
      <c r="J35" s="4">
        <v>321</v>
      </c>
      <c r="K35" s="48">
        <v>231</v>
      </c>
      <c r="L35" s="48">
        <v>90</v>
      </c>
      <c r="M35" s="3">
        <v>0</v>
      </c>
      <c r="N35" s="52">
        <v>157</v>
      </c>
      <c r="O35" s="1">
        <v>131</v>
      </c>
      <c r="P35" s="67">
        <v>8</v>
      </c>
      <c r="Q35" s="3">
        <v>18</v>
      </c>
      <c r="R35" s="1">
        <v>154</v>
      </c>
      <c r="S35" s="1">
        <v>112</v>
      </c>
      <c r="T35" s="48">
        <v>5</v>
      </c>
      <c r="U35" s="53">
        <v>37</v>
      </c>
      <c r="V35" s="54">
        <v>421</v>
      </c>
    </row>
    <row r="36" spans="1:22" ht="12.75">
      <c r="A36" s="55" t="s">
        <v>64</v>
      </c>
      <c r="B36" s="56">
        <v>99364</v>
      </c>
      <c r="C36" s="57">
        <v>13300</v>
      </c>
      <c r="D36" s="57">
        <v>13300</v>
      </c>
      <c r="E36" s="59">
        <v>3358</v>
      </c>
      <c r="F36" s="58">
        <v>9974</v>
      </c>
      <c r="G36" s="5" t="s">
        <v>0</v>
      </c>
      <c r="H36" s="4">
        <v>40764</v>
      </c>
      <c r="I36" s="5" t="s">
        <v>0</v>
      </c>
      <c r="J36" s="57">
        <v>4619</v>
      </c>
      <c r="K36" s="58">
        <v>657</v>
      </c>
      <c r="L36" s="58">
        <v>3713</v>
      </c>
      <c r="M36" s="56">
        <v>249</v>
      </c>
      <c r="N36" s="48">
        <v>7072</v>
      </c>
      <c r="O36" s="59">
        <v>6215</v>
      </c>
      <c r="P36" s="48">
        <v>626</v>
      </c>
      <c r="Q36" s="56">
        <v>231</v>
      </c>
      <c r="R36" s="59">
        <v>21281</v>
      </c>
      <c r="S36" s="59">
        <v>13855</v>
      </c>
      <c r="T36" s="58">
        <v>2554</v>
      </c>
      <c r="U36" s="48">
        <v>48720</v>
      </c>
      <c r="V36" s="50">
        <v>12328</v>
      </c>
    </row>
    <row r="37" spans="1:22" s="409" customFormat="1" ht="13.5" thickBot="1">
      <c r="A37" s="60" t="s">
        <v>62</v>
      </c>
      <c r="B37" s="61">
        <v>100</v>
      </c>
      <c r="C37" s="63">
        <f>C36/B36*100</f>
        <v>13.385129423131115</v>
      </c>
      <c r="D37" s="62"/>
      <c r="E37" s="64"/>
      <c r="F37" s="62"/>
      <c r="G37" s="70"/>
      <c r="H37" s="63">
        <f>H36/B36*100</f>
        <v>41.02491848154261</v>
      </c>
      <c r="I37" s="70"/>
      <c r="J37" s="63">
        <f>J36/B36*100</f>
        <v>4.64856487258967</v>
      </c>
      <c r="K37" s="62"/>
      <c r="L37" s="62"/>
      <c r="M37" s="61"/>
      <c r="N37" s="62">
        <f>N36/B36*100</f>
        <v>7.11726581055513</v>
      </c>
      <c r="O37" s="64"/>
      <c r="P37" s="62"/>
      <c r="Q37" s="61"/>
      <c r="R37" s="64">
        <f>R36/B36*100</f>
        <v>21.41721347771829</v>
      </c>
      <c r="S37" s="64"/>
      <c r="T37" s="62"/>
      <c r="U37" s="62"/>
      <c r="V37" s="65">
        <f>V36/B36*100</f>
        <v>12.406907934463186</v>
      </c>
    </row>
    <row r="38" spans="1:22" ht="12.75">
      <c r="A38" s="45" t="s">
        <v>25</v>
      </c>
      <c r="B38" s="3">
        <v>11406</v>
      </c>
      <c r="C38" s="4">
        <v>2350</v>
      </c>
      <c r="D38" s="4">
        <v>2350</v>
      </c>
      <c r="E38" s="1">
        <v>697</v>
      </c>
      <c r="F38" s="48">
        <v>1650</v>
      </c>
      <c r="G38" s="5" t="s">
        <v>0</v>
      </c>
      <c r="H38" s="4">
        <v>4255</v>
      </c>
      <c r="I38" s="5" t="s">
        <v>0</v>
      </c>
      <c r="J38" s="4">
        <v>434</v>
      </c>
      <c r="K38" s="48">
        <v>2</v>
      </c>
      <c r="L38" s="68">
        <v>396</v>
      </c>
      <c r="M38" s="3">
        <v>36</v>
      </c>
      <c r="N38" s="48">
        <v>582</v>
      </c>
      <c r="O38" s="1">
        <v>433</v>
      </c>
      <c r="P38" s="48">
        <v>83</v>
      </c>
      <c r="Q38" s="3">
        <v>66</v>
      </c>
      <c r="R38" s="1">
        <v>1895</v>
      </c>
      <c r="S38" s="1">
        <v>1272</v>
      </c>
      <c r="T38" s="48">
        <v>199</v>
      </c>
      <c r="U38" s="48">
        <v>424</v>
      </c>
      <c r="V38" s="50">
        <v>1890</v>
      </c>
    </row>
    <row r="39" spans="1:22" ht="12.75">
      <c r="A39" s="45" t="s">
        <v>26</v>
      </c>
      <c r="B39" s="3">
        <v>7693</v>
      </c>
      <c r="C39" s="4">
        <v>825</v>
      </c>
      <c r="D39" s="4">
        <v>825</v>
      </c>
      <c r="E39" s="1">
        <v>275</v>
      </c>
      <c r="F39" s="48">
        <v>550</v>
      </c>
      <c r="G39" s="5" t="s">
        <v>0</v>
      </c>
      <c r="H39" s="4">
        <v>5270</v>
      </c>
      <c r="I39" s="5" t="s">
        <v>0</v>
      </c>
      <c r="J39" s="4">
        <v>213</v>
      </c>
      <c r="K39" s="48">
        <v>1</v>
      </c>
      <c r="L39" s="48">
        <v>198</v>
      </c>
      <c r="M39" s="3">
        <v>14</v>
      </c>
      <c r="N39" s="48">
        <v>215</v>
      </c>
      <c r="O39" s="1">
        <v>109</v>
      </c>
      <c r="P39" s="48">
        <v>32</v>
      </c>
      <c r="Q39" s="3">
        <v>74</v>
      </c>
      <c r="R39" s="1">
        <v>523</v>
      </c>
      <c r="S39" s="1">
        <v>383</v>
      </c>
      <c r="T39" s="48">
        <v>64</v>
      </c>
      <c r="U39" s="48">
        <v>76</v>
      </c>
      <c r="V39" s="50">
        <v>647</v>
      </c>
    </row>
    <row r="40" spans="1:22" ht="12.75">
      <c r="A40" s="45" t="s">
        <v>27</v>
      </c>
      <c r="B40" s="3">
        <v>2001</v>
      </c>
      <c r="C40" s="4">
        <v>541</v>
      </c>
      <c r="D40" s="4">
        <v>541</v>
      </c>
      <c r="E40" s="1">
        <v>41</v>
      </c>
      <c r="F40" s="48">
        <v>500</v>
      </c>
      <c r="G40" s="5" t="s">
        <v>0</v>
      </c>
      <c r="H40" s="4">
        <v>710</v>
      </c>
      <c r="I40" s="5" t="s">
        <v>0</v>
      </c>
      <c r="J40" s="1">
        <v>22</v>
      </c>
      <c r="K40" s="69">
        <v>0</v>
      </c>
      <c r="L40" s="48">
        <v>20</v>
      </c>
      <c r="M40" s="3">
        <v>2</v>
      </c>
      <c r="N40" s="48">
        <v>119</v>
      </c>
      <c r="O40" s="1">
        <v>102</v>
      </c>
      <c r="P40" s="48">
        <v>17</v>
      </c>
      <c r="Q40" s="3">
        <v>0</v>
      </c>
      <c r="R40" s="1">
        <v>178</v>
      </c>
      <c r="S40" s="1">
        <v>109</v>
      </c>
      <c r="T40" s="48">
        <v>12</v>
      </c>
      <c r="U40" s="48">
        <v>57</v>
      </c>
      <c r="V40" s="50">
        <v>431</v>
      </c>
    </row>
    <row r="41" spans="1:22" ht="12.75">
      <c r="A41" s="45" t="s">
        <v>28</v>
      </c>
      <c r="B41" s="3">
        <v>1441</v>
      </c>
      <c r="C41" s="4">
        <v>395</v>
      </c>
      <c r="D41" s="4">
        <v>395</v>
      </c>
      <c r="E41" s="1">
        <v>141</v>
      </c>
      <c r="F41" s="48">
        <v>254</v>
      </c>
      <c r="G41" s="5" t="s">
        <v>0</v>
      </c>
      <c r="H41" s="4">
        <v>362</v>
      </c>
      <c r="I41" s="5" t="s">
        <v>0</v>
      </c>
      <c r="J41" s="1">
        <v>72</v>
      </c>
      <c r="K41" s="69">
        <v>0</v>
      </c>
      <c r="L41" s="48">
        <v>65</v>
      </c>
      <c r="M41" s="3">
        <v>7</v>
      </c>
      <c r="N41" s="48">
        <v>109</v>
      </c>
      <c r="O41" s="1">
        <v>96</v>
      </c>
      <c r="P41" s="48">
        <v>13</v>
      </c>
      <c r="Q41" s="3">
        <v>0</v>
      </c>
      <c r="R41" s="1">
        <v>235</v>
      </c>
      <c r="S41" s="1">
        <v>143</v>
      </c>
      <c r="T41" s="48">
        <v>8</v>
      </c>
      <c r="U41" s="48">
        <v>84</v>
      </c>
      <c r="V41" s="50">
        <v>268</v>
      </c>
    </row>
    <row r="42" spans="1:22" ht="12.75">
      <c r="A42" s="45" t="s">
        <v>29</v>
      </c>
      <c r="B42" s="3">
        <v>3775</v>
      </c>
      <c r="C42" s="4">
        <v>182</v>
      </c>
      <c r="D42" s="4">
        <v>182</v>
      </c>
      <c r="E42" s="1">
        <v>18</v>
      </c>
      <c r="F42" s="48">
        <v>164</v>
      </c>
      <c r="G42" s="5" t="s">
        <v>0</v>
      </c>
      <c r="H42" s="4">
        <v>2858</v>
      </c>
      <c r="I42" s="5" t="s">
        <v>0</v>
      </c>
      <c r="J42" s="1">
        <v>114</v>
      </c>
      <c r="K42" s="69">
        <v>0</v>
      </c>
      <c r="L42" s="48">
        <v>113</v>
      </c>
      <c r="M42" s="3">
        <v>1</v>
      </c>
      <c r="N42" s="48">
        <v>112</v>
      </c>
      <c r="O42" s="1">
        <v>92</v>
      </c>
      <c r="P42" s="48">
        <v>5</v>
      </c>
      <c r="Q42" s="3">
        <v>15</v>
      </c>
      <c r="R42" s="1">
        <v>141</v>
      </c>
      <c r="S42" s="1">
        <v>107</v>
      </c>
      <c r="T42" s="48">
        <v>5</v>
      </c>
      <c r="U42" s="48">
        <v>29</v>
      </c>
      <c r="V42" s="50">
        <v>368</v>
      </c>
    </row>
    <row r="43" spans="1:22" ht="12.75">
      <c r="A43" s="45" t="s">
        <v>30</v>
      </c>
      <c r="B43" s="3">
        <v>22470</v>
      </c>
      <c r="C43" s="4">
        <v>455</v>
      </c>
      <c r="D43" s="4">
        <v>455</v>
      </c>
      <c r="E43" s="1">
        <v>56</v>
      </c>
      <c r="F43" s="48">
        <v>399</v>
      </c>
      <c r="G43" s="5" t="s">
        <v>0</v>
      </c>
      <c r="H43" s="4">
        <v>20280</v>
      </c>
      <c r="I43" s="5" t="s">
        <v>0</v>
      </c>
      <c r="J43" s="4">
        <v>491</v>
      </c>
      <c r="K43" s="48">
        <v>220</v>
      </c>
      <c r="L43" s="48">
        <v>268</v>
      </c>
      <c r="M43" s="3">
        <v>3</v>
      </c>
      <c r="N43" s="48">
        <v>363</v>
      </c>
      <c r="O43" s="1">
        <v>248</v>
      </c>
      <c r="P43" s="48">
        <v>14</v>
      </c>
      <c r="Q43" s="3">
        <v>101</v>
      </c>
      <c r="R43" s="1">
        <v>221</v>
      </c>
      <c r="S43" s="1">
        <v>138</v>
      </c>
      <c r="T43" s="48">
        <v>23</v>
      </c>
      <c r="U43" s="48">
        <v>60</v>
      </c>
      <c r="V43" s="50">
        <v>660</v>
      </c>
    </row>
    <row r="44" spans="1:22" ht="12.75">
      <c r="A44" s="45" t="s">
        <v>31</v>
      </c>
      <c r="B44" s="3">
        <v>656</v>
      </c>
      <c r="C44" s="4">
        <v>235</v>
      </c>
      <c r="D44" s="4">
        <v>235</v>
      </c>
      <c r="E44" s="1">
        <v>213</v>
      </c>
      <c r="F44" s="48">
        <v>22</v>
      </c>
      <c r="G44" s="5" t="s">
        <v>0</v>
      </c>
      <c r="H44" s="4">
        <v>0</v>
      </c>
      <c r="I44" s="5" t="s">
        <v>0</v>
      </c>
      <c r="J44" s="4">
        <v>63</v>
      </c>
      <c r="K44" s="51">
        <v>0</v>
      </c>
      <c r="L44" s="48">
        <v>51</v>
      </c>
      <c r="M44" s="3">
        <v>12</v>
      </c>
      <c r="N44" s="48">
        <v>50</v>
      </c>
      <c r="O44" s="1">
        <v>38</v>
      </c>
      <c r="P44" s="48">
        <v>12</v>
      </c>
      <c r="Q44" s="3">
        <v>0</v>
      </c>
      <c r="R44" s="1">
        <v>158</v>
      </c>
      <c r="S44" s="1">
        <v>103</v>
      </c>
      <c r="T44" s="48">
        <v>22</v>
      </c>
      <c r="U44" s="48">
        <v>33</v>
      </c>
      <c r="V44" s="50">
        <v>150</v>
      </c>
    </row>
    <row r="45" spans="1:22" ht="12.75">
      <c r="A45" s="45" t="s">
        <v>32</v>
      </c>
      <c r="B45" s="3">
        <v>9285</v>
      </c>
      <c r="C45" s="4">
        <v>12</v>
      </c>
      <c r="D45" s="4">
        <v>12</v>
      </c>
      <c r="E45" s="1">
        <v>3</v>
      </c>
      <c r="F45" s="48">
        <v>9</v>
      </c>
      <c r="G45" s="5" t="s">
        <v>0</v>
      </c>
      <c r="H45" s="4">
        <v>6989</v>
      </c>
      <c r="I45" s="5" t="s">
        <v>0</v>
      </c>
      <c r="J45" s="4">
        <v>771</v>
      </c>
      <c r="K45" s="48">
        <v>688</v>
      </c>
      <c r="L45" s="48">
        <v>83</v>
      </c>
      <c r="M45" s="3">
        <v>0</v>
      </c>
      <c r="N45" s="48">
        <v>209</v>
      </c>
      <c r="O45" s="1">
        <v>192</v>
      </c>
      <c r="P45" s="48">
        <v>1</v>
      </c>
      <c r="Q45" s="3">
        <v>16</v>
      </c>
      <c r="R45" s="1">
        <v>733</v>
      </c>
      <c r="S45" s="1">
        <v>171</v>
      </c>
      <c r="T45" s="48">
        <v>0</v>
      </c>
      <c r="U45" s="48">
        <v>562</v>
      </c>
      <c r="V45" s="50">
        <v>571</v>
      </c>
    </row>
    <row r="46" spans="1:22" ht="12.75">
      <c r="A46" s="45" t="s">
        <v>33</v>
      </c>
      <c r="B46" s="3">
        <v>702</v>
      </c>
      <c r="C46" s="4">
        <v>66</v>
      </c>
      <c r="D46" s="4">
        <v>66</v>
      </c>
      <c r="E46" s="69" t="s">
        <v>87</v>
      </c>
      <c r="F46" s="48">
        <v>66</v>
      </c>
      <c r="G46" s="5" t="s">
        <v>0</v>
      </c>
      <c r="H46" s="4">
        <v>365</v>
      </c>
      <c r="I46" s="5" t="s">
        <v>0</v>
      </c>
      <c r="J46" s="4">
        <v>0</v>
      </c>
      <c r="K46" s="48">
        <v>0</v>
      </c>
      <c r="L46" s="48">
        <v>0</v>
      </c>
      <c r="M46" s="3">
        <v>0</v>
      </c>
      <c r="N46" s="48">
        <v>50</v>
      </c>
      <c r="O46" s="1">
        <v>46</v>
      </c>
      <c r="P46" s="48">
        <v>2</v>
      </c>
      <c r="Q46" s="3">
        <v>2</v>
      </c>
      <c r="R46" s="1">
        <v>127</v>
      </c>
      <c r="S46" s="1">
        <v>68</v>
      </c>
      <c r="T46" s="48">
        <v>1</v>
      </c>
      <c r="U46" s="48">
        <v>58</v>
      </c>
      <c r="V46" s="50">
        <v>94</v>
      </c>
    </row>
    <row r="47" spans="1:22" ht="12.75">
      <c r="A47" s="45" t="s">
        <v>34</v>
      </c>
      <c r="B47" s="3">
        <v>4099</v>
      </c>
      <c r="C47" s="4">
        <v>311</v>
      </c>
      <c r="D47" s="4">
        <v>311</v>
      </c>
      <c r="E47" s="69" t="s">
        <v>87</v>
      </c>
      <c r="F47" s="48">
        <v>311</v>
      </c>
      <c r="G47" s="6" t="s">
        <v>0</v>
      </c>
      <c r="H47" s="4">
        <v>3068</v>
      </c>
      <c r="I47" s="6" t="s">
        <v>0</v>
      </c>
      <c r="J47" s="4">
        <v>25</v>
      </c>
      <c r="K47" s="51">
        <v>0</v>
      </c>
      <c r="L47" s="67">
        <v>25</v>
      </c>
      <c r="M47" s="53">
        <v>0</v>
      </c>
      <c r="N47" s="53">
        <v>126</v>
      </c>
      <c r="O47" s="1">
        <v>101</v>
      </c>
      <c r="P47" s="48">
        <v>10</v>
      </c>
      <c r="Q47" s="3">
        <v>15</v>
      </c>
      <c r="R47" s="1">
        <v>331</v>
      </c>
      <c r="S47" s="1">
        <v>161</v>
      </c>
      <c r="T47" s="48">
        <v>3</v>
      </c>
      <c r="U47" s="53">
        <v>167</v>
      </c>
      <c r="V47" s="54">
        <v>238</v>
      </c>
    </row>
    <row r="48" spans="1:22" ht="12.75">
      <c r="A48" s="55" t="s">
        <v>67</v>
      </c>
      <c r="B48" s="57">
        <f>SUM(B38:B47)</f>
        <v>63528</v>
      </c>
      <c r="C48" s="57">
        <v>5370</v>
      </c>
      <c r="D48" s="57">
        <v>5370</v>
      </c>
      <c r="E48" s="59">
        <v>1444</v>
      </c>
      <c r="F48" s="58">
        <v>3925</v>
      </c>
      <c r="G48" s="5" t="s">
        <v>0</v>
      </c>
      <c r="H48" s="57">
        <v>44157</v>
      </c>
      <c r="I48" s="5" t="s">
        <v>0</v>
      </c>
      <c r="J48" s="57">
        <v>2205</v>
      </c>
      <c r="K48" s="58">
        <v>911</v>
      </c>
      <c r="L48" s="58">
        <v>1219</v>
      </c>
      <c r="M48" s="3">
        <v>75</v>
      </c>
      <c r="N48" s="48">
        <v>1935</v>
      </c>
      <c r="O48" s="59">
        <v>1457</v>
      </c>
      <c r="P48" s="58">
        <v>189</v>
      </c>
      <c r="Q48" s="56">
        <v>289</v>
      </c>
      <c r="R48" s="59">
        <v>4542</v>
      </c>
      <c r="S48" s="59">
        <v>2655</v>
      </c>
      <c r="T48" s="58">
        <v>337</v>
      </c>
      <c r="U48" s="48">
        <v>1550</v>
      </c>
      <c r="V48" s="50">
        <v>5319</v>
      </c>
    </row>
    <row r="49" spans="1:22" s="409" customFormat="1" ht="13.5" thickBot="1">
      <c r="A49" s="60" t="s">
        <v>62</v>
      </c>
      <c r="B49" s="61">
        <v>100</v>
      </c>
      <c r="C49" s="70">
        <f>C48/B48*100</f>
        <v>8.452965621458254</v>
      </c>
      <c r="D49" s="71"/>
      <c r="E49" s="72"/>
      <c r="F49" s="62"/>
      <c r="G49" s="70"/>
      <c r="H49" s="63">
        <f>H48/B48*100</f>
        <v>69.50793350963355</v>
      </c>
      <c r="I49" s="70"/>
      <c r="J49" s="63">
        <f>J48/B48*100</f>
        <v>3.470910464676993</v>
      </c>
      <c r="K49" s="71"/>
      <c r="L49" s="62"/>
      <c r="M49" s="61"/>
      <c r="N49" s="62">
        <f>N48/B48*100</f>
        <v>3.045901020022667</v>
      </c>
      <c r="O49" s="64"/>
      <c r="P49" s="62"/>
      <c r="Q49" s="61"/>
      <c r="R49" s="64">
        <f>R48/B48*100</f>
        <v>7.149603324518322</v>
      </c>
      <c r="S49" s="64"/>
      <c r="T49" s="62"/>
      <c r="U49" s="62"/>
      <c r="V49" s="65">
        <f>V48/B48*100</f>
        <v>8.372686059690215</v>
      </c>
    </row>
    <row r="50" spans="1:22" ht="12.75">
      <c r="A50" s="73" t="s">
        <v>69</v>
      </c>
      <c r="B50" s="3">
        <v>241325</v>
      </c>
      <c r="C50" s="4">
        <v>25500</v>
      </c>
      <c r="D50" s="4">
        <v>25500</v>
      </c>
      <c r="E50" s="1">
        <v>5390</v>
      </c>
      <c r="F50" s="48">
        <v>20100</v>
      </c>
      <c r="G50" s="5" t="s">
        <v>0</v>
      </c>
      <c r="H50" s="4">
        <v>97347</v>
      </c>
      <c r="I50" s="5" t="s">
        <v>0</v>
      </c>
      <c r="J50" s="74">
        <v>8371</v>
      </c>
      <c r="K50" s="48">
        <v>1606</v>
      </c>
      <c r="L50" s="68">
        <v>6400</v>
      </c>
      <c r="M50" s="3">
        <v>365</v>
      </c>
      <c r="N50" s="75">
        <v>18004</v>
      </c>
      <c r="O50" s="75">
        <v>16409</v>
      </c>
      <c r="P50" s="68">
        <v>1072</v>
      </c>
      <c r="Q50" s="68">
        <v>523</v>
      </c>
      <c r="R50" s="1">
        <v>60509</v>
      </c>
      <c r="S50" s="1">
        <v>37429</v>
      </c>
      <c r="T50" s="48">
        <v>7110</v>
      </c>
      <c r="U50" s="48">
        <v>15970</v>
      </c>
      <c r="V50" s="50">
        <v>31594</v>
      </c>
    </row>
    <row r="51" spans="1:22" s="409" customFormat="1" ht="13.5" thickBot="1">
      <c r="A51" s="76" t="s">
        <v>62</v>
      </c>
      <c r="B51" s="77">
        <v>100</v>
      </c>
      <c r="C51" s="78">
        <f>C50/B50*100</f>
        <v>10.566663213508754</v>
      </c>
      <c r="D51" s="79"/>
      <c r="E51" s="80"/>
      <c r="F51" s="79"/>
      <c r="G51" s="78"/>
      <c r="H51" s="78">
        <f>H50/B50*100</f>
        <v>40.338547601781826</v>
      </c>
      <c r="I51" s="78"/>
      <c r="J51" s="78">
        <f>J50/B50*100</f>
        <v>3.4687661866777164</v>
      </c>
      <c r="K51" s="79"/>
      <c r="L51" s="79"/>
      <c r="M51" s="77"/>
      <c r="N51" s="78">
        <f>N50/B50*100</f>
        <v>7.4604786076867295</v>
      </c>
      <c r="O51" s="80"/>
      <c r="P51" s="79"/>
      <c r="Q51" s="77"/>
      <c r="R51" s="78">
        <f>R50/B50*100</f>
        <v>25.0736558582824</v>
      </c>
      <c r="S51" s="80"/>
      <c r="T51" s="79"/>
      <c r="U51" s="79"/>
      <c r="V51" s="90">
        <f>V50/B50*100</f>
        <v>13.09188853206257</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c r="C53" s="18"/>
      <c r="D53" s="18"/>
      <c r="E53" s="18"/>
      <c r="F53" s="18"/>
      <c r="G53" s="18"/>
      <c r="H53" s="19"/>
      <c r="I53" s="19"/>
      <c r="J53" s="19"/>
      <c r="K53" s="18"/>
      <c r="L53" s="18"/>
      <c r="M53" s="48"/>
      <c r="N53" s="98"/>
      <c r="O53" s="93"/>
      <c r="P53" s="93"/>
      <c r="Q53" s="18"/>
      <c r="R53" s="18"/>
      <c r="S53" s="18"/>
      <c r="T53" s="18"/>
      <c r="U53" s="18"/>
      <c r="V53" s="18"/>
    </row>
    <row r="54" spans="1:22" ht="14.25">
      <c r="A54" s="8"/>
      <c r="B54" s="18"/>
      <c r="C54" s="18"/>
      <c r="D54" s="18"/>
      <c r="E54" s="18"/>
      <c r="F54" s="18"/>
      <c r="G54" s="18"/>
      <c r="H54" s="19"/>
      <c r="I54" s="19"/>
      <c r="J54" s="19"/>
      <c r="K54" s="18"/>
      <c r="L54" s="18"/>
      <c r="M54" s="94"/>
      <c r="N54" s="99"/>
      <c r="O54" s="95"/>
      <c r="P54" s="95"/>
      <c r="Q54" s="18"/>
      <c r="R54" s="18"/>
      <c r="S54" s="18"/>
      <c r="T54" s="18"/>
      <c r="U54" s="18"/>
      <c r="V54" s="18"/>
    </row>
    <row r="55" spans="1:22" ht="12.75">
      <c r="A55" s="8"/>
      <c r="B55" s="18"/>
      <c r="C55" s="18"/>
      <c r="D55" s="18"/>
      <c r="E55" s="18"/>
      <c r="F55" s="18"/>
      <c r="G55" s="18"/>
      <c r="H55" s="19"/>
      <c r="I55" s="19"/>
      <c r="J55" s="19"/>
      <c r="K55" s="18"/>
      <c r="L55" s="18"/>
      <c r="M55" s="18"/>
      <c r="N55" s="18"/>
      <c r="O55" s="18"/>
      <c r="P55" s="18"/>
      <c r="Q55" s="18"/>
      <c r="R55" s="18"/>
      <c r="S55" s="18"/>
      <c r="T55" s="18"/>
      <c r="U55" s="18"/>
      <c r="V55" s="18"/>
    </row>
    <row r="56" spans="1:22" ht="12.75">
      <c r="A56" s="8"/>
      <c r="B56" s="48"/>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M5:M6"/>
    <mergeCell ref="O5:O6"/>
    <mergeCell ref="P5:P6"/>
    <mergeCell ref="Q5:Q6"/>
    <mergeCell ref="C4:C6"/>
    <mergeCell ref="N4:N6"/>
    <mergeCell ref="R4:R6"/>
    <mergeCell ref="D5:D6"/>
    <mergeCell ref="G5:G6"/>
    <mergeCell ref="K5:K6"/>
    <mergeCell ref="L5:L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4.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L2" sqref="L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254</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43563</v>
      </c>
      <c r="C7" s="46">
        <v>3820</v>
      </c>
      <c r="D7" s="46">
        <v>3820</v>
      </c>
      <c r="E7" s="47">
        <v>351</v>
      </c>
      <c r="F7" s="48">
        <v>3470</v>
      </c>
      <c r="G7" s="407" t="s">
        <v>0</v>
      </c>
      <c r="H7" s="46">
        <v>4465</v>
      </c>
      <c r="I7" s="407" t="s">
        <v>0</v>
      </c>
      <c r="J7" s="46">
        <v>758</v>
      </c>
      <c r="K7" s="48">
        <v>27</v>
      </c>
      <c r="L7" s="48">
        <v>703</v>
      </c>
      <c r="M7" s="3">
        <v>28</v>
      </c>
      <c r="N7" s="48">
        <v>5655</v>
      </c>
      <c r="O7" s="1">
        <v>5498</v>
      </c>
      <c r="P7" s="48">
        <v>157</v>
      </c>
      <c r="Q7" s="49">
        <v>0</v>
      </c>
      <c r="R7" s="1">
        <v>21125</v>
      </c>
      <c r="S7" s="47">
        <v>13181</v>
      </c>
      <c r="T7" s="48">
        <v>1730</v>
      </c>
      <c r="U7" s="48">
        <v>6214</v>
      </c>
      <c r="V7" s="50">
        <v>7740</v>
      </c>
    </row>
    <row r="8" spans="1:22" ht="12.75">
      <c r="A8" s="45" t="s">
        <v>3</v>
      </c>
      <c r="B8" s="3">
        <v>14238</v>
      </c>
      <c r="C8" s="4">
        <v>851</v>
      </c>
      <c r="D8" s="4">
        <v>851</v>
      </c>
      <c r="E8" s="1">
        <v>71</v>
      </c>
      <c r="F8" s="48">
        <v>780</v>
      </c>
      <c r="G8" s="309" t="s">
        <v>0</v>
      </c>
      <c r="H8" s="4">
        <v>1025</v>
      </c>
      <c r="I8" s="309" t="s">
        <v>0</v>
      </c>
      <c r="J8" s="1">
        <v>768</v>
      </c>
      <c r="K8" s="408">
        <v>0</v>
      </c>
      <c r="L8" s="48">
        <v>764</v>
      </c>
      <c r="M8" s="3">
        <v>4</v>
      </c>
      <c r="N8" s="48">
        <v>1702</v>
      </c>
      <c r="O8" s="1">
        <v>1674</v>
      </c>
      <c r="P8" s="48">
        <v>28</v>
      </c>
      <c r="Q8" s="3">
        <v>0</v>
      </c>
      <c r="R8" s="1">
        <v>7675</v>
      </c>
      <c r="S8" s="1">
        <v>3870</v>
      </c>
      <c r="T8" s="48">
        <v>2024</v>
      </c>
      <c r="U8" s="48">
        <v>1781</v>
      </c>
      <c r="V8" s="50">
        <v>2217</v>
      </c>
    </row>
    <row r="9" spans="1:22" ht="12.75">
      <c r="A9" s="45" t="s">
        <v>4</v>
      </c>
      <c r="B9" s="3">
        <v>10039</v>
      </c>
      <c r="C9" s="4">
        <v>576</v>
      </c>
      <c r="D9" s="4">
        <v>576</v>
      </c>
      <c r="E9" s="1">
        <v>59</v>
      </c>
      <c r="F9" s="48">
        <v>517</v>
      </c>
      <c r="G9" s="309" t="s">
        <v>87</v>
      </c>
      <c r="H9" s="4">
        <v>3186</v>
      </c>
      <c r="I9" s="309" t="s">
        <v>87</v>
      </c>
      <c r="J9" s="1">
        <v>66</v>
      </c>
      <c r="K9" s="1">
        <v>11</v>
      </c>
      <c r="L9" s="48">
        <v>52</v>
      </c>
      <c r="M9" s="3">
        <v>3</v>
      </c>
      <c r="N9" s="48">
        <v>1024</v>
      </c>
      <c r="O9" s="1">
        <v>1006</v>
      </c>
      <c r="P9" s="48">
        <v>18</v>
      </c>
      <c r="Q9" s="3">
        <v>0</v>
      </c>
      <c r="R9" s="1">
        <v>3349</v>
      </c>
      <c r="S9" s="1">
        <v>1988</v>
      </c>
      <c r="T9" s="48">
        <v>358</v>
      </c>
      <c r="U9" s="48">
        <v>1003</v>
      </c>
      <c r="V9" s="50">
        <v>1838</v>
      </c>
    </row>
    <row r="10" spans="1:22" ht="12.75">
      <c r="A10" s="45" t="s">
        <v>5</v>
      </c>
      <c r="B10" s="3">
        <v>3960</v>
      </c>
      <c r="C10" s="4">
        <v>135</v>
      </c>
      <c r="D10" s="4">
        <v>135</v>
      </c>
      <c r="E10" s="1">
        <v>7</v>
      </c>
      <c r="F10" s="48">
        <v>128</v>
      </c>
      <c r="G10" s="309" t="s">
        <v>0</v>
      </c>
      <c r="H10" s="4">
        <v>1296</v>
      </c>
      <c r="I10" s="309" t="s">
        <v>87</v>
      </c>
      <c r="J10" s="1">
        <v>21</v>
      </c>
      <c r="K10" s="408">
        <v>0</v>
      </c>
      <c r="L10" s="48">
        <v>21</v>
      </c>
      <c r="M10" s="3">
        <v>0</v>
      </c>
      <c r="N10" s="48">
        <v>325</v>
      </c>
      <c r="O10" s="1">
        <v>321</v>
      </c>
      <c r="P10" s="48">
        <v>4</v>
      </c>
      <c r="Q10" s="3">
        <v>0</v>
      </c>
      <c r="R10" s="1">
        <v>1483</v>
      </c>
      <c r="S10" s="1">
        <v>1141</v>
      </c>
      <c r="T10" s="48">
        <v>69</v>
      </c>
      <c r="U10" s="48">
        <v>273</v>
      </c>
      <c r="V10" s="50">
        <v>700</v>
      </c>
    </row>
    <row r="11" spans="1:22" ht="12.75">
      <c r="A11" s="45" t="s">
        <v>6</v>
      </c>
      <c r="B11" s="3">
        <v>1734</v>
      </c>
      <c r="C11" s="4">
        <v>10</v>
      </c>
      <c r="D11" s="4">
        <v>10</v>
      </c>
      <c r="E11" s="1">
        <v>0</v>
      </c>
      <c r="F11" s="48">
        <v>10</v>
      </c>
      <c r="G11" s="309" t="s">
        <v>0</v>
      </c>
      <c r="H11" s="4">
        <v>918</v>
      </c>
      <c r="I11" s="309" t="s">
        <v>0</v>
      </c>
      <c r="J11" s="1">
        <v>9</v>
      </c>
      <c r="K11" s="408">
        <v>0</v>
      </c>
      <c r="L11" s="48">
        <v>9</v>
      </c>
      <c r="M11" s="3">
        <v>0</v>
      </c>
      <c r="N11" s="48">
        <v>126</v>
      </c>
      <c r="O11" s="1">
        <v>125</v>
      </c>
      <c r="P11" s="48">
        <v>0</v>
      </c>
      <c r="Q11" s="3">
        <v>1</v>
      </c>
      <c r="R11" s="1">
        <v>426</v>
      </c>
      <c r="S11" s="1">
        <v>358</v>
      </c>
      <c r="T11" s="48">
        <v>2</v>
      </c>
      <c r="U11" s="48">
        <v>66</v>
      </c>
      <c r="V11" s="50">
        <v>245</v>
      </c>
    </row>
    <row r="12" spans="1:22" ht="12.75">
      <c r="A12" s="45" t="s">
        <v>7</v>
      </c>
      <c r="B12" s="3">
        <v>3212</v>
      </c>
      <c r="C12" s="4">
        <v>1200</v>
      </c>
      <c r="D12" s="4">
        <v>1200</v>
      </c>
      <c r="E12" s="1">
        <v>57</v>
      </c>
      <c r="F12" s="48">
        <v>1140</v>
      </c>
      <c r="G12" s="309" t="s">
        <v>0</v>
      </c>
      <c r="H12" s="4">
        <v>649</v>
      </c>
      <c r="I12" s="309" t="s">
        <v>0</v>
      </c>
      <c r="J12" s="1">
        <v>7</v>
      </c>
      <c r="K12" s="408">
        <v>0</v>
      </c>
      <c r="L12" s="48">
        <v>3</v>
      </c>
      <c r="M12" s="3">
        <v>4</v>
      </c>
      <c r="N12" s="48">
        <v>221</v>
      </c>
      <c r="O12" s="1">
        <v>179</v>
      </c>
      <c r="P12" s="48">
        <v>42</v>
      </c>
      <c r="Q12" s="3">
        <v>0</v>
      </c>
      <c r="R12" s="1">
        <v>502</v>
      </c>
      <c r="S12" s="1">
        <v>343</v>
      </c>
      <c r="T12" s="48">
        <v>13</v>
      </c>
      <c r="U12" s="48">
        <v>146</v>
      </c>
      <c r="V12" s="50">
        <v>633</v>
      </c>
    </row>
    <row r="13" spans="1:22" ht="12.75">
      <c r="A13" s="45" t="s">
        <v>8</v>
      </c>
      <c r="B13" s="3">
        <v>1704</v>
      </c>
      <c r="C13" s="4">
        <v>50</v>
      </c>
      <c r="D13" s="4">
        <v>50</v>
      </c>
      <c r="E13" s="1">
        <v>11</v>
      </c>
      <c r="F13" s="48">
        <v>39</v>
      </c>
      <c r="G13" s="6" t="s">
        <v>0</v>
      </c>
      <c r="H13" s="4">
        <v>884</v>
      </c>
      <c r="I13" s="6" t="s">
        <v>0</v>
      </c>
      <c r="J13" s="4">
        <v>7</v>
      </c>
      <c r="K13" s="51">
        <v>0</v>
      </c>
      <c r="L13" s="48">
        <v>6</v>
      </c>
      <c r="M13" s="3">
        <v>1</v>
      </c>
      <c r="N13" s="52">
        <v>95</v>
      </c>
      <c r="O13" s="1">
        <v>92</v>
      </c>
      <c r="P13" s="48">
        <v>1</v>
      </c>
      <c r="Q13" s="3">
        <v>2</v>
      </c>
      <c r="R13" s="1">
        <v>362</v>
      </c>
      <c r="S13" s="1">
        <v>244</v>
      </c>
      <c r="T13" s="48">
        <v>0</v>
      </c>
      <c r="U13" s="53">
        <v>118</v>
      </c>
      <c r="V13" s="54">
        <v>306</v>
      </c>
    </row>
    <row r="14" spans="1:22" ht="12.75">
      <c r="A14" s="55" t="s">
        <v>61</v>
      </c>
      <c r="B14" s="56">
        <v>78450</v>
      </c>
      <c r="C14" s="57">
        <v>6650</v>
      </c>
      <c r="D14" s="57">
        <v>6650</v>
      </c>
      <c r="E14" s="59">
        <v>560</v>
      </c>
      <c r="F14" s="58">
        <v>6080</v>
      </c>
      <c r="G14" s="5" t="s">
        <v>0</v>
      </c>
      <c r="H14" s="57">
        <v>12423</v>
      </c>
      <c r="I14" s="5" t="s">
        <v>0</v>
      </c>
      <c r="J14" s="57">
        <v>1636</v>
      </c>
      <c r="K14" s="58">
        <v>38</v>
      </c>
      <c r="L14" s="58">
        <v>1558</v>
      </c>
      <c r="M14" s="56">
        <v>40</v>
      </c>
      <c r="N14" s="48">
        <v>9148</v>
      </c>
      <c r="O14" s="59">
        <v>8895</v>
      </c>
      <c r="P14" s="58">
        <v>250</v>
      </c>
      <c r="Q14" s="56">
        <v>3</v>
      </c>
      <c r="R14" s="59">
        <v>34922</v>
      </c>
      <c r="S14" s="59">
        <v>21125</v>
      </c>
      <c r="T14" s="58">
        <v>4196</v>
      </c>
      <c r="U14" s="48">
        <v>9601</v>
      </c>
      <c r="V14" s="50">
        <v>13671</v>
      </c>
    </row>
    <row r="15" spans="1:22" s="409" customFormat="1" ht="13.5" thickBot="1">
      <c r="A15" s="60" t="s">
        <v>62</v>
      </c>
      <c r="B15" s="61">
        <v>100</v>
      </c>
      <c r="C15" s="62">
        <f>C14/B14*100</f>
        <v>8.476736775015933</v>
      </c>
      <c r="D15" s="63"/>
      <c r="E15" s="64"/>
      <c r="F15" s="62"/>
      <c r="G15" s="70"/>
      <c r="H15" s="62">
        <f>H14/B14*100</f>
        <v>15.835564053537285</v>
      </c>
      <c r="I15" s="70"/>
      <c r="J15" s="63">
        <f>J14/B14*100</f>
        <v>2.0854047163798595</v>
      </c>
      <c r="K15" s="62"/>
      <c r="L15" s="62"/>
      <c r="M15" s="61"/>
      <c r="N15" s="62">
        <f>N14/B14*100</f>
        <v>11.660930528999362</v>
      </c>
      <c r="O15" s="64"/>
      <c r="P15" s="62"/>
      <c r="Q15" s="61"/>
      <c r="R15" s="64">
        <f>R14/B14*100</f>
        <v>44.514977692797956</v>
      </c>
      <c r="S15" s="64"/>
      <c r="T15" s="62"/>
      <c r="U15" s="62"/>
      <c r="V15" s="65">
        <f>V14/B14*100</f>
        <v>17.426386233269596</v>
      </c>
    </row>
    <row r="16" spans="1:22" ht="12.75">
      <c r="A16" s="45" t="s">
        <v>9</v>
      </c>
      <c r="B16" s="2">
        <v>-6788</v>
      </c>
      <c r="C16" s="4">
        <v>1780</v>
      </c>
      <c r="D16" s="4">
        <v>1780</v>
      </c>
      <c r="E16" s="1">
        <v>865</v>
      </c>
      <c r="F16" s="48">
        <v>919</v>
      </c>
      <c r="G16" s="5" t="s">
        <v>0</v>
      </c>
      <c r="H16" s="4">
        <v>552</v>
      </c>
      <c r="I16" s="5" t="s">
        <v>0</v>
      </c>
      <c r="J16" s="4">
        <v>645</v>
      </c>
      <c r="K16" s="51">
        <v>0</v>
      </c>
      <c r="L16" s="48">
        <v>578</v>
      </c>
      <c r="M16" s="3">
        <v>67</v>
      </c>
      <c r="N16" s="48">
        <v>645</v>
      </c>
      <c r="O16" s="1">
        <v>535</v>
      </c>
      <c r="P16" s="48">
        <v>110</v>
      </c>
      <c r="Q16" s="3">
        <v>0</v>
      </c>
      <c r="R16" s="1">
        <v>2237</v>
      </c>
      <c r="S16" s="1">
        <v>1359</v>
      </c>
      <c r="T16" s="48">
        <v>319</v>
      </c>
      <c r="U16" s="48">
        <v>559</v>
      </c>
      <c r="V16" s="50">
        <v>959</v>
      </c>
    </row>
    <row r="17" spans="1:22" ht="12.75">
      <c r="A17" s="45" t="s">
        <v>10</v>
      </c>
      <c r="B17" s="66">
        <v>6949</v>
      </c>
      <c r="C17" s="4">
        <v>1160</v>
      </c>
      <c r="D17" s="4">
        <v>1160</v>
      </c>
      <c r="E17" s="1">
        <v>187</v>
      </c>
      <c r="F17" s="48">
        <v>968</v>
      </c>
      <c r="G17" s="5" t="s">
        <v>0</v>
      </c>
      <c r="H17" s="4">
        <v>667</v>
      </c>
      <c r="I17" s="5" t="s">
        <v>0</v>
      </c>
      <c r="J17" s="4">
        <v>154</v>
      </c>
      <c r="K17" s="51">
        <v>0</v>
      </c>
      <c r="L17" s="48">
        <v>141</v>
      </c>
      <c r="M17" s="3">
        <v>13</v>
      </c>
      <c r="N17" s="48">
        <v>869</v>
      </c>
      <c r="O17" s="1">
        <v>810</v>
      </c>
      <c r="P17" s="48">
        <v>59</v>
      </c>
      <c r="Q17" s="3">
        <v>0</v>
      </c>
      <c r="R17" s="1">
        <v>2798</v>
      </c>
      <c r="S17" s="1">
        <v>1986</v>
      </c>
      <c r="T17" s="48">
        <v>408</v>
      </c>
      <c r="U17" s="48">
        <v>404</v>
      </c>
      <c r="V17" s="50">
        <v>1301</v>
      </c>
    </row>
    <row r="18" spans="1:22" ht="12.75">
      <c r="A18" s="45" t="s">
        <v>11</v>
      </c>
      <c r="B18" s="91">
        <v>-3576</v>
      </c>
      <c r="C18" s="4">
        <v>519</v>
      </c>
      <c r="D18" s="4">
        <v>519</v>
      </c>
      <c r="E18" s="1">
        <v>95</v>
      </c>
      <c r="F18" s="48">
        <v>424</v>
      </c>
      <c r="G18" s="5" t="s">
        <v>0</v>
      </c>
      <c r="H18" s="4">
        <v>335</v>
      </c>
      <c r="I18" s="5" t="s">
        <v>0</v>
      </c>
      <c r="J18" s="4">
        <v>80</v>
      </c>
      <c r="K18" s="48">
        <v>0</v>
      </c>
      <c r="L18" s="48">
        <v>75</v>
      </c>
      <c r="M18" s="3">
        <v>5</v>
      </c>
      <c r="N18" s="48">
        <v>351</v>
      </c>
      <c r="O18" s="1">
        <v>333</v>
      </c>
      <c r="P18" s="48">
        <v>18</v>
      </c>
      <c r="Q18" s="3">
        <v>0</v>
      </c>
      <c r="R18" s="1">
        <v>1436</v>
      </c>
      <c r="S18" s="1">
        <v>1127</v>
      </c>
      <c r="T18" s="48">
        <v>108</v>
      </c>
      <c r="U18" s="48">
        <v>201</v>
      </c>
      <c r="V18" s="50">
        <v>855</v>
      </c>
    </row>
    <row r="19" spans="1:22" ht="12.75">
      <c r="A19" s="45" t="s">
        <v>12</v>
      </c>
      <c r="B19" s="3">
        <v>9039</v>
      </c>
      <c r="C19" s="4">
        <v>1270</v>
      </c>
      <c r="D19" s="4">
        <v>1270</v>
      </c>
      <c r="E19" s="1">
        <v>106</v>
      </c>
      <c r="F19" s="48">
        <v>1160</v>
      </c>
      <c r="G19" s="5" t="s">
        <v>0</v>
      </c>
      <c r="H19" s="4">
        <v>530</v>
      </c>
      <c r="I19" s="5" t="s">
        <v>0</v>
      </c>
      <c r="J19" s="4">
        <v>388</v>
      </c>
      <c r="K19" s="48">
        <v>12</v>
      </c>
      <c r="L19" s="48">
        <v>368</v>
      </c>
      <c r="M19" s="3">
        <v>8</v>
      </c>
      <c r="N19" s="48">
        <v>989</v>
      </c>
      <c r="O19" s="1">
        <v>932</v>
      </c>
      <c r="P19" s="48">
        <v>57</v>
      </c>
      <c r="Q19" s="3">
        <v>0</v>
      </c>
      <c r="R19" s="1">
        <v>3932</v>
      </c>
      <c r="S19" s="1">
        <v>2526</v>
      </c>
      <c r="T19" s="48">
        <v>445</v>
      </c>
      <c r="U19" s="48">
        <v>961</v>
      </c>
      <c r="V19" s="50">
        <v>1930</v>
      </c>
    </row>
    <row r="20" spans="1:22" ht="12.75">
      <c r="A20" s="45" t="s">
        <v>13</v>
      </c>
      <c r="B20" s="3">
        <v>10362</v>
      </c>
      <c r="C20" s="4">
        <v>1550</v>
      </c>
      <c r="D20" s="4">
        <v>1550</v>
      </c>
      <c r="E20" s="1">
        <v>201</v>
      </c>
      <c r="F20" s="48">
        <v>1350</v>
      </c>
      <c r="G20" s="5" t="s">
        <v>0</v>
      </c>
      <c r="H20" s="4">
        <v>5456</v>
      </c>
      <c r="I20" s="5" t="s">
        <v>0</v>
      </c>
      <c r="J20" s="4">
        <v>179</v>
      </c>
      <c r="K20" s="48">
        <v>1</v>
      </c>
      <c r="L20" s="48">
        <v>166</v>
      </c>
      <c r="M20" s="3">
        <v>12</v>
      </c>
      <c r="N20" s="48">
        <v>566</v>
      </c>
      <c r="O20" s="1">
        <v>472</v>
      </c>
      <c r="P20" s="48">
        <v>49</v>
      </c>
      <c r="Q20" s="3">
        <v>45</v>
      </c>
      <c r="R20" s="1">
        <v>1611</v>
      </c>
      <c r="S20" s="1">
        <v>1076</v>
      </c>
      <c r="T20" s="48">
        <v>172</v>
      </c>
      <c r="U20" s="48">
        <v>363</v>
      </c>
      <c r="V20" s="50">
        <v>1000</v>
      </c>
    </row>
    <row r="21" spans="1:22" ht="12.75">
      <c r="A21" s="45" t="s">
        <v>14</v>
      </c>
      <c r="B21" s="3">
        <v>9383</v>
      </c>
      <c r="C21" s="4">
        <v>1470</v>
      </c>
      <c r="D21" s="4">
        <v>1470</v>
      </c>
      <c r="E21" s="1">
        <v>619</v>
      </c>
      <c r="F21" s="48">
        <v>854</v>
      </c>
      <c r="G21" s="5" t="s">
        <v>0</v>
      </c>
      <c r="H21" s="4">
        <v>2722</v>
      </c>
      <c r="I21" s="5" t="s">
        <v>0</v>
      </c>
      <c r="J21" s="4">
        <v>897</v>
      </c>
      <c r="K21" s="48">
        <v>0</v>
      </c>
      <c r="L21" s="48">
        <v>849</v>
      </c>
      <c r="M21" s="3">
        <v>48</v>
      </c>
      <c r="N21" s="48">
        <v>825</v>
      </c>
      <c r="O21" s="1">
        <v>720</v>
      </c>
      <c r="P21" s="48">
        <v>94</v>
      </c>
      <c r="Q21" s="3">
        <v>11</v>
      </c>
      <c r="R21" s="1">
        <v>2140</v>
      </c>
      <c r="S21" s="1">
        <v>1215</v>
      </c>
      <c r="T21" s="48">
        <v>218</v>
      </c>
      <c r="U21" s="48">
        <v>707</v>
      </c>
      <c r="V21" s="50">
        <v>1329</v>
      </c>
    </row>
    <row r="22" spans="1:22" ht="12.75">
      <c r="A22" s="45" t="s">
        <v>15</v>
      </c>
      <c r="B22" s="3">
        <v>2706</v>
      </c>
      <c r="C22" s="4">
        <v>303</v>
      </c>
      <c r="D22" s="4">
        <v>303</v>
      </c>
      <c r="E22" s="1">
        <v>20</v>
      </c>
      <c r="F22" s="48">
        <v>283</v>
      </c>
      <c r="G22" s="5" t="s">
        <v>0</v>
      </c>
      <c r="H22" s="4">
        <v>204</v>
      </c>
      <c r="I22" s="5" t="s">
        <v>0</v>
      </c>
      <c r="J22" s="4">
        <v>57</v>
      </c>
      <c r="K22" s="48">
        <v>0</v>
      </c>
      <c r="L22" s="48">
        <v>56</v>
      </c>
      <c r="M22" s="3">
        <v>1</v>
      </c>
      <c r="N22" s="48">
        <v>367</v>
      </c>
      <c r="O22" s="1">
        <v>359</v>
      </c>
      <c r="P22" s="48">
        <v>8</v>
      </c>
      <c r="Q22" s="3">
        <v>0</v>
      </c>
      <c r="R22" s="1">
        <v>1330</v>
      </c>
      <c r="S22" s="1">
        <v>873</v>
      </c>
      <c r="T22" s="48">
        <v>111</v>
      </c>
      <c r="U22" s="48">
        <v>346</v>
      </c>
      <c r="V22" s="50">
        <v>445</v>
      </c>
    </row>
    <row r="23" spans="1:22" ht="12.75">
      <c r="A23" s="45" t="s">
        <v>16</v>
      </c>
      <c r="B23" s="3">
        <v>5552</v>
      </c>
      <c r="C23" s="4">
        <v>1370</v>
      </c>
      <c r="D23" s="4">
        <v>1370</v>
      </c>
      <c r="E23" s="1">
        <v>527</v>
      </c>
      <c r="F23" s="48">
        <v>838</v>
      </c>
      <c r="G23" s="5" t="s">
        <v>0</v>
      </c>
      <c r="H23" s="4">
        <v>2060</v>
      </c>
      <c r="I23" s="5" t="s">
        <v>0</v>
      </c>
      <c r="J23" s="4">
        <v>105</v>
      </c>
      <c r="K23" s="48">
        <v>1</v>
      </c>
      <c r="L23" s="48">
        <v>64</v>
      </c>
      <c r="M23" s="3">
        <v>40</v>
      </c>
      <c r="N23" s="48">
        <v>453</v>
      </c>
      <c r="O23" s="1">
        <v>362</v>
      </c>
      <c r="P23" s="48">
        <v>68</v>
      </c>
      <c r="Q23" s="3">
        <v>23</v>
      </c>
      <c r="R23" s="1">
        <v>934</v>
      </c>
      <c r="S23" s="1">
        <v>665</v>
      </c>
      <c r="T23" s="48">
        <v>78</v>
      </c>
      <c r="U23" s="48">
        <v>191</v>
      </c>
      <c r="V23" s="50">
        <v>630</v>
      </c>
    </row>
    <row r="24" spans="1:22" ht="12.75">
      <c r="A24" s="45" t="s">
        <v>17</v>
      </c>
      <c r="B24" s="3">
        <v>2648</v>
      </c>
      <c r="C24" s="4">
        <v>654</v>
      </c>
      <c r="D24" s="4">
        <v>654</v>
      </c>
      <c r="E24" s="1">
        <v>292</v>
      </c>
      <c r="F24" s="48">
        <v>362</v>
      </c>
      <c r="G24" s="5" t="s">
        <v>0</v>
      </c>
      <c r="H24" s="4">
        <v>107</v>
      </c>
      <c r="I24" s="5" t="s">
        <v>0</v>
      </c>
      <c r="J24" s="4">
        <v>251</v>
      </c>
      <c r="K24" s="51">
        <v>0</v>
      </c>
      <c r="L24" s="48">
        <v>227</v>
      </c>
      <c r="M24" s="3">
        <v>24</v>
      </c>
      <c r="N24" s="48">
        <v>367</v>
      </c>
      <c r="O24" s="1">
        <v>333</v>
      </c>
      <c r="P24" s="48">
        <v>34</v>
      </c>
      <c r="Q24" s="3">
        <v>0</v>
      </c>
      <c r="R24" s="1">
        <v>927</v>
      </c>
      <c r="S24" s="1">
        <v>568</v>
      </c>
      <c r="T24" s="48">
        <v>128</v>
      </c>
      <c r="U24" s="48">
        <v>231</v>
      </c>
      <c r="V24" s="50">
        <v>342</v>
      </c>
    </row>
    <row r="25" spans="1:22" ht="12.75">
      <c r="A25" s="45" t="s">
        <v>18</v>
      </c>
      <c r="B25" s="3">
        <v>1758</v>
      </c>
      <c r="C25" s="4">
        <v>279</v>
      </c>
      <c r="D25" s="4">
        <v>279</v>
      </c>
      <c r="E25" s="1">
        <v>94</v>
      </c>
      <c r="F25" s="48">
        <v>185</v>
      </c>
      <c r="G25" s="5" t="s">
        <v>0</v>
      </c>
      <c r="H25" s="4">
        <v>125</v>
      </c>
      <c r="I25" s="5" t="s">
        <v>0</v>
      </c>
      <c r="J25" s="4">
        <v>73</v>
      </c>
      <c r="K25" s="51">
        <v>0</v>
      </c>
      <c r="L25" s="48">
        <v>65</v>
      </c>
      <c r="M25" s="3">
        <v>8</v>
      </c>
      <c r="N25" s="48">
        <v>201</v>
      </c>
      <c r="O25" s="1">
        <v>188</v>
      </c>
      <c r="P25" s="48">
        <v>13</v>
      </c>
      <c r="Q25" s="3">
        <v>0</v>
      </c>
      <c r="R25" s="1">
        <v>756</v>
      </c>
      <c r="S25" s="1">
        <v>505</v>
      </c>
      <c r="T25" s="48">
        <v>142</v>
      </c>
      <c r="U25" s="48">
        <v>109</v>
      </c>
      <c r="V25" s="50">
        <v>324</v>
      </c>
    </row>
    <row r="26" spans="1:22" ht="12.75">
      <c r="A26" s="45" t="s">
        <v>19</v>
      </c>
      <c r="B26" s="3">
        <v>2228</v>
      </c>
      <c r="C26" s="4">
        <v>350</v>
      </c>
      <c r="D26" s="4">
        <v>350</v>
      </c>
      <c r="E26" s="1">
        <v>23</v>
      </c>
      <c r="F26" s="48">
        <v>327</v>
      </c>
      <c r="G26" s="5" t="s">
        <v>0</v>
      </c>
      <c r="H26" s="4">
        <v>244</v>
      </c>
      <c r="I26" s="5" t="s">
        <v>0</v>
      </c>
      <c r="J26" s="4">
        <v>32</v>
      </c>
      <c r="K26" s="51">
        <v>0</v>
      </c>
      <c r="L26" s="48">
        <v>31</v>
      </c>
      <c r="M26" s="3">
        <v>1</v>
      </c>
      <c r="N26" s="48">
        <v>216</v>
      </c>
      <c r="O26" s="1">
        <v>202</v>
      </c>
      <c r="P26" s="48">
        <v>14</v>
      </c>
      <c r="Q26" s="3">
        <v>0</v>
      </c>
      <c r="R26" s="1">
        <v>689</v>
      </c>
      <c r="S26" s="1">
        <v>379</v>
      </c>
      <c r="T26" s="48">
        <v>108</v>
      </c>
      <c r="U26" s="48">
        <v>202</v>
      </c>
      <c r="V26" s="50">
        <v>697</v>
      </c>
    </row>
    <row r="27" spans="1:22" ht="12.75">
      <c r="A27" s="45" t="s">
        <v>20</v>
      </c>
      <c r="B27" s="3">
        <v>1342</v>
      </c>
      <c r="C27" s="4">
        <v>320</v>
      </c>
      <c r="D27" s="4">
        <v>320</v>
      </c>
      <c r="E27" s="1">
        <v>102</v>
      </c>
      <c r="F27" s="48">
        <v>218</v>
      </c>
      <c r="G27" s="5" t="s">
        <v>0</v>
      </c>
      <c r="H27" s="4">
        <v>32</v>
      </c>
      <c r="I27" s="5" t="s">
        <v>0</v>
      </c>
      <c r="J27" s="4">
        <v>295</v>
      </c>
      <c r="K27" s="51">
        <v>0</v>
      </c>
      <c r="L27" s="48">
        <v>287</v>
      </c>
      <c r="M27" s="3">
        <v>8</v>
      </c>
      <c r="N27" s="48">
        <v>133</v>
      </c>
      <c r="O27" s="1">
        <v>115</v>
      </c>
      <c r="P27" s="48">
        <v>18</v>
      </c>
      <c r="Q27" s="3">
        <v>0</v>
      </c>
      <c r="R27" s="1">
        <v>462</v>
      </c>
      <c r="S27" s="1">
        <v>260</v>
      </c>
      <c r="T27" s="48">
        <v>133</v>
      </c>
      <c r="U27" s="48">
        <v>69</v>
      </c>
      <c r="V27" s="50">
        <v>100</v>
      </c>
    </row>
    <row r="28" spans="1:22" ht="12.75">
      <c r="A28" s="45" t="s">
        <v>21</v>
      </c>
      <c r="B28" s="91">
        <v>-1723</v>
      </c>
      <c r="C28" s="4">
        <v>332</v>
      </c>
      <c r="D28" s="4">
        <v>332</v>
      </c>
      <c r="E28" s="1">
        <v>32</v>
      </c>
      <c r="F28" s="48">
        <v>300</v>
      </c>
      <c r="G28" s="5" t="s">
        <v>0</v>
      </c>
      <c r="H28" s="4">
        <v>536</v>
      </c>
      <c r="I28" s="5" t="s">
        <v>0</v>
      </c>
      <c r="J28" s="4">
        <v>25</v>
      </c>
      <c r="K28" s="48">
        <v>0</v>
      </c>
      <c r="L28" s="48">
        <v>23</v>
      </c>
      <c r="M28" s="3">
        <v>2</v>
      </c>
      <c r="N28" s="48">
        <v>119</v>
      </c>
      <c r="O28" s="1">
        <v>108</v>
      </c>
      <c r="P28" s="48">
        <v>10</v>
      </c>
      <c r="Q28" s="3">
        <v>1</v>
      </c>
      <c r="R28" s="1">
        <v>363</v>
      </c>
      <c r="S28" s="1">
        <v>258</v>
      </c>
      <c r="T28" s="48">
        <v>14</v>
      </c>
      <c r="U28" s="48">
        <v>91</v>
      </c>
      <c r="V28" s="50">
        <v>348</v>
      </c>
    </row>
    <row r="29" spans="1:22" ht="12.75">
      <c r="A29" s="45" t="s">
        <v>22</v>
      </c>
      <c r="B29" s="3">
        <v>908</v>
      </c>
      <c r="C29" s="4">
        <v>155</v>
      </c>
      <c r="D29" s="4">
        <v>155</v>
      </c>
      <c r="E29" s="1">
        <v>3</v>
      </c>
      <c r="F29" s="48">
        <v>152</v>
      </c>
      <c r="G29" s="5" t="s">
        <v>0</v>
      </c>
      <c r="H29" s="4">
        <v>184</v>
      </c>
      <c r="I29" s="5" t="s">
        <v>0</v>
      </c>
      <c r="J29" s="4">
        <v>10</v>
      </c>
      <c r="K29" s="51">
        <v>0</v>
      </c>
      <c r="L29" s="48">
        <v>10</v>
      </c>
      <c r="M29" s="3">
        <v>0</v>
      </c>
      <c r="N29" s="48">
        <v>95</v>
      </c>
      <c r="O29" s="1">
        <v>91</v>
      </c>
      <c r="P29" s="48">
        <v>4</v>
      </c>
      <c r="Q29" s="3">
        <v>0</v>
      </c>
      <c r="R29" s="1">
        <v>261</v>
      </c>
      <c r="S29" s="1">
        <v>208</v>
      </c>
      <c r="T29" s="48">
        <v>4</v>
      </c>
      <c r="U29" s="48">
        <v>49</v>
      </c>
      <c r="V29" s="50">
        <v>203</v>
      </c>
    </row>
    <row r="30" spans="1:22" ht="12.75">
      <c r="A30" s="45" t="s">
        <v>23</v>
      </c>
      <c r="B30" s="3">
        <v>3429</v>
      </c>
      <c r="C30" s="4">
        <v>416</v>
      </c>
      <c r="D30" s="4">
        <v>416</v>
      </c>
      <c r="E30" s="1">
        <v>84</v>
      </c>
      <c r="F30" s="48">
        <v>332</v>
      </c>
      <c r="G30" s="5" t="s">
        <v>0</v>
      </c>
      <c r="H30" s="4">
        <v>1589</v>
      </c>
      <c r="I30" s="5" t="s">
        <v>0</v>
      </c>
      <c r="J30" s="4">
        <v>247</v>
      </c>
      <c r="K30" s="48">
        <v>1</v>
      </c>
      <c r="L30" s="48">
        <v>240</v>
      </c>
      <c r="M30" s="3">
        <v>6</v>
      </c>
      <c r="N30" s="48">
        <v>223</v>
      </c>
      <c r="O30" s="1">
        <v>195</v>
      </c>
      <c r="P30" s="48">
        <v>16</v>
      </c>
      <c r="Q30" s="3">
        <v>12</v>
      </c>
      <c r="R30" s="1">
        <v>627</v>
      </c>
      <c r="S30" s="1">
        <v>328</v>
      </c>
      <c r="T30" s="48">
        <v>101</v>
      </c>
      <c r="U30" s="48">
        <v>198</v>
      </c>
      <c r="V30" s="50">
        <v>327</v>
      </c>
    </row>
    <row r="31" spans="1:22" ht="12.75">
      <c r="A31" s="45" t="s">
        <v>24</v>
      </c>
      <c r="B31" s="3">
        <v>7129</v>
      </c>
      <c r="C31" s="4">
        <v>68</v>
      </c>
      <c r="D31" s="4">
        <v>68</v>
      </c>
      <c r="E31" s="1">
        <v>16</v>
      </c>
      <c r="F31" s="48">
        <v>52</v>
      </c>
      <c r="G31" s="5" t="s">
        <v>0</v>
      </c>
      <c r="H31" s="48">
        <v>6588</v>
      </c>
      <c r="I31" s="5" t="s">
        <v>0</v>
      </c>
      <c r="J31" s="3">
        <v>110</v>
      </c>
      <c r="K31" s="48">
        <v>0</v>
      </c>
      <c r="L31" s="48">
        <v>109</v>
      </c>
      <c r="M31" s="3">
        <v>1</v>
      </c>
      <c r="N31" s="48">
        <v>87</v>
      </c>
      <c r="O31" s="1">
        <v>54</v>
      </c>
      <c r="P31" s="48">
        <v>2</v>
      </c>
      <c r="Q31" s="3">
        <v>31</v>
      </c>
      <c r="R31" s="1">
        <v>65</v>
      </c>
      <c r="S31" s="1">
        <v>36</v>
      </c>
      <c r="T31" s="48">
        <v>2</v>
      </c>
      <c r="U31" s="48">
        <v>27</v>
      </c>
      <c r="V31" s="50">
        <v>211</v>
      </c>
    </row>
    <row r="32" spans="1:22" ht="12.75">
      <c r="A32" s="45" t="s">
        <v>84</v>
      </c>
      <c r="B32" s="3">
        <v>1990</v>
      </c>
      <c r="C32" s="4">
        <v>181</v>
      </c>
      <c r="D32" s="4">
        <v>181</v>
      </c>
      <c r="E32" s="1">
        <v>19</v>
      </c>
      <c r="F32" s="48">
        <v>162</v>
      </c>
      <c r="G32" s="5" t="s">
        <v>0</v>
      </c>
      <c r="H32" s="4">
        <v>953</v>
      </c>
      <c r="I32" s="5" t="s">
        <v>0</v>
      </c>
      <c r="J32" s="4">
        <v>202</v>
      </c>
      <c r="K32" s="48">
        <v>56</v>
      </c>
      <c r="L32" s="48">
        <v>145</v>
      </c>
      <c r="M32" s="3">
        <v>1</v>
      </c>
      <c r="N32" s="48">
        <v>105</v>
      </c>
      <c r="O32" s="1">
        <v>85</v>
      </c>
      <c r="P32" s="48">
        <v>11</v>
      </c>
      <c r="Q32" s="3">
        <v>9</v>
      </c>
      <c r="R32" s="1">
        <v>198</v>
      </c>
      <c r="S32" s="1">
        <v>156</v>
      </c>
      <c r="T32" s="48">
        <v>7</v>
      </c>
      <c r="U32" s="48">
        <v>35</v>
      </c>
      <c r="V32" s="50">
        <v>351</v>
      </c>
    </row>
    <row r="33" spans="1:22" ht="12.75">
      <c r="A33" s="45" t="s">
        <v>85</v>
      </c>
      <c r="B33" s="3">
        <v>12204</v>
      </c>
      <c r="C33" s="4">
        <v>447</v>
      </c>
      <c r="D33" s="4">
        <v>447</v>
      </c>
      <c r="E33" s="1">
        <v>6</v>
      </c>
      <c r="F33" s="48">
        <v>431</v>
      </c>
      <c r="G33" s="5" t="s">
        <v>0</v>
      </c>
      <c r="H33" s="4">
        <v>10126</v>
      </c>
      <c r="I33" s="5" t="s">
        <v>0</v>
      </c>
      <c r="J33" s="4">
        <v>391</v>
      </c>
      <c r="K33" s="48">
        <v>218</v>
      </c>
      <c r="L33" s="48">
        <v>172</v>
      </c>
      <c r="M33" s="3">
        <v>1</v>
      </c>
      <c r="N33" s="48">
        <v>221</v>
      </c>
      <c r="O33" s="1">
        <v>142</v>
      </c>
      <c r="P33" s="48">
        <v>16</v>
      </c>
      <c r="Q33" s="3">
        <v>63</v>
      </c>
      <c r="R33" s="1">
        <v>376</v>
      </c>
      <c r="S33" s="1">
        <v>283</v>
      </c>
      <c r="T33" s="48">
        <v>26</v>
      </c>
      <c r="U33" s="48">
        <v>67</v>
      </c>
      <c r="V33" s="50">
        <v>643</v>
      </c>
    </row>
    <row r="34" spans="1:22" ht="12.75">
      <c r="A34" s="45" t="s">
        <v>89</v>
      </c>
      <c r="B34" s="3">
        <v>3159</v>
      </c>
      <c r="C34" s="4">
        <v>154</v>
      </c>
      <c r="D34" s="4">
        <v>154</v>
      </c>
      <c r="E34" s="1">
        <v>7</v>
      </c>
      <c r="F34" s="48">
        <v>147</v>
      </c>
      <c r="G34" s="5" t="s">
        <v>0</v>
      </c>
      <c r="H34" s="4">
        <v>2377</v>
      </c>
      <c r="I34" s="5" t="s">
        <v>0</v>
      </c>
      <c r="J34" s="4">
        <v>194</v>
      </c>
      <c r="K34" s="48">
        <v>137</v>
      </c>
      <c r="L34" s="48">
        <v>57</v>
      </c>
      <c r="M34" s="3">
        <v>0</v>
      </c>
      <c r="N34" s="48">
        <v>138</v>
      </c>
      <c r="O34" s="1">
        <v>114</v>
      </c>
      <c r="P34" s="48">
        <v>6</v>
      </c>
      <c r="Q34" s="3">
        <v>18</v>
      </c>
      <c r="R34" s="1">
        <v>112</v>
      </c>
      <c r="S34" s="1">
        <v>84</v>
      </c>
      <c r="T34" s="48">
        <v>3</v>
      </c>
      <c r="U34" s="48">
        <v>25</v>
      </c>
      <c r="V34" s="50">
        <v>184</v>
      </c>
    </row>
    <row r="35" spans="1:22" ht="12.75">
      <c r="A35" s="45" t="s">
        <v>86</v>
      </c>
      <c r="B35" s="3">
        <v>6491</v>
      </c>
      <c r="C35" s="4">
        <v>231</v>
      </c>
      <c r="D35" s="4">
        <v>231</v>
      </c>
      <c r="E35" s="1">
        <v>4</v>
      </c>
      <c r="F35" s="48">
        <v>227</v>
      </c>
      <c r="G35" s="6" t="s">
        <v>0</v>
      </c>
      <c r="H35" s="52">
        <v>5177</v>
      </c>
      <c r="I35" s="6" t="s">
        <v>0</v>
      </c>
      <c r="J35" s="4">
        <v>321</v>
      </c>
      <c r="K35" s="48">
        <v>231</v>
      </c>
      <c r="L35" s="48">
        <v>90</v>
      </c>
      <c r="M35" s="3">
        <v>0</v>
      </c>
      <c r="N35" s="52">
        <v>157</v>
      </c>
      <c r="O35" s="1">
        <v>133</v>
      </c>
      <c r="P35" s="67">
        <v>7</v>
      </c>
      <c r="Q35" s="3">
        <v>17</v>
      </c>
      <c r="R35" s="1">
        <v>156</v>
      </c>
      <c r="S35" s="1">
        <v>113</v>
      </c>
      <c r="T35" s="48">
        <v>5</v>
      </c>
      <c r="U35" s="53">
        <v>38</v>
      </c>
      <c r="V35" s="54">
        <v>449</v>
      </c>
    </row>
    <row r="36" spans="1:22" ht="12.75">
      <c r="A36" s="55" t="s">
        <v>64</v>
      </c>
      <c r="B36" s="56">
        <v>99349</v>
      </c>
      <c r="C36" s="57">
        <v>13000</v>
      </c>
      <c r="D36" s="57">
        <v>13000</v>
      </c>
      <c r="E36" s="59">
        <v>3310</v>
      </c>
      <c r="F36" s="58">
        <v>9690</v>
      </c>
      <c r="G36" s="5" t="s">
        <v>0</v>
      </c>
      <c r="H36" s="4">
        <v>40534</v>
      </c>
      <c r="I36" s="5" t="s">
        <v>0</v>
      </c>
      <c r="J36" s="57">
        <v>4656</v>
      </c>
      <c r="K36" s="58">
        <v>657</v>
      </c>
      <c r="L36" s="58">
        <v>3753</v>
      </c>
      <c r="M36" s="56">
        <v>246</v>
      </c>
      <c r="N36" s="48">
        <v>7127</v>
      </c>
      <c r="O36" s="59">
        <v>6283</v>
      </c>
      <c r="P36" s="48">
        <v>614</v>
      </c>
      <c r="Q36" s="56">
        <v>230</v>
      </c>
      <c r="R36" s="59">
        <v>21410</v>
      </c>
      <c r="S36" s="59">
        <v>14005</v>
      </c>
      <c r="T36" s="58">
        <v>2532</v>
      </c>
      <c r="U36" s="48">
        <v>4873</v>
      </c>
      <c r="V36" s="50">
        <v>12622</v>
      </c>
    </row>
    <row r="37" spans="1:22" s="409" customFormat="1" ht="13.5" thickBot="1">
      <c r="A37" s="60" t="s">
        <v>62</v>
      </c>
      <c r="B37" s="61">
        <v>100</v>
      </c>
      <c r="C37" s="63">
        <f>C36/B36*100</f>
        <v>13.085184551429807</v>
      </c>
      <c r="D37" s="62"/>
      <c r="E37" s="64"/>
      <c r="F37" s="62"/>
      <c r="G37" s="70"/>
      <c r="H37" s="63">
        <f>H36/B36*100</f>
        <v>40.799605431358145</v>
      </c>
      <c r="I37" s="70"/>
      <c r="J37" s="63">
        <f>J36/B36*100</f>
        <v>4.686509174727476</v>
      </c>
      <c r="K37" s="62"/>
      <c r="L37" s="62"/>
      <c r="M37" s="61"/>
      <c r="N37" s="62">
        <f>N36/B36*100</f>
        <v>7.173700792156942</v>
      </c>
      <c r="O37" s="64"/>
      <c r="P37" s="62"/>
      <c r="Q37" s="61"/>
      <c r="R37" s="64">
        <f>R36/B36*100</f>
        <v>21.550292403547093</v>
      </c>
      <c r="S37" s="64"/>
      <c r="T37" s="62"/>
      <c r="U37" s="62"/>
      <c r="V37" s="65">
        <f>V36/B36*100</f>
        <v>12.704707646780541</v>
      </c>
    </row>
    <row r="38" spans="1:22" ht="12.75">
      <c r="A38" s="45" t="s">
        <v>25</v>
      </c>
      <c r="B38" s="3">
        <v>11406</v>
      </c>
      <c r="C38" s="4">
        <v>2270</v>
      </c>
      <c r="D38" s="4">
        <v>2270</v>
      </c>
      <c r="E38" s="1">
        <v>691</v>
      </c>
      <c r="F38" s="48">
        <v>1580</v>
      </c>
      <c r="G38" s="5" t="s">
        <v>0</v>
      </c>
      <c r="H38" s="4">
        <v>4188</v>
      </c>
      <c r="I38" s="5" t="s">
        <v>0</v>
      </c>
      <c r="J38" s="4">
        <v>492</v>
      </c>
      <c r="K38" s="48">
        <v>2</v>
      </c>
      <c r="L38" s="68">
        <v>455</v>
      </c>
      <c r="M38" s="3">
        <v>35</v>
      </c>
      <c r="N38" s="48">
        <v>594</v>
      </c>
      <c r="O38" s="1">
        <v>446</v>
      </c>
      <c r="P38" s="48">
        <v>81</v>
      </c>
      <c r="Q38" s="3">
        <v>67</v>
      </c>
      <c r="R38" s="1">
        <v>1915</v>
      </c>
      <c r="S38" s="1">
        <v>1282</v>
      </c>
      <c r="T38" s="48">
        <v>191</v>
      </c>
      <c r="U38" s="48">
        <v>442</v>
      </c>
      <c r="V38" s="50">
        <v>1947</v>
      </c>
    </row>
    <row r="39" spans="1:22" ht="12.75">
      <c r="A39" s="45" t="s">
        <v>26</v>
      </c>
      <c r="B39" s="3">
        <v>7693</v>
      </c>
      <c r="C39" s="4">
        <v>800</v>
      </c>
      <c r="D39" s="4">
        <v>800</v>
      </c>
      <c r="E39" s="1">
        <v>258</v>
      </c>
      <c r="F39" s="48">
        <v>542</v>
      </c>
      <c r="G39" s="5" t="s">
        <v>0</v>
      </c>
      <c r="H39" s="4">
        <v>5195</v>
      </c>
      <c r="I39" s="5" t="s">
        <v>0</v>
      </c>
      <c r="J39" s="4">
        <v>214</v>
      </c>
      <c r="K39" s="48">
        <v>1</v>
      </c>
      <c r="L39" s="48">
        <v>199</v>
      </c>
      <c r="M39" s="3">
        <v>14</v>
      </c>
      <c r="N39" s="48">
        <v>218</v>
      </c>
      <c r="O39" s="1">
        <v>112</v>
      </c>
      <c r="P39" s="48">
        <v>31</v>
      </c>
      <c r="Q39" s="3">
        <v>75</v>
      </c>
      <c r="R39" s="1">
        <v>527</v>
      </c>
      <c r="S39" s="1">
        <v>386</v>
      </c>
      <c r="T39" s="48">
        <v>64</v>
      </c>
      <c r="U39" s="48">
        <v>77</v>
      </c>
      <c r="V39" s="50">
        <v>739</v>
      </c>
    </row>
    <row r="40" spans="1:22" ht="12.75">
      <c r="A40" s="45" t="s">
        <v>27</v>
      </c>
      <c r="B40" s="3">
        <v>2001</v>
      </c>
      <c r="C40" s="4">
        <v>538</v>
      </c>
      <c r="D40" s="4">
        <v>538</v>
      </c>
      <c r="E40" s="1">
        <v>41</v>
      </c>
      <c r="F40" s="48">
        <v>497</v>
      </c>
      <c r="G40" s="5" t="s">
        <v>0</v>
      </c>
      <c r="H40" s="4">
        <v>710</v>
      </c>
      <c r="I40" s="5" t="s">
        <v>0</v>
      </c>
      <c r="J40" s="1">
        <v>22</v>
      </c>
      <c r="K40" s="69">
        <v>0</v>
      </c>
      <c r="L40" s="48">
        <v>20</v>
      </c>
      <c r="M40" s="3">
        <v>2</v>
      </c>
      <c r="N40" s="48">
        <v>121</v>
      </c>
      <c r="O40" s="1">
        <v>105</v>
      </c>
      <c r="P40" s="48">
        <v>16</v>
      </c>
      <c r="Q40" s="3">
        <v>0</v>
      </c>
      <c r="R40" s="1">
        <v>181</v>
      </c>
      <c r="S40" s="1">
        <v>109</v>
      </c>
      <c r="T40" s="48">
        <v>12</v>
      </c>
      <c r="U40" s="48">
        <v>60</v>
      </c>
      <c r="V40" s="50">
        <v>429</v>
      </c>
    </row>
    <row r="41" spans="1:22" ht="12.75">
      <c r="A41" s="45" t="s">
        <v>28</v>
      </c>
      <c r="B41" s="3">
        <v>1441</v>
      </c>
      <c r="C41" s="4">
        <v>392</v>
      </c>
      <c r="D41" s="4">
        <v>392</v>
      </c>
      <c r="E41" s="1">
        <v>141</v>
      </c>
      <c r="F41" s="48">
        <v>251</v>
      </c>
      <c r="G41" s="5" t="s">
        <v>0</v>
      </c>
      <c r="H41" s="4">
        <v>362</v>
      </c>
      <c r="I41" s="5" t="s">
        <v>0</v>
      </c>
      <c r="J41" s="1">
        <v>72</v>
      </c>
      <c r="K41" s="69">
        <v>0</v>
      </c>
      <c r="L41" s="48">
        <v>65</v>
      </c>
      <c r="M41" s="3">
        <v>7</v>
      </c>
      <c r="N41" s="48">
        <v>109</v>
      </c>
      <c r="O41" s="1">
        <v>96</v>
      </c>
      <c r="P41" s="48">
        <v>13</v>
      </c>
      <c r="Q41" s="3">
        <v>0</v>
      </c>
      <c r="R41" s="1">
        <v>245</v>
      </c>
      <c r="S41" s="1">
        <v>146</v>
      </c>
      <c r="T41" s="48">
        <v>5</v>
      </c>
      <c r="U41" s="48">
        <v>94</v>
      </c>
      <c r="V41" s="50">
        <v>261</v>
      </c>
    </row>
    <row r="42" spans="1:22" ht="12.75">
      <c r="A42" s="45" t="s">
        <v>29</v>
      </c>
      <c r="B42" s="3">
        <v>3775</v>
      </c>
      <c r="C42" s="4">
        <v>182</v>
      </c>
      <c r="D42" s="4">
        <v>182</v>
      </c>
      <c r="E42" s="1">
        <v>18</v>
      </c>
      <c r="F42" s="48">
        <v>164</v>
      </c>
      <c r="G42" s="5" t="s">
        <v>0</v>
      </c>
      <c r="H42" s="4">
        <v>2842</v>
      </c>
      <c r="I42" s="5" t="s">
        <v>0</v>
      </c>
      <c r="J42" s="1">
        <v>114</v>
      </c>
      <c r="K42" s="69">
        <v>0</v>
      </c>
      <c r="L42" s="48">
        <v>113</v>
      </c>
      <c r="M42" s="3">
        <v>1</v>
      </c>
      <c r="N42" s="48">
        <v>114</v>
      </c>
      <c r="O42" s="1">
        <v>93</v>
      </c>
      <c r="P42" s="48">
        <v>5</v>
      </c>
      <c r="Q42" s="3">
        <v>16</v>
      </c>
      <c r="R42" s="1">
        <v>137</v>
      </c>
      <c r="S42" s="1">
        <v>105</v>
      </c>
      <c r="T42" s="48">
        <v>4</v>
      </c>
      <c r="U42" s="48">
        <v>28</v>
      </c>
      <c r="V42" s="50">
        <v>386</v>
      </c>
    </row>
    <row r="43" spans="1:22" ht="12.75">
      <c r="A43" s="45" t="s">
        <v>30</v>
      </c>
      <c r="B43" s="3">
        <v>22470</v>
      </c>
      <c r="C43" s="4">
        <v>452</v>
      </c>
      <c r="D43" s="4">
        <v>452</v>
      </c>
      <c r="E43" s="1">
        <v>56</v>
      </c>
      <c r="F43" s="48">
        <v>396</v>
      </c>
      <c r="G43" s="5" t="s">
        <v>0</v>
      </c>
      <c r="H43" s="4">
        <v>20180</v>
      </c>
      <c r="I43" s="5" t="s">
        <v>0</v>
      </c>
      <c r="J43" s="4">
        <v>491</v>
      </c>
      <c r="K43" s="48">
        <v>220</v>
      </c>
      <c r="L43" s="48">
        <v>268</v>
      </c>
      <c r="M43" s="3">
        <v>3</v>
      </c>
      <c r="N43" s="48">
        <v>364</v>
      </c>
      <c r="O43" s="1">
        <v>250</v>
      </c>
      <c r="P43" s="48">
        <v>14</v>
      </c>
      <c r="Q43" s="3">
        <v>100</v>
      </c>
      <c r="R43" s="1">
        <v>200</v>
      </c>
      <c r="S43" s="1">
        <v>124</v>
      </c>
      <c r="T43" s="48">
        <v>24</v>
      </c>
      <c r="U43" s="48">
        <v>52</v>
      </c>
      <c r="V43" s="50">
        <v>783</v>
      </c>
    </row>
    <row r="44" spans="1:22" ht="12.75">
      <c r="A44" s="45" t="s">
        <v>31</v>
      </c>
      <c r="B44" s="3">
        <v>656</v>
      </c>
      <c r="C44" s="4">
        <v>234</v>
      </c>
      <c r="D44" s="4">
        <v>234</v>
      </c>
      <c r="E44" s="1">
        <v>212</v>
      </c>
      <c r="F44" s="48">
        <v>22</v>
      </c>
      <c r="G44" s="5" t="s">
        <v>0</v>
      </c>
      <c r="H44" s="4">
        <v>0</v>
      </c>
      <c r="I44" s="5" t="s">
        <v>0</v>
      </c>
      <c r="J44" s="4">
        <v>63</v>
      </c>
      <c r="K44" s="51">
        <v>0</v>
      </c>
      <c r="L44" s="48">
        <v>51</v>
      </c>
      <c r="M44" s="3">
        <v>12</v>
      </c>
      <c r="N44" s="48">
        <v>51</v>
      </c>
      <c r="O44" s="1">
        <v>39</v>
      </c>
      <c r="P44" s="48">
        <v>12</v>
      </c>
      <c r="Q44" s="3">
        <v>0</v>
      </c>
      <c r="R44" s="1">
        <v>160</v>
      </c>
      <c r="S44" s="1">
        <v>104</v>
      </c>
      <c r="T44" s="48">
        <v>23</v>
      </c>
      <c r="U44" s="48">
        <v>33</v>
      </c>
      <c r="V44" s="50">
        <v>148</v>
      </c>
    </row>
    <row r="45" spans="1:22" ht="12.75">
      <c r="A45" s="45" t="s">
        <v>32</v>
      </c>
      <c r="B45" s="3">
        <v>9285</v>
      </c>
      <c r="C45" s="4">
        <v>12</v>
      </c>
      <c r="D45" s="4">
        <v>12</v>
      </c>
      <c r="E45" s="1">
        <v>3</v>
      </c>
      <c r="F45" s="48">
        <v>9</v>
      </c>
      <c r="G45" s="5" t="s">
        <v>0</v>
      </c>
      <c r="H45" s="4">
        <v>6972</v>
      </c>
      <c r="I45" s="5" t="s">
        <v>0</v>
      </c>
      <c r="J45" s="4">
        <v>771</v>
      </c>
      <c r="K45" s="48">
        <v>688</v>
      </c>
      <c r="L45" s="48">
        <v>83</v>
      </c>
      <c r="M45" s="3">
        <v>0</v>
      </c>
      <c r="N45" s="48">
        <v>211</v>
      </c>
      <c r="O45" s="1">
        <v>193</v>
      </c>
      <c r="P45" s="48">
        <v>1</v>
      </c>
      <c r="Q45" s="3">
        <v>17</v>
      </c>
      <c r="R45" s="1">
        <v>732</v>
      </c>
      <c r="S45" s="1">
        <v>170</v>
      </c>
      <c r="T45" s="48">
        <v>0</v>
      </c>
      <c r="U45" s="48">
        <v>562</v>
      </c>
      <c r="V45" s="50">
        <v>587</v>
      </c>
    </row>
    <row r="46" spans="1:22" ht="12.75">
      <c r="A46" s="45" t="s">
        <v>33</v>
      </c>
      <c r="B46" s="3">
        <v>702</v>
      </c>
      <c r="C46" s="4">
        <v>66</v>
      </c>
      <c r="D46" s="4">
        <v>66</v>
      </c>
      <c r="E46" s="69" t="s">
        <v>87</v>
      </c>
      <c r="F46" s="48">
        <v>66</v>
      </c>
      <c r="G46" s="5" t="s">
        <v>0</v>
      </c>
      <c r="H46" s="4">
        <v>363</v>
      </c>
      <c r="I46" s="5" t="s">
        <v>0</v>
      </c>
      <c r="J46" s="4">
        <v>0</v>
      </c>
      <c r="K46" s="48">
        <v>0</v>
      </c>
      <c r="L46" s="48">
        <v>0</v>
      </c>
      <c r="M46" s="3">
        <v>0</v>
      </c>
      <c r="N46" s="48">
        <v>50</v>
      </c>
      <c r="O46" s="1">
        <v>46</v>
      </c>
      <c r="P46" s="48">
        <v>2</v>
      </c>
      <c r="Q46" s="3">
        <v>2</v>
      </c>
      <c r="R46" s="1">
        <v>128</v>
      </c>
      <c r="S46" s="1">
        <v>69</v>
      </c>
      <c r="T46" s="48">
        <v>1</v>
      </c>
      <c r="U46" s="48">
        <v>58</v>
      </c>
      <c r="V46" s="50">
        <v>95</v>
      </c>
    </row>
    <row r="47" spans="1:22" ht="12.75">
      <c r="A47" s="45" t="s">
        <v>34</v>
      </c>
      <c r="B47" s="3">
        <v>4099</v>
      </c>
      <c r="C47" s="4">
        <v>307</v>
      </c>
      <c r="D47" s="4">
        <v>307</v>
      </c>
      <c r="E47" s="69" t="s">
        <v>87</v>
      </c>
      <c r="F47" s="48">
        <v>307</v>
      </c>
      <c r="G47" s="6" t="s">
        <v>0</v>
      </c>
      <c r="H47" s="4">
        <v>3053</v>
      </c>
      <c r="I47" s="6" t="s">
        <v>0</v>
      </c>
      <c r="J47" s="4">
        <v>23</v>
      </c>
      <c r="K47" s="51">
        <v>0</v>
      </c>
      <c r="L47" s="67">
        <v>23</v>
      </c>
      <c r="M47" s="53">
        <v>0</v>
      </c>
      <c r="N47" s="53">
        <v>127</v>
      </c>
      <c r="O47" s="1">
        <v>102</v>
      </c>
      <c r="P47" s="48">
        <v>10</v>
      </c>
      <c r="Q47" s="3">
        <v>15</v>
      </c>
      <c r="R47" s="1">
        <v>333</v>
      </c>
      <c r="S47" s="1">
        <v>165</v>
      </c>
      <c r="T47" s="48">
        <v>7</v>
      </c>
      <c r="U47" s="53">
        <v>161</v>
      </c>
      <c r="V47" s="54">
        <v>256</v>
      </c>
    </row>
    <row r="48" spans="1:22" ht="12.75">
      <c r="A48" s="55" t="s">
        <v>67</v>
      </c>
      <c r="B48" s="57">
        <f>SUM(B38:B47)</f>
        <v>63528</v>
      </c>
      <c r="C48" s="57">
        <v>5250</v>
      </c>
      <c r="D48" s="57">
        <v>5250</v>
      </c>
      <c r="E48" s="59">
        <v>1420</v>
      </c>
      <c r="F48" s="58">
        <v>3830</v>
      </c>
      <c r="G48" s="5" t="s">
        <v>0</v>
      </c>
      <c r="H48" s="57">
        <v>43865</v>
      </c>
      <c r="I48" s="5" t="s">
        <v>0</v>
      </c>
      <c r="J48" s="57">
        <v>2262</v>
      </c>
      <c r="K48" s="58">
        <v>911</v>
      </c>
      <c r="L48" s="58">
        <v>1277</v>
      </c>
      <c r="M48" s="3">
        <v>74</v>
      </c>
      <c r="N48" s="48">
        <v>1959</v>
      </c>
      <c r="O48" s="59">
        <v>1482</v>
      </c>
      <c r="P48" s="58">
        <v>185</v>
      </c>
      <c r="Q48" s="56">
        <v>292</v>
      </c>
      <c r="R48" s="59">
        <v>4558</v>
      </c>
      <c r="S48" s="59">
        <v>2660</v>
      </c>
      <c r="T48" s="58">
        <v>331</v>
      </c>
      <c r="U48" s="48">
        <v>1567</v>
      </c>
      <c r="V48" s="50">
        <v>5634</v>
      </c>
    </row>
    <row r="49" spans="1:22" s="409" customFormat="1" ht="13.5" thickBot="1">
      <c r="A49" s="60" t="s">
        <v>62</v>
      </c>
      <c r="B49" s="61">
        <v>100</v>
      </c>
      <c r="C49" s="70">
        <f>C48/B48*100</f>
        <v>8.264072534945221</v>
      </c>
      <c r="D49" s="71"/>
      <c r="E49" s="72"/>
      <c r="F49" s="62"/>
      <c r="G49" s="70"/>
      <c r="H49" s="63">
        <f>H48/B48*100</f>
        <v>69.04829366578517</v>
      </c>
      <c r="I49" s="70"/>
      <c r="J49" s="63">
        <f>J48/B48*100</f>
        <v>3.5606346807706837</v>
      </c>
      <c r="K49" s="71"/>
      <c r="L49" s="62"/>
      <c r="M49" s="61"/>
      <c r="N49" s="62">
        <f>N48/B48*100</f>
        <v>3.083679637325274</v>
      </c>
      <c r="O49" s="64"/>
      <c r="P49" s="62"/>
      <c r="Q49" s="61"/>
      <c r="R49" s="64">
        <f>R48/B48*100</f>
        <v>7.174789069386728</v>
      </c>
      <c r="S49" s="64"/>
      <c r="T49" s="62"/>
      <c r="U49" s="62"/>
      <c r="V49" s="65">
        <f>V48/B48*100</f>
        <v>8.86853041178693</v>
      </c>
    </row>
    <row r="50" spans="1:22" ht="12.75">
      <c r="A50" s="73" t="s">
        <v>69</v>
      </c>
      <c r="B50" s="3">
        <v>241327</v>
      </c>
      <c r="C50" s="4">
        <v>24900</v>
      </c>
      <c r="D50" s="4">
        <v>24900</v>
      </c>
      <c r="E50" s="1">
        <v>5290</v>
      </c>
      <c r="F50" s="48">
        <v>19600</v>
      </c>
      <c r="G50" s="5" t="s">
        <v>0</v>
      </c>
      <c r="H50" s="4">
        <v>96822</v>
      </c>
      <c r="I50" s="5" t="s">
        <v>0</v>
      </c>
      <c r="J50" s="74">
        <v>8554</v>
      </c>
      <c r="K50" s="48">
        <v>1606</v>
      </c>
      <c r="L50" s="68">
        <v>6588</v>
      </c>
      <c r="M50" s="3">
        <v>360</v>
      </c>
      <c r="N50" s="75">
        <v>18234</v>
      </c>
      <c r="O50" s="75">
        <v>16660</v>
      </c>
      <c r="P50" s="68">
        <v>1049</v>
      </c>
      <c r="Q50" s="68">
        <v>525</v>
      </c>
      <c r="R50" s="1">
        <v>60890</v>
      </c>
      <c r="S50" s="1">
        <v>37790</v>
      </c>
      <c r="T50" s="48">
        <v>7059</v>
      </c>
      <c r="U50" s="48">
        <v>16041</v>
      </c>
      <c r="V50" s="50">
        <v>31927</v>
      </c>
    </row>
    <row r="51" spans="1:22" s="409" customFormat="1" ht="13.5" thickBot="1">
      <c r="A51" s="76" t="s">
        <v>62</v>
      </c>
      <c r="B51" s="77">
        <v>100</v>
      </c>
      <c r="C51" s="78">
        <f>C50/B50*100</f>
        <v>10.317950332950726</v>
      </c>
      <c r="D51" s="79"/>
      <c r="E51" s="80"/>
      <c r="F51" s="79"/>
      <c r="G51" s="78"/>
      <c r="H51" s="78">
        <f>H50/B50*100</f>
        <v>40.12066615007853</v>
      </c>
      <c r="I51" s="78"/>
      <c r="J51" s="78">
        <f>J50/B50*100</f>
        <v>3.544568158556647</v>
      </c>
      <c r="K51" s="79"/>
      <c r="L51" s="79"/>
      <c r="M51" s="77"/>
      <c r="N51" s="78">
        <f>N50/B50*100</f>
        <v>7.555723147430665</v>
      </c>
      <c r="O51" s="80"/>
      <c r="P51" s="79"/>
      <c r="Q51" s="77"/>
      <c r="R51" s="78">
        <f>R50/B50*100</f>
        <v>25.23132513146063</v>
      </c>
      <c r="S51" s="80"/>
      <c r="T51" s="79"/>
      <c r="U51" s="79"/>
      <c r="V51" s="90">
        <f>V50/B50*100</f>
        <v>13.229767079522805</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c r="C53" s="18"/>
      <c r="D53" s="18"/>
      <c r="E53" s="18"/>
      <c r="F53" s="18"/>
      <c r="G53" s="18"/>
      <c r="H53" s="19"/>
      <c r="I53" s="19"/>
      <c r="J53" s="19"/>
      <c r="K53" s="18"/>
      <c r="L53" s="18"/>
      <c r="M53" s="48"/>
      <c r="N53" s="98"/>
      <c r="O53" s="93"/>
      <c r="P53" s="93"/>
      <c r="Q53" s="18"/>
      <c r="R53" s="18"/>
      <c r="S53" s="18"/>
      <c r="T53" s="18"/>
      <c r="U53" s="18"/>
      <c r="V53" s="18"/>
    </row>
    <row r="54" spans="1:22" ht="14.25">
      <c r="A54" s="8"/>
      <c r="B54" s="18"/>
      <c r="C54" s="18"/>
      <c r="D54" s="18"/>
      <c r="E54" s="18"/>
      <c r="F54" s="18"/>
      <c r="G54" s="18"/>
      <c r="H54" s="19"/>
      <c r="I54" s="19"/>
      <c r="J54" s="19"/>
      <c r="K54" s="18"/>
      <c r="L54" s="18"/>
      <c r="M54" s="94"/>
      <c r="N54" s="99"/>
      <c r="O54" s="95"/>
      <c r="P54" s="95"/>
      <c r="Q54" s="18"/>
      <c r="R54" s="18"/>
      <c r="S54" s="18"/>
      <c r="T54" s="18"/>
      <c r="U54" s="18"/>
      <c r="V54" s="18"/>
    </row>
    <row r="55" spans="1:22" ht="12.75">
      <c r="A55" s="8"/>
      <c r="B55" s="18"/>
      <c r="C55" s="18"/>
      <c r="D55" s="18"/>
      <c r="E55" s="18"/>
      <c r="F55" s="18"/>
      <c r="G55" s="18"/>
      <c r="H55" s="19"/>
      <c r="I55" s="19"/>
      <c r="J55" s="19"/>
      <c r="K55" s="18"/>
      <c r="L55" s="18"/>
      <c r="M55" s="18"/>
      <c r="N55" s="18"/>
      <c r="O55" s="18"/>
      <c r="P55" s="18"/>
      <c r="Q55" s="18"/>
      <c r="R55" s="18"/>
      <c r="S55" s="18"/>
      <c r="T55" s="18"/>
      <c r="U55" s="18"/>
      <c r="V55" s="18"/>
    </row>
    <row r="56" spans="1:22" ht="12.75">
      <c r="A56" s="8"/>
      <c r="B56" s="48"/>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M5:M6"/>
    <mergeCell ref="O5:O6"/>
    <mergeCell ref="P5:P6"/>
    <mergeCell ref="Q5:Q6"/>
    <mergeCell ref="C4:C6"/>
    <mergeCell ref="N4:N6"/>
    <mergeCell ref="R4:R6"/>
    <mergeCell ref="D5:D6"/>
    <mergeCell ref="G5:G6"/>
    <mergeCell ref="K5:K6"/>
    <mergeCell ref="L5:L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5.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K2" sqref="K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255</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43589</v>
      </c>
      <c r="C7" s="46">
        <v>3680</v>
      </c>
      <c r="D7" s="46">
        <v>3680</v>
      </c>
      <c r="E7" s="47">
        <v>342</v>
      </c>
      <c r="F7" s="48">
        <v>3330</v>
      </c>
      <c r="G7" s="403" t="s">
        <v>0</v>
      </c>
      <c r="H7" s="46">
        <v>4465</v>
      </c>
      <c r="I7" s="403" t="s">
        <v>0</v>
      </c>
      <c r="J7" s="46">
        <v>851</v>
      </c>
      <c r="K7" s="48">
        <v>27</v>
      </c>
      <c r="L7" s="48">
        <v>796</v>
      </c>
      <c r="M7" s="3">
        <v>28</v>
      </c>
      <c r="N7" s="48">
        <v>5737</v>
      </c>
      <c r="O7" s="1">
        <v>5551</v>
      </c>
      <c r="P7" s="48">
        <v>186</v>
      </c>
      <c r="Q7" s="49">
        <v>0</v>
      </c>
      <c r="R7" s="1">
        <v>21194</v>
      </c>
      <c r="S7" s="47">
        <v>13306</v>
      </c>
      <c r="T7" s="48">
        <v>1670</v>
      </c>
      <c r="U7" s="48">
        <v>6218</v>
      </c>
      <c r="V7" s="50">
        <v>7662</v>
      </c>
    </row>
    <row r="8" spans="1:22" ht="12.75">
      <c r="A8" s="45" t="s">
        <v>3</v>
      </c>
      <c r="B8" s="3">
        <v>14240</v>
      </c>
      <c r="C8" s="4">
        <v>819</v>
      </c>
      <c r="D8" s="4">
        <v>819</v>
      </c>
      <c r="E8" s="1">
        <v>67</v>
      </c>
      <c r="F8" s="48">
        <v>752</v>
      </c>
      <c r="G8" s="404" t="s">
        <v>0</v>
      </c>
      <c r="H8" s="4">
        <v>1025</v>
      </c>
      <c r="I8" s="404" t="s">
        <v>0</v>
      </c>
      <c r="J8" s="1">
        <v>767</v>
      </c>
      <c r="K8" s="1">
        <v>0</v>
      </c>
      <c r="L8" s="48">
        <v>764</v>
      </c>
      <c r="M8" s="3">
        <v>3</v>
      </c>
      <c r="N8" s="48">
        <v>1745</v>
      </c>
      <c r="O8" s="1">
        <v>1706</v>
      </c>
      <c r="P8" s="48">
        <v>39</v>
      </c>
      <c r="Q8" s="3">
        <v>0</v>
      </c>
      <c r="R8" s="1">
        <v>7725</v>
      </c>
      <c r="S8" s="1">
        <v>3903</v>
      </c>
      <c r="T8" s="48">
        <v>1979</v>
      </c>
      <c r="U8" s="48">
        <v>1843</v>
      </c>
      <c r="V8" s="50">
        <v>2159</v>
      </c>
    </row>
    <row r="9" spans="1:22" ht="12.75">
      <c r="A9" s="45" t="s">
        <v>4</v>
      </c>
      <c r="B9" s="3">
        <v>10040</v>
      </c>
      <c r="C9" s="4">
        <v>566</v>
      </c>
      <c r="D9" s="4">
        <v>566</v>
      </c>
      <c r="E9" s="1">
        <v>53</v>
      </c>
      <c r="F9" s="48">
        <v>513</v>
      </c>
      <c r="G9" s="404" t="s">
        <v>87</v>
      </c>
      <c r="H9" s="4">
        <v>3186</v>
      </c>
      <c r="I9" s="404" t="s">
        <v>87</v>
      </c>
      <c r="J9" s="1">
        <v>65</v>
      </c>
      <c r="K9" s="1">
        <v>10</v>
      </c>
      <c r="L9" s="48">
        <v>52</v>
      </c>
      <c r="M9" s="3">
        <v>3</v>
      </c>
      <c r="N9" s="48">
        <v>1021</v>
      </c>
      <c r="O9" s="1">
        <v>1005</v>
      </c>
      <c r="P9" s="48">
        <v>16</v>
      </c>
      <c r="Q9" s="3">
        <v>0</v>
      </c>
      <c r="R9" s="1">
        <v>3386</v>
      </c>
      <c r="S9" s="1">
        <v>2002</v>
      </c>
      <c r="T9" s="48">
        <v>357</v>
      </c>
      <c r="U9" s="48">
        <v>1027</v>
      </c>
      <c r="V9" s="50">
        <v>1816</v>
      </c>
    </row>
    <row r="10" spans="1:22" ht="12.75">
      <c r="A10" s="45" t="s">
        <v>5</v>
      </c>
      <c r="B10" s="3">
        <v>3960</v>
      </c>
      <c r="C10" s="4">
        <v>132</v>
      </c>
      <c r="D10" s="4">
        <v>132</v>
      </c>
      <c r="E10" s="1">
        <v>7</v>
      </c>
      <c r="F10" s="48">
        <v>125</v>
      </c>
      <c r="G10" s="404" t="s">
        <v>0</v>
      </c>
      <c r="H10" s="4">
        <v>1296</v>
      </c>
      <c r="I10" s="404" t="s">
        <v>87</v>
      </c>
      <c r="J10" s="1">
        <v>21</v>
      </c>
      <c r="K10" s="1">
        <v>0</v>
      </c>
      <c r="L10" s="48">
        <v>21</v>
      </c>
      <c r="M10" s="3">
        <v>0</v>
      </c>
      <c r="N10" s="48">
        <v>324</v>
      </c>
      <c r="O10" s="1">
        <v>321</v>
      </c>
      <c r="P10" s="48">
        <v>3</v>
      </c>
      <c r="Q10" s="3">
        <v>0</v>
      </c>
      <c r="R10" s="1">
        <v>1485</v>
      </c>
      <c r="S10" s="1">
        <v>1138</v>
      </c>
      <c r="T10" s="48">
        <v>67</v>
      </c>
      <c r="U10" s="48">
        <v>280</v>
      </c>
      <c r="V10" s="50">
        <v>702</v>
      </c>
    </row>
    <row r="11" spans="1:22" ht="12.75">
      <c r="A11" s="45" t="s">
        <v>6</v>
      </c>
      <c r="B11" s="3">
        <v>1734</v>
      </c>
      <c r="C11" s="4">
        <v>10</v>
      </c>
      <c r="D11" s="4">
        <v>10</v>
      </c>
      <c r="E11" s="1">
        <v>0</v>
      </c>
      <c r="F11" s="48">
        <v>10</v>
      </c>
      <c r="G11" s="404" t="s">
        <v>0</v>
      </c>
      <c r="H11" s="4">
        <v>917</v>
      </c>
      <c r="I11" s="404" t="s">
        <v>0</v>
      </c>
      <c r="J11" s="1">
        <v>9</v>
      </c>
      <c r="K11" s="1">
        <v>0</v>
      </c>
      <c r="L11" s="48">
        <v>9</v>
      </c>
      <c r="M11" s="3">
        <v>0</v>
      </c>
      <c r="N11" s="48">
        <v>126</v>
      </c>
      <c r="O11" s="1">
        <v>125</v>
      </c>
      <c r="P11" s="48">
        <v>0</v>
      </c>
      <c r="Q11" s="3">
        <v>1</v>
      </c>
      <c r="R11" s="1">
        <v>428</v>
      </c>
      <c r="S11" s="1">
        <v>359</v>
      </c>
      <c r="T11" s="48">
        <v>3</v>
      </c>
      <c r="U11" s="48">
        <v>66</v>
      </c>
      <c r="V11" s="50">
        <v>244</v>
      </c>
    </row>
    <row r="12" spans="1:22" ht="12.75">
      <c r="A12" s="45" t="s">
        <v>7</v>
      </c>
      <c r="B12" s="3">
        <v>3214</v>
      </c>
      <c r="C12" s="4">
        <v>1190</v>
      </c>
      <c r="D12" s="4">
        <v>1190</v>
      </c>
      <c r="E12" s="1">
        <v>46</v>
      </c>
      <c r="F12" s="48">
        <v>1140</v>
      </c>
      <c r="G12" s="404" t="s">
        <v>0</v>
      </c>
      <c r="H12" s="4">
        <v>648</v>
      </c>
      <c r="I12" s="404" t="s">
        <v>0</v>
      </c>
      <c r="J12" s="1">
        <v>5</v>
      </c>
      <c r="K12" s="1">
        <v>0</v>
      </c>
      <c r="L12" s="48">
        <v>2</v>
      </c>
      <c r="M12" s="3">
        <v>3</v>
      </c>
      <c r="N12" s="48">
        <v>215</v>
      </c>
      <c r="O12" s="1">
        <v>179</v>
      </c>
      <c r="P12" s="48">
        <v>36</v>
      </c>
      <c r="Q12" s="3">
        <v>0</v>
      </c>
      <c r="R12" s="1">
        <v>503</v>
      </c>
      <c r="S12" s="1">
        <v>344</v>
      </c>
      <c r="T12" s="48">
        <v>13</v>
      </c>
      <c r="U12" s="48">
        <v>146</v>
      </c>
      <c r="V12" s="50">
        <v>653</v>
      </c>
    </row>
    <row r="13" spans="1:22" ht="12.75">
      <c r="A13" s="45" t="s">
        <v>8</v>
      </c>
      <c r="B13" s="3">
        <v>1704</v>
      </c>
      <c r="C13" s="4">
        <v>49</v>
      </c>
      <c r="D13" s="4">
        <v>49</v>
      </c>
      <c r="E13" s="1">
        <v>11</v>
      </c>
      <c r="F13" s="48">
        <v>38</v>
      </c>
      <c r="G13" s="6" t="s">
        <v>0</v>
      </c>
      <c r="H13" s="4">
        <v>885</v>
      </c>
      <c r="I13" s="6" t="s">
        <v>0</v>
      </c>
      <c r="J13" s="4">
        <v>7</v>
      </c>
      <c r="K13" s="1">
        <v>0</v>
      </c>
      <c r="L13" s="48">
        <v>6</v>
      </c>
      <c r="M13" s="3">
        <v>1</v>
      </c>
      <c r="N13" s="52">
        <v>97</v>
      </c>
      <c r="O13" s="1">
        <v>93</v>
      </c>
      <c r="P13" s="48">
        <v>2</v>
      </c>
      <c r="Q13" s="3">
        <v>2</v>
      </c>
      <c r="R13" s="1">
        <v>369</v>
      </c>
      <c r="S13" s="1">
        <v>247</v>
      </c>
      <c r="T13" s="48">
        <v>0</v>
      </c>
      <c r="U13" s="53">
        <v>122</v>
      </c>
      <c r="V13" s="54">
        <v>297</v>
      </c>
    </row>
    <row r="14" spans="1:22" ht="12.75">
      <c r="A14" s="55" t="s">
        <v>61</v>
      </c>
      <c r="B14" s="56">
        <v>78481</v>
      </c>
      <c r="C14" s="57">
        <v>6480</v>
      </c>
      <c r="D14" s="57">
        <v>6480</v>
      </c>
      <c r="E14" s="59">
        <v>530</v>
      </c>
      <c r="F14" s="58">
        <v>5920</v>
      </c>
      <c r="G14" s="5" t="s">
        <v>0</v>
      </c>
      <c r="H14" s="57">
        <v>12422</v>
      </c>
      <c r="I14" s="5" t="s">
        <v>0</v>
      </c>
      <c r="J14" s="57">
        <v>1725</v>
      </c>
      <c r="K14" s="58">
        <v>37</v>
      </c>
      <c r="L14" s="58">
        <v>1650</v>
      </c>
      <c r="M14" s="56">
        <v>38</v>
      </c>
      <c r="N14" s="48">
        <v>9265</v>
      </c>
      <c r="O14" s="59">
        <v>8980</v>
      </c>
      <c r="P14" s="58">
        <v>282</v>
      </c>
      <c r="Q14" s="56">
        <v>3</v>
      </c>
      <c r="R14" s="59">
        <v>35090</v>
      </c>
      <c r="S14" s="59">
        <v>21299</v>
      </c>
      <c r="T14" s="58">
        <v>4089</v>
      </c>
      <c r="U14" s="48">
        <v>9702</v>
      </c>
      <c r="V14" s="50">
        <v>13499</v>
      </c>
    </row>
    <row r="15" spans="1:22" ht="13.5" thickBot="1">
      <c r="A15" s="60" t="s">
        <v>62</v>
      </c>
      <c r="B15" s="61">
        <v>100</v>
      </c>
      <c r="C15" s="62">
        <f>C14/B14*100</f>
        <v>8.256775525286375</v>
      </c>
      <c r="D15" s="63"/>
      <c r="E15" s="64"/>
      <c r="F15" s="62"/>
      <c r="G15" s="70"/>
      <c r="H15" s="62">
        <f>H14/B14*100</f>
        <v>15.828034810973357</v>
      </c>
      <c r="I15" s="70"/>
      <c r="J15" s="63">
        <f>J14/B14*100</f>
        <v>2.197984225481327</v>
      </c>
      <c r="K15" s="62"/>
      <c r="L15" s="62"/>
      <c r="M15" s="61"/>
      <c r="N15" s="62">
        <f>N14/B14*100</f>
        <v>11.805405129904054</v>
      </c>
      <c r="O15" s="64"/>
      <c r="P15" s="62"/>
      <c r="Q15" s="61"/>
      <c r="R15" s="64">
        <f>R14/B14*100</f>
        <v>44.71145882442884</v>
      </c>
      <c r="S15" s="64"/>
      <c r="T15" s="62"/>
      <c r="U15" s="62"/>
      <c r="V15" s="65">
        <f>V14/B14*100</f>
        <v>17.200341483926046</v>
      </c>
    </row>
    <row r="16" spans="1:22" ht="12.75">
      <c r="A16" s="45" t="s">
        <v>9</v>
      </c>
      <c r="B16" s="2">
        <v>-6788</v>
      </c>
      <c r="C16" s="4">
        <v>1720</v>
      </c>
      <c r="D16" s="4">
        <v>1720</v>
      </c>
      <c r="E16" s="1">
        <v>847</v>
      </c>
      <c r="F16" s="48">
        <v>874</v>
      </c>
      <c r="G16" s="5" t="s">
        <v>0</v>
      </c>
      <c r="H16" s="4">
        <v>522</v>
      </c>
      <c r="I16" s="5" t="s">
        <v>0</v>
      </c>
      <c r="J16" s="4">
        <v>644</v>
      </c>
      <c r="K16" s="51">
        <v>0</v>
      </c>
      <c r="L16" s="48">
        <v>578</v>
      </c>
      <c r="M16" s="3">
        <v>66</v>
      </c>
      <c r="N16" s="48">
        <v>641</v>
      </c>
      <c r="O16" s="1">
        <v>536</v>
      </c>
      <c r="P16" s="48">
        <v>105</v>
      </c>
      <c r="Q16" s="3">
        <v>0</v>
      </c>
      <c r="R16" s="1">
        <v>2244</v>
      </c>
      <c r="S16" s="1">
        <v>1367</v>
      </c>
      <c r="T16" s="48">
        <v>315</v>
      </c>
      <c r="U16" s="48">
        <v>562</v>
      </c>
      <c r="V16" s="50">
        <v>1017</v>
      </c>
    </row>
    <row r="17" spans="1:22" ht="12.75">
      <c r="A17" s="45" t="s">
        <v>10</v>
      </c>
      <c r="B17" s="66">
        <v>6949</v>
      </c>
      <c r="C17" s="4">
        <v>1090</v>
      </c>
      <c r="D17" s="4">
        <v>1090</v>
      </c>
      <c r="E17" s="1">
        <v>182</v>
      </c>
      <c r="F17" s="48">
        <v>907</v>
      </c>
      <c r="G17" s="5" t="s">
        <v>0</v>
      </c>
      <c r="H17" s="4">
        <v>667</v>
      </c>
      <c r="I17" s="5" t="s">
        <v>0</v>
      </c>
      <c r="J17" s="4">
        <v>165</v>
      </c>
      <c r="K17" s="51">
        <v>0</v>
      </c>
      <c r="L17" s="48">
        <v>153</v>
      </c>
      <c r="M17" s="3">
        <v>12</v>
      </c>
      <c r="N17" s="48">
        <v>857</v>
      </c>
      <c r="O17" s="1">
        <v>804</v>
      </c>
      <c r="P17" s="48">
        <v>53</v>
      </c>
      <c r="Q17" s="3">
        <v>0</v>
      </c>
      <c r="R17" s="1">
        <v>2811</v>
      </c>
      <c r="S17" s="1">
        <v>2003</v>
      </c>
      <c r="T17" s="48">
        <v>404</v>
      </c>
      <c r="U17" s="48">
        <v>404</v>
      </c>
      <c r="V17" s="50">
        <v>1359</v>
      </c>
    </row>
    <row r="18" spans="1:22" ht="12.75">
      <c r="A18" s="45" t="s">
        <v>11</v>
      </c>
      <c r="B18" s="91">
        <v>-3576</v>
      </c>
      <c r="C18" s="4">
        <v>480</v>
      </c>
      <c r="D18" s="4">
        <v>480</v>
      </c>
      <c r="E18" s="1">
        <v>89</v>
      </c>
      <c r="F18" s="48">
        <v>391</v>
      </c>
      <c r="G18" s="5" t="s">
        <v>0</v>
      </c>
      <c r="H18" s="4">
        <v>335</v>
      </c>
      <c r="I18" s="5" t="s">
        <v>0</v>
      </c>
      <c r="J18" s="4">
        <v>80</v>
      </c>
      <c r="K18" s="48">
        <v>0</v>
      </c>
      <c r="L18" s="48">
        <v>75</v>
      </c>
      <c r="M18" s="3">
        <v>5</v>
      </c>
      <c r="N18" s="48">
        <v>358</v>
      </c>
      <c r="O18" s="1">
        <v>341</v>
      </c>
      <c r="P18" s="48">
        <v>17</v>
      </c>
      <c r="Q18" s="3">
        <v>0</v>
      </c>
      <c r="R18" s="1">
        <v>1447</v>
      </c>
      <c r="S18" s="1">
        <v>1278</v>
      </c>
      <c r="T18" s="48">
        <v>102</v>
      </c>
      <c r="U18" s="48">
        <v>218</v>
      </c>
      <c r="V18" s="50">
        <v>876</v>
      </c>
    </row>
    <row r="19" spans="1:22" ht="12.75">
      <c r="A19" s="45" t="s">
        <v>12</v>
      </c>
      <c r="B19" s="3">
        <v>9039</v>
      </c>
      <c r="C19" s="4">
        <v>1190</v>
      </c>
      <c r="D19" s="4">
        <v>1190</v>
      </c>
      <c r="E19" s="1">
        <v>103</v>
      </c>
      <c r="F19" s="48">
        <v>1090</v>
      </c>
      <c r="G19" s="5" t="s">
        <v>0</v>
      </c>
      <c r="H19" s="4">
        <v>530</v>
      </c>
      <c r="I19" s="5" t="s">
        <v>0</v>
      </c>
      <c r="J19" s="4">
        <v>389</v>
      </c>
      <c r="K19" s="48">
        <v>12</v>
      </c>
      <c r="L19" s="48">
        <v>369</v>
      </c>
      <c r="M19" s="3">
        <v>8</v>
      </c>
      <c r="N19" s="48">
        <v>1000</v>
      </c>
      <c r="O19" s="1">
        <v>944</v>
      </c>
      <c r="P19" s="48">
        <v>56</v>
      </c>
      <c r="Q19" s="3">
        <v>0</v>
      </c>
      <c r="R19" s="1">
        <v>3962</v>
      </c>
      <c r="S19" s="1">
        <v>2549</v>
      </c>
      <c r="T19" s="48">
        <v>435</v>
      </c>
      <c r="U19" s="48">
        <v>978</v>
      </c>
      <c r="V19" s="50">
        <v>1968</v>
      </c>
    </row>
    <row r="20" spans="1:22" ht="12.75">
      <c r="A20" s="45" t="s">
        <v>13</v>
      </c>
      <c r="B20" s="3">
        <v>10362</v>
      </c>
      <c r="C20" s="4">
        <v>1460</v>
      </c>
      <c r="D20" s="4">
        <v>1460</v>
      </c>
      <c r="E20" s="1">
        <v>194</v>
      </c>
      <c r="F20" s="48">
        <v>1270</v>
      </c>
      <c r="G20" s="5" t="s">
        <v>0</v>
      </c>
      <c r="H20" s="4">
        <v>5455</v>
      </c>
      <c r="I20" s="5" t="s">
        <v>0</v>
      </c>
      <c r="J20" s="4">
        <v>178</v>
      </c>
      <c r="K20" s="48">
        <v>1</v>
      </c>
      <c r="L20" s="48">
        <v>166</v>
      </c>
      <c r="M20" s="3">
        <v>11</v>
      </c>
      <c r="N20" s="48">
        <v>579</v>
      </c>
      <c r="O20" s="1">
        <v>481</v>
      </c>
      <c r="P20" s="48">
        <v>52</v>
      </c>
      <c r="Q20" s="3">
        <v>46</v>
      </c>
      <c r="R20" s="1">
        <v>1622</v>
      </c>
      <c r="S20" s="1">
        <v>1087</v>
      </c>
      <c r="T20" s="48">
        <v>172</v>
      </c>
      <c r="U20" s="48">
        <v>363</v>
      </c>
      <c r="V20" s="50">
        <v>1068</v>
      </c>
    </row>
    <row r="21" spans="1:22" ht="12.75">
      <c r="A21" s="45" t="s">
        <v>14</v>
      </c>
      <c r="B21" s="3">
        <v>9383</v>
      </c>
      <c r="C21" s="4">
        <v>1440</v>
      </c>
      <c r="D21" s="4">
        <v>1440</v>
      </c>
      <c r="E21" s="1">
        <v>607</v>
      </c>
      <c r="F21" s="48">
        <v>829</v>
      </c>
      <c r="G21" s="5" t="s">
        <v>0</v>
      </c>
      <c r="H21" s="4">
        <v>2722</v>
      </c>
      <c r="I21" s="5" t="s">
        <v>0</v>
      </c>
      <c r="J21" s="4">
        <v>897</v>
      </c>
      <c r="K21" s="48">
        <v>0</v>
      </c>
      <c r="L21" s="48">
        <v>849</v>
      </c>
      <c r="M21" s="3">
        <v>48</v>
      </c>
      <c r="N21" s="48">
        <v>810</v>
      </c>
      <c r="O21" s="1">
        <v>728</v>
      </c>
      <c r="P21" s="48">
        <v>71</v>
      </c>
      <c r="Q21" s="3">
        <v>11</v>
      </c>
      <c r="R21" s="1">
        <v>2161</v>
      </c>
      <c r="S21" s="1">
        <v>1230</v>
      </c>
      <c r="T21" s="48">
        <v>214</v>
      </c>
      <c r="U21" s="48">
        <v>717</v>
      </c>
      <c r="V21" s="50">
        <v>1353</v>
      </c>
    </row>
    <row r="22" spans="1:22" ht="12.75">
      <c r="A22" s="45" t="s">
        <v>15</v>
      </c>
      <c r="B22" s="3">
        <v>2706</v>
      </c>
      <c r="C22" s="4">
        <v>291</v>
      </c>
      <c r="D22" s="4">
        <v>291</v>
      </c>
      <c r="E22" s="1">
        <v>20</v>
      </c>
      <c r="F22" s="48">
        <v>271</v>
      </c>
      <c r="G22" s="5" t="s">
        <v>0</v>
      </c>
      <c r="H22" s="4">
        <v>204</v>
      </c>
      <c r="I22" s="5" t="s">
        <v>0</v>
      </c>
      <c r="J22" s="4">
        <v>57</v>
      </c>
      <c r="K22" s="48">
        <v>0</v>
      </c>
      <c r="L22" s="48">
        <v>56</v>
      </c>
      <c r="M22" s="3">
        <v>1</v>
      </c>
      <c r="N22" s="48">
        <v>366</v>
      </c>
      <c r="O22" s="1">
        <v>359</v>
      </c>
      <c r="P22" s="48">
        <v>7</v>
      </c>
      <c r="Q22" s="3">
        <v>0</v>
      </c>
      <c r="R22" s="1">
        <v>1338</v>
      </c>
      <c r="S22" s="1">
        <v>884</v>
      </c>
      <c r="T22" s="48">
        <v>107</v>
      </c>
      <c r="U22" s="48">
        <v>347</v>
      </c>
      <c r="V22" s="50">
        <v>450</v>
      </c>
    </row>
    <row r="23" spans="1:22" ht="12.75">
      <c r="A23" s="45" t="s">
        <v>16</v>
      </c>
      <c r="B23" s="3">
        <v>5552</v>
      </c>
      <c r="C23" s="4">
        <v>1320</v>
      </c>
      <c r="D23" s="4">
        <v>1320</v>
      </c>
      <c r="E23" s="1">
        <v>522</v>
      </c>
      <c r="F23" s="48">
        <v>798</v>
      </c>
      <c r="G23" s="5" t="s">
        <v>0</v>
      </c>
      <c r="H23" s="4">
        <v>2060</v>
      </c>
      <c r="I23" s="5" t="s">
        <v>0</v>
      </c>
      <c r="J23" s="4">
        <v>105</v>
      </c>
      <c r="K23" s="48">
        <v>1</v>
      </c>
      <c r="L23" s="48">
        <v>64</v>
      </c>
      <c r="M23" s="3">
        <v>40</v>
      </c>
      <c r="N23" s="48">
        <v>452</v>
      </c>
      <c r="O23" s="1">
        <v>362</v>
      </c>
      <c r="P23" s="48">
        <v>67</v>
      </c>
      <c r="Q23" s="3">
        <v>23</v>
      </c>
      <c r="R23" s="1">
        <v>943</v>
      </c>
      <c r="S23" s="1">
        <v>670</v>
      </c>
      <c r="T23" s="48">
        <v>77</v>
      </c>
      <c r="U23" s="48">
        <v>196</v>
      </c>
      <c r="V23" s="50">
        <v>672</v>
      </c>
    </row>
    <row r="24" spans="1:22" ht="12.75">
      <c r="A24" s="45" t="s">
        <v>17</v>
      </c>
      <c r="B24" s="3">
        <v>2648</v>
      </c>
      <c r="C24" s="4">
        <v>642</v>
      </c>
      <c r="D24" s="4">
        <v>642</v>
      </c>
      <c r="E24" s="1">
        <v>292</v>
      </c>
      <c r="F24" s="48">
        <v>350</v>
      </c>
      <c r="G24" s="5" t="s">
        <v>0</v>
      </c>
      <c r="H24" s="4">
        <v>107</v>
      </c>
      <c r="I24" s="5" t="s">
        <v>0</v>
      </c>
      <c r="J24" s="4">
        <v>251</v>
      </c>
      <c r="K24" s="51">
        <v>0</v>
      </c>
      <c r="L24" s="48">
        <v>227</v>
      </c>
      <c r="M24" s="3">
        <v>24</v>
      </c>
      <c r="N24" s="48">
        <v>372</v>
      </c>
      <c r="O24" s="1">
        <v>340</v>
      </c>
      <c r="P24" s="48">
        <v>32</v>
      </c>
      <c r="Q24" s="3">
        <v>0</v>
      </c>
      <c r="R24" s="1">
        <v>932</v>
      </c>
      <c r="S24" s="1">
        <v>573</v>
      </c>
      <c r="T24" s="48">
        <v>127</v>
      </c>
      <c r="U24" s="48">
        <v>232</v>
      </c>
      <c r="V24" s="50">
        <v>344</v>
      </c>
    </row>
    <row r="25" spans="1:22" ht="12.75">
      <c r="A25" s="45" t="s">
        <v>18</v>
      </c>
      <c r="B25" s="3">
        <v>1758</v>
      </c>
      <c r="C25" s="4">
        <v>273</v>
      </c>
      <c r="D25" s="4">
        <v>273</v>
      </c>
      <c r="E25" s="1">
        <v>94</v>
      </c>
      <c r="F25" s="48">
        <v>179</v>
      </c>
      <c r="G25" s="5" t="s">
        <v>0</v>
      </c>
      <c r="H25" s="4">
        <v>126</v>
      </c>
      <c r="I25" s="5" t="s">
        <v>0</v>
      </c>
      <c r="J25" s="4">
        <v>73</v>
      </c>
      <c r="K25" s="51">
        <v>0</v>
      </c>
      <c r="L25" s="48">
        <v>65</v>
      </c>
      <c r="M25" s="3">
        <v>8</v>
      </c>
      <c r="N25" s="48">
        <v>201</v>
      </c>
      <c r="O25" s="1">
        <v>189</v>
      </c>
      <c r="P25" s="48">
        <v>12</v>
      </c>
      <c r="Q25" s="3">
        <v>0</v>
      </c>
      <c r="R25" s="1">
        <v>760</v>
      </c>
      <c r="S25" s="1">
        <v>508</v>
      </c>
      <c r="T25" s="48">
        <v>133</v>
      </c>
      <c r="U25" s="48">
        <v>119</v>
      </c>
      <c r="V25" s="50">
        <v>325</v>
      </c>
    </row>
    <row r="26" spans="1:22" ht="12.75">
      <c r="A26" s="45" t="s">
        <v>19</v>
      </c>
      <c r="B26" s="3">
        <v>2228</v>
      </c>
      <c r="C26" s="4">
        <v>323</v>
      </c>
      <c r="D26" s="4">
        <v>323</v>
      </c>
      <c r="E26" s="1">
        <v>23</v>
      </c>
      <c r="F26" s="48">
        <v>300</v>
      </c>
      <c r="G26" s="5" t="s">
        <v>0</v>
      </c>
      <c r="H26" s="4">
        <v>244</v>
      </c>
      <c r="I26" s="5" t="s">
        <v>0</v>
      </c>
      <c r="J26" s="4">
        <v>32</v>
      </c>
      <c r="K26" s="51">
        <v>0</v>
      </c>
      <c r="L26" s="48">
        <v>31</v>
      </c>
      <c r="M26" s="3">
        <v>1</v>
      </c>
      <c r="N26" s="48">
        <v>217</v>
      </c>
      <c r="O26" s="1">
        <v>203</v>
      </c>
      <c r="P26" s="48">
        <v>14</v>
      </c>
      <c r="Q26" s="3">
        <v>0</v>
      </c>
      <c r="R26" s="1">
        <v>695</v>
      </c>
      <c r="S26" s="1">
        <v>381</v>
      </c>
      <c r="T26" s="48">
        <v>112</v>
      </c>
      <c r="U26" s="48">
        <v>202</v>
      </c>
      <c r="V26" s="50">
        <v>717</v>
      </c>
    </row>
    <row r="27" spans="1:22" ht="12.75">
      <c r="A27" s="45" t="s">
        <v>20</v>
      </c>
      <c r="B27" s="3">
        <v>1342</v>
      </c>
      <c r="C27" s="4">
        <v>292</v>
      </c>
      <c r="D27" s="4">
        <v>292</v>
      </c>
      <c r="E27" s="1">
        <v>92</v>
      </c>
      <c r="F27" s="48">
        <v>200</v>
      </c>
      <c r="G27" s="5" t="s">
        <v>0</v>
      </c>
      <c r="H27" s="4">
        <v>32</v>
      </c>
      <c r="I27" s="5" t="s">
        <v>0</v>
      </c>
      <c r="J27" s="4">
        <v>294</v>
      </c>
      <c r="K27" s="51">
        <v>0</v>
      </c>
      <c r="L27" s="48">
        <v>287</v>
      </c>
      <c r="M27" s="3">
        <v>7</v>
      </c>
      <c r="N27" s="48">
        <v>129</v>
      </c>
      <c r="O27" s="1">
        <v>114</v>
      </c>
      <c r="P27" s="48">
        <v>15</v>
      </c>
      <c r="Q27" s="3">
        <v>0</v>
      </c>
      <c r="R27" s="1">
        <v>465</v>
      </c>
      <c r="S27" s="1">
        <v>261</v>
      </c>
      <c r="T27" s="48">
        <v>134</v>
      </c>
      <c r="U27" s="48">
        <v>70</v>
      </c>
      <c r="V27" s="50">
        <v>130</v>
      </c>
    </row>
    <row r="28" spans="1:22" ht="12.75">
      <c r="A28" s="45" t="s">
        <v>21</v>
      </c>
      <c r="B28" s="91">
        <v>-1723</v>
      </c>
      <c r="C28" s="4">
        <v>306</v>
      </c>
      <c r="D28" s="4">
        <v>306</v>
      </c>
      <c r="E28" s="1">
        <v>32</v>
      </c>
      <c r="F28" s="48">
        <v>274</v>
      </c>
      <c r="G28" s="5" t="s">
        <v>0</v>
      </c>
      <c r="H28" s="4">
        <v>535</v>
      </c>
      <c r="I28" s="5" t="s">
        <v>0</v>
      </c>
      <c r="J28" s="4">
        <v>25</v>
      </c>
      <c r="K28" s="48">
        <v>0</v>
      </c>
      <c r="L28" s="48">
        <v>23</v>
      </c>
      <c r="M28" s="3">
        <v>2</v>
      </c>
      <c r="N28" s="48">
        <v>120</v>
      </c>
      <c r="O28" s="1">
        <v>108</v>
      </c>
      <c r="P28" s="48">
        <v>11</v>
      </c>
      <c r="Q28" s="3">
        <v>1</v>
      </c>
      <c r="R28" s="1">
        <v>366</v>
      </c>
      <c r="S28" s="1">
        <v>260</v>
      </c>
      <c r="T28" s="48">
        <v>14</v>
      </c>
      <c r="U28" s="48">
        <v>92</v>
      </c>
      <c r="V28" s="50">
        <v>371</v>
      </c>
    </row>
    <row r="29" spans="1:22" ht="12.75">
      <c r="A29" s="45" t="s">
        <v>22</v>
      </c>
      <c r="B29" s="3">
        <v>908</v>
      </c>
      <c r="C29" s="4">
        <v>150</v>
      </c>
      <c r="D29" s="4">
        <v>150</v>
      </c>
      <c r="E29" s="1">
        <v>3</v>
      </c>
      <c r="F29" s="48">
        <v>147</v>
      </c>
      <c r="G29" s="5" t="s">
        <v>0</v>
      </c>
      <c r="H29" s="4">
        <v>184</v>
      </c>
      <c r="I29" s="5" t="s">
        <v>0</v>
      </c>
      <c r="J29" s="4">
        <v>10</v>
      </c>
      <c r="K29" s="51">
        <v>0</v>
      </c>
      <c r="L29" s="48">
        <v>10</v>
      </c>
      <c r="M29" s="3">
        <v>0</v>
      </c>
      <c r="N29" s="48">
        <v>95</v>
      </c>
      <c r="O29" s="1">
        <v>91</v>
      </c>
      <c r="P29" s="48">
        <v>4</v>
      </c>
      <c r="Q29" s="3">
        <v>0</v>
      </c>
      <c r="R29" s="1">
        <v>264</v>
      </c>
      <c r="S29" s="1">
        <v>212</v>
      </c>
      <c r="T29" s="48">
        <v>4</v>
      </c>
      <c r="U29" s="48">
        <v>48</v>
      </c>
      <c r="V29" s="50">
        <v>205</v>
      </c>
    </row>
    <row r="30" spans="1:22" ht="12.75">
      <c r="A30" s="45" t="s">
        <v>23</v>
      </c>
      <c r="B30" s="3">
        <v>3429</v>
      </c>
      <c r="C30" s="4">
        <v>404</v>
      </c>
      <c r="D30" s="4">
        <v>404</v>
      </c>
      <c r="E30" s="1">
        <v>83</v>
      </c>
      <c r="F30" s="48">
        <v>321</v>
      </c>
      <c r="G30" s="5" t="s">
        <v>0</v>
      </c>
      <c r="H30" s="4">
        <v>1589</v>
      </c>
      <c r="I30" s="5" t="s">
        <v>0</v>
      </c>
      <c r="J30" s="4">
        <v>247</v>
      </c>
      <c r="K30" s="48">
        <v>1</v>
      </c>
      <c r="L30" s="48">
        <v>240</v>
      </c>
      <c r="M30" s="3">
        <v>6</v>
      </c>
      <c r="N30" s="48">
        <v>225</v>
      </c>
      <c r="O30" s="1">
        <v>198</v>
      </c>
      <c r="P30" s="48">
        <v>15</v>
      </c>
      <c r="Q30" s="3">
        <v>12</v>
      </c>
      <c r="R30" s="1">
        <v>629</v>
      </c>
      <c r="S30" s="1">
        <v>327</v>
      </c>
      <c r="T30" s="48">
        <v>104</v>
      </c>
      <c r="U30" s="48">
        <v>198</v>
      </c>
      <c r="V30" s="50">
        <v>335</v>
      </c>
    </row>
    <row r="31" spans="1:22" ht="12.75">
      <c r="A31" s="45" t="s">
        <v>24</v>
      </c>
      <c r="B31" s="3">
        <v>7129</v>
      </c>
      <c r="C31" s="4">
        <v>68</v>
      </c>
      <c r="D31" s="4">
        <v>68</v>
      </c>
      <c r="E31" s="1">
        <v>16</v>
      </c>
      <c r="F31" s="48">
        <v>52</v>
      </c>
      <c r="G31" s="5" t="s">
        <v>0</v>
      </c>
      <c r="H31" s="48">
        <v>6587</v>
      </c>
      <c r="I31" s="5" t="s">
        <v>0</v>
      </c>
      <c r="J31" s="3">
        <v>27</v>
      </c>
      <c r="K31" s="48">
        <v>0</v>
      </c>
      <c r="L31" s="48">
        <v>26</v>
      </c>
      <c r="M31" s="3">
        <v>1</v>
      </c>
      <c r="N31" s="48">
        <v>91</v>
      </c>
      <c r="O31" s="1">
        <v>58</v>
      </c>
      <c r="P31" s="48">
        <v>2</v>
      </c>
      <c r="Q31" s="3">
        <v>31</v>
      </c>
      <c r="R31" s="1">
        <v>65</v>
      </c>
      <c r="S31" s="1">
        <v>37</v>
      </c>
      <c r="T31" s="48">
        <v>3</v>
      </c>
      <c r="U31" s="48">
        <v>25</v>
      </c>
      <c r="V31" s="50">
        <v>291</v>
      </c>
    </row>
    <row r="32" spans="1:22" ht="12.75">
      <c r="A32" s="45" t="s">
        <v>84</v>
      </c>
      <c r="B32" s="3">
        <v>1990</v>
      </c>
      <c r="C32" s="4">
        <v>174</v>
      </c>
      <c r="D32" s="4">
        <v>174</v>
      </c>
      <c r="E32" s="1">
        <v>19</v>
      </c>
      <c r="F32" s="48">
        <v>155</v>
      </c>
      <c r="G32" s="5" t="s">
        <v>0</v>
      </c>
      <c r="H32" s="4">
        <v>953</v>
      </c>
      <c r="I32" s="5" t="s">
        <v>0</v>
      </c>
      <c r="J32" s="4">
        <v>202</v>
      </c>
      <c r="K32" s="48">
        <v>56</v>
      </c>
      <c r="L32" s="48">
        <v>145</v>
      </c>
      <c r="M32" s="3">
        <v>1</v>
      </c>
      <c r="N32" s="48">
        <v>105</v>
      </c>
      <c r="O32" s="1">
        <v>87</v>
      </c>
      <c r="P32" s="48">
        <v>9</v>
      </c>
      <c r="Q32" s="3">
        <v>9</v>
      </c>
      <c r="R32" s="1">
        <v>200</v>
      </c>
      <c r="S32" s="1">
        <v>158</v>
      </c>
      <c r="T32" s="48">
        <v>7</v>
      </c>
      <c r="U32" s="48">
        <v>35</v>
      </c>
      <c r="V32" s="50">
        <v>356</v>
      </c>
    </row>
    <row r="33" spans="1:22" ht="12.75">
      <c r="A33" s="45" t="s">
        <v>85</v>
      </c>
      <c r="B33" s="3">
        <v>12204</v>
      </c>
      <c r="C33" s="4">
        <v>438</v>
      </c>
      <c r="D33" s="4">
        <v>438</v>
      </c>
      <c r="E33" s="1">
        <v>15</v>
      </c>
      <c r="F33" s="48">
        <v>423</v>
      </c>
      <c r="G33" s="5" t="s">
        <v>0</v>
      </c>
      <c r="H33" s="4">
        <v>10126</v>
      </c>
      <c r="I33" s="5" t="s">
        <v>0</v>
      </c>
      <c r="J33" s="4">
        <v>391</v>
      </c>
      <c r="K33" s="48">
        <v>218</v>
      </c>
      <c r="L33" s="48">
        <v>172</v>
      </c>
      <c r="M33" s="3">
        <v>1</v>
      </c>
      <c r="N33" s="48">
        <v>221</v>
      </c>
      <c r="O33" s="1">
        <v>141</v>
      </c>
      <c r="P33" s="48">
        <v>16</v>
      </c>
      <c r="Q33" s="3">
        <v>64</v>
      </c>
      <c r="R33" s="1">
        <v>382</v>
      </c>
      <c r="S33" s="1">
        <v>285</v>
      </c>
      <c r="T33" s="48">
        <v>26</v>
      </c>
      <c r="U33" s="48">
        <v>71</v>
      </c>
      <c r="V33" s="50">
        <v>646</v>
      </c>
    </row>
    <row r="34" spans="1:22" ht="12.75">
      <c r="A34" s="45" t="s">
        <v>89</v>
      </c>
      <c r="B34" s="3">
        <v>3159</v>
      </c>
      <c r="C34" s="4">
        <v>149</v>
      </c>
      <c r="D34" s="4">
        <v>149</v>
      </c>
      <c r="E34" s="1">
        <v>7</v>
      </c>
      <c r="F34" s="48">
        <v>142</v>
      </c>
      <c r="G34" s="5" t="s">
        <v>0</v>
      </c>
      <c r="H34" s="4">
        <v>2377</v>
      </c>
      <c r="I34" s="5" t="s">
        <v>0</v>
      </c>
      <c r="J34" s="4">
        <v>194</v>
      </c>
      <c r="K34" s="48">
        <v>137</v>
      </c>
      <c r="L34" s="48">
        <v>57</v>
      </c>
      <c r="M34" s="3">
        <v>0</v>
      </c>
      <c r="N34" s="48">
        <v>137</v>
      </c>
      <c r="O34" s="1">
        <v>114</v>
      </c>
      <c r="P34" s="48">
        <v>5</v>
      </c>
      <c r="Q34" s="3">
        <v>18</v>
      </c>
      <c r="R34" s="1">
        <v>114</v>
      </c>
      <c r="S34" s="1">
        <v>85</v>
      </c>
      <c r="T34" s="48">
        <v>3</v>
      </c>
      <c r="U34" s="48">
        <v>26</v>
      </c>
      <c r="V34" s="50">
        <v>188</v>
      </c>
    </row>
    <row r="35" spans="1:22" ht="12.75">
      <c r="A35" s="45" t="s">
        <v>86</v>
      </c>
      <c r="B35" s="3">
        <v>6491</v>
      </c>
      <c r="C35" s="4">
        <v>220</v>
      </c>
      <c r="D35" s="4">
        <v>220</v>
      </c>
      <c r="E35" s="1">
        <v>2</v>
      </c>
      <c r="F35" s="48">
        <v>216</v>
      </c>
      <c r="G35" s="6" t="s">
        <v>0</v>
      </c>
      <c r="H35" s="52">
        <v>5178</v>
      </c>
      <c r="I35" s="6" t="s">
        <v>0</v>
      </c>
      <c r="J35" s="4">
        <v>321</v>
      </c>
      <c r="K35" s="48">
        <v>231</v>
      </c>
      <c r="L35" s="48">
        <v>90</v>
      </c>
      <c r="M35" s="3">
        <v>0</v>
      </c>
      <c r="N35" s="52">
        <v>156</v>
      </c>
      <c r="O35" s="1">
        <v>134</v>
      </c>
      <c r="P35" s="67">
        <v>5</v>
      </c>
      <c r="Q35" s="3">
        <v>17</v>
      </c>
      <c r="R35" s="1">
        <v>160</v>
      </c>
      <c r="S35" s="1">
        <v>114</v>
      </c>
      <c r="T35" s="48">
        <v>5</v>
      </c>
      <c r="U35" s="53">
        <v>41</v>
      </c>
      <c r="V35" s="54">
        <v>456</v>
      </c>
    </row>
    <row r="36" spans="1:22" ht="12.75">
      <c r="A36" s="55" t="s">
        <v>64</v>
      </c>
      <c r="B36" s="56">
        <v>99349</v>
      </c>
      <c r="C36" s="57">
        <v>12400</v>
      </c>
      <c r="D36" s="57">
        <v>12400</v>
      </c>
      <c r="E36" s="59">
        <v>3240</v>
      </c>
      <c r="F36" s="58">
        <v>9200</v>
      </c>
      <c r="G36" s="5" t="s">
        <v>0</v>
      </c>
      <c r="H36" s="4">
        <v>40533</v>
      </c>
      <c r="I36" s="5" t="s">
        <v>0</v>
      </c>
      <c r="J36" s="57">
        <v>4582</v>
      </c>
      <c r="K36" s="58">
        <v>657</v>
      </c>
      <c r="L36" s="58">
        <v>3683</v>
      </c>
      <c r="M36" s="56">
        <v>242</v>
      </c>
      <c r="N36" s="48">
        <v>7132</v>
      </c>
      <c r="O36" s="59">
        <v>6332</v>
      </c>
      <c r="P36" s="48">
        <v>568</v>
      </c>
      <c r="Q36" s="56">
        <v>232</v>
      </c>
      <c r="R36" s="59">
        <v>21560</v>
      </c>
      <c r="S36" s="59">
        <v>14118</v>
      </c>
      <c r="T36" s="58">
        <v>2498</v>
      </c>
      <c r="U36" s="48">
        <v>4944</v>
      </c>
      <c r="V36" s="50">
        <v>13142</v>
      </c>
    </row>
    <row r="37" spans="1:22" ht="13.5" thickBot="1">
      <c r="A37" s="60" t="s">
        <v>62</v>
      </c>
      <c r="B37" s="61">
        <v>100</v>
      </c>
      <c r="C37" s="63">
        <f>C36/B36*100</f>
        <v>12.481252956748433</v>
      </c>
      <c r="D37" s="62"/>
      <c r="E37" s="64"/>
      <c r="F37" s="62"/>
      <c r="G37" s="70"/>
      <c r="H37" s="63">
        <f>H36/B36*100</f>
        <v>40.79859887870034</v>
      </c>
      <c r="I37" s="70"/>
      <c r="J37" s="63">
        <f>J36/B36*100</f>
        <v>4.612024278050106</v>
      </c>
      <c r="K37" s="62"/>
      <c r="L37" s="62"/>
      <c r="M37" s="61"/>
      <c r="N37" s="62">
        <f>N36/B36*100</f>
        <v>7.178733555445953</v>
      </c>
      <c r="O37" s="64"/>
      <c r="P37" s="62"/>
      <c r="Q37" s="61"/>
      <c r="R37" s="64">
        <f>R36/B36*100</f>
        <v>21.701275302217436</v>
      </c>
      <c r="S37" s="64"/>
      <c r="T37" s="62"/>
      <c r="U37" s="62"/>
      <c r="V37" s="65">
        <f>V36/B36*100</f>
        <v>13.228115028837733</v>
      </c>
    </row>
    <row r="38" spans="1:22" ht="12.75">
      <c r="A38" s="45" t="s">
        <v>25</v>
      </c>
      <c r="B38" s="3">
        <v>11406</v>
      </c>
      <c r="C38" s="4">
        <v>2220</v>
      </c>
      <c r="D38" s="4">
        <v>2220</v>
      </c>
      <c r="E38" s="1">
        <v>679</v>
      </c>
      <c r="F38" s="48">
        <v>1540</v>
      </c>
      <c r="G38" s="5" t="s">
        <v>0</v>
      </c>
      <c r="H38" s="4">
        <v>4188</v>
      </c>
      <c r="I38" s="5" t="s">
        <v>0</v>
      </c>
      <c r="J38" s="4">
        <v>492</v>
      </c>
      <c r="K38" s="48">
        <v>2</v>
      </c>
      <c r="L38" s="68">
        <v>455</v>
      </c>
      <c r="M38" s="405">
        <v>35</v>
      </c>
      <c r="N38" s="48">
        <v>594</v>
      </c>
      <c r="O38" s="1">
        <v>448</v>
      </c>
      <c r="P38" s="48">
        <v>79</v>
      </c>
      <c r="Q38" s="3">
        <v>67</v>
      </c>
      <c r="R38" s="1">
        <v>1928</v>
      </c>
      <c r="S38" s="1">
        <v>1292</v>
      </c>
      <c r="T38" s="48">
        <v>192</v>
      </c>
      <c r="U38" s="48">
        <v>444</v>
      </c>
      <c r="V38" s="50">
        <v>1984</v>
      </c>
    </row>
    <row r="39" spans="1:22" ht="12.75">
      <c r="A39" s="45" t="s">
        <v>26</v>
      </c>
      <c r="B39" s="3">
        <v>7693</v>
      </c>
      <c r="C39" s="4">
        <v>791</v>
      </c>
      <c r="D39" s="4">
        <v>791</v>
      </c>
      <c r="E39" s="1">
        <v>258</v>
      </c>
      <c r="F39" s="48">
        <v>533</v>
      </c>
      <c r="G39" s="5" t="s">
        <v>0</v>
      </c>
      <c r="H39" s="4">
        <v>5194</v>
      </c>
      <c r="I39" s="5" t="s">
        <v>0</v>
      </c>
      <c r="J39" s="4">
        <v>214</v>
      </c>
      <c r="K39" s="48">
        <v>1</v>
      </c>
      <c r="L39" s="48">
        <v>199</v>
      </c>
      <c r="M39" s="405">
        <v>14</v>
      </c>
      <c r="N39" s="48">
        <v>257</v>
      </c>
      <c r="O39" s="1">
        <v>116</v>
      </c>
      <c r="P39" s="48">
        <v>65</v>
      </c>
      <c r="Q39" s="3">
        <v>76</v>
      </c>
      <c r="R39" s="1">
        <v>529</v>
      </c>
      <c r="S39" s="1">
        <v>390</v>
      </c>
      <c r="T39" s="48">
        <v>63</v>
      </c>
      <c r="U39" s="48">
        <v>76</v>
      </c>
      <c r="V39" s="50">
        <v>708</v>
      </c>
    </row>
    <row r="40" spans="1:22" ht="12.75">
      <c r="A40" s="45" t="s">
        <v>27</v>
      </c>
      <c r="B40" s="3">
        <v>2001</v>
      </c>
      <c r="C40" s="4">
        <v>532</v>
      </c>
      <c r="D40" s="4">
        <v>532</v>
      </c>
      <c r="E40" s="1">
        <v>41</v>
      </c>
      <c r="F40" s="48">
        <v>491</v>
      </c>
      <c r="G40" s="5" t="s">
        <v>0</v>
      </c>
      <c r="H40" s="4">
        <v>710</v>
      </c>
      <c r="I40" s="5" t="s">
        <v>0</v>
      </c>
      <c r="J40" s="1">
        <v>22</v>
      </c>
      <c r="K40" s="69">
        <v>0</v>
      </c>
      <c r="L40" s="48">
        <v>20</v>
      </c>
      <c r="M40" s="405">
        <v>2</v>
      </c>
      <c r="N40" s="48">
        <v>124</v>
      </c>
      <c r="O40" s="1">
        <v>110</v>
      </c>
      <c r="P40" s="48">
        <v>14</v>
      </c>
      <c r="Q40" s="3">
        <v>0</v>
      </c>
      <c r="R40" s="1">
        <v>196</v>
      </c>
      <c r="S40" s="1">
        <v>110</v>
      </c>
      <c r="T40" s="48">
        <v>16</v>
      </c>
      <c r="U40" s="48">
        <v>70</v>
      </c>
      <c r="V40" s="50">
        <v>417</v>
      </c>
    </row>
    <row r="41" spans="1:22" ht="12.75">
      <c r="A41" s="45" t="s">
        <v>28</v>
      </c>
      <c r="B41" s="3">
        <v>1441</v>
      </c>
      <c r="C41" s="4">
        <v>389</v>
      </c>
      <c r="D41" s="4">
        <v>389</v>
      </c>
      <c r="E41" s="1">
        <v>139</v>
      </c>
      <c r="F41" s="48">
        <v>250</v>
      </c>
      <c r="G41" s="5" t="s">
        <v>0</v>
      </c>
      <c r="H41" s="4">
        <v>362</v>
      </c>
      <c r="I41" s="5" t="s">
        <v>0</v>
      </c>
      <c r="J41" s="1">
        <v>72</v>
      </c>
      <c r="K41" s="69">
        <v>0</v>
      </c>
      <c r="L41" s="48">
        <v>65</v>
      </c>
      <c r="M41" s="405">
        <v>7</v>
      </c>
      <c r="N41" s="48">
        <v>109</v>
      </c>
      <c r="O41" s="1">
        <v>97</v>
      </c>
      <c r="P41" s="48">
        <v>12</v>
      </c>
      <c r="Q41" s="3">
        <v>0</v>
      </c>
      <c r="R41" s="1">
        <v>248</v>
      </c>
      <c r="S41" s="1">
        <v>148</v>
      </c>
      <c r="T41" s="48">
        <v>6</v>
      </c>
      <c r="U41" s="48">
        <v>94</v>
      </c>
      <c r="V41" s="50">
        <v>261</v>
      </c>
    </row>
    <row r="42" spans="1:22" ht="12.75">
      <c r="A42" s="45" t="s">
        <v>29</v>
      </c>
      <c r="B42" s="3">
        <v>3775</v>
      </c>
      <c r="C42" s="4">
        <v>181</v>
      </c>
      <c r="D42" s="4">
        <v>181</v>
      </c>
      <c r="E42" s="1">
        <v>17</v>
      </c>
      <c r="F42" s="48">
        <v>164</v>
      </c>
      <c r="G42" s="5" t="s">
        <v>0</v>
      </c>
      <c r="H42" s="4">
        <v>2842</v>
      </c>
      <c r="I42" s="5" t="s">
        <v>0</v>
      </c>
      <c r="J42" s="1">
        <v>114</v>
      </c>
      <c r="K42" s="69">
        <v>0</v>
      </c>
      <c r="L42" s="48">
        <v>113</v>
      </c>
      <c r="M42" s="405">
        <v>1</v>
      </c>
      <c r="N42" s="48">
        <v>115</v>
      </c>
      <c r="O42" s="1">
        <v>94</v>
      </c>
      <c r="P42" s="48">
        <v>5</v>
      </c>
      <c r="Q42" s="3">
        <v>16</v>
      </c>
      <c r="R42" s="1">
        <v>137</v>
      </c>
      <c r="S42" s="1">
        <v>106</v>
      </c>
      <c r="T42" s="48">
        <v>4</v>
      </c>
      <c r="U42" s="48">
        <v>27</v>
      </c>
      <c r="V42" s="50">
        <v>386</v>
      </c>
    </row>
    <row r="43" spans="1:22" ht="12.75">
      <c r="A43" s="45" t="s">
        <v>30</v>
      </c>
      <c r="B43" s="3">
        <v>22470</v>
      </c>
      <c r="C43" s="4">
        <v>452</v>
      </c>
      <c r="D43" s="4">
        <v>452</v>
      </c>
      <c r="E43" s="1">
        <v>56</v>
      </c>
      <c r="F43" s="48">
        <v>396</v>
      </c>
      <c r="G43" s="5" t="s">
        <v>0</v>
      </c>
      <c r="H43" s="4">
        <v>20178</v>
      </c>
      <c r="I43" s="5" t="s">
        <v>0</v>
      </c>
      <c r="J43" s="4">
        <v>491</v>
      </c>
      <c r="K43" s="48">
        <v>220</v>
      </c>
      <c r="L43" s="48">
        <v>268</v>
      </c>
      <c r="M43" s="405">
        <v>3</v>
      </c>
      <c r="N43" s="48">
        <v>366</v>
      </c>
      <c r="O43" s="1">
        <v>251</v>
      </c>
      <c r="P43" s="48">
        <v>13</v>
      </c>
      <c r="Q43" s="3">
        <v>102</v>
      </c>
      <c r="R43" s="1">
        <v>199</v>
      </c>
      <c r="S43" s="1">
        <v>124</v>
      </c>
      <c r="T43" s="48">
        <v>23</v>
      </c>
      <c r="U43" s="48">
        <v>52</v>
      </c>
      <c r="V43" s="50">
        <v>784</v>
      </c>
    </row>
    <row r="44" spans="1:22" ht="12.75">
      <c r="A44" s="45" t="s">
        <v>31</v>
      </c>
      <c r="B44" s="3">
        <v>656</v>
      </c>
      <c r="C44" s="4">
        <v>233</v>
      </c>
      <c r="D44" s="4">
        <v>233</v>
      </c>
      <c r="E44" s="1">
        <v>211</v>
      </c>
      <c r="F44" s="48">
        <v>22</v>
      </c>
      <c r="G44" s="5" t="s">
        <v>0</v>
      </c>
      <c r="H44" s="4">
        <v>0</v>
      </c>
      <c r="I44" s="5" t="s">
        <v>0</v>
      </c>
      <c r="J44" s="4">
        <v>63</v>
      </c>
      <c r="K44" s="51">
        <v>0</v>
      </c>
      <c r="L44" s="48">
        <v>51</v>
      </c>
      <c r="M44" s="405">
        <v>12</v>
      </c>
      <c r="N44" s="48">
        <v>53</v>
      </c>
      <c r="O44" s="1">
        <v>39</v>
      </c>
      <c r="P44" s="48">
        <v>14</v>
      </c>
      <c r="Q44" s="3">
        <v>0</v>
      </c>
      <c r="R44" s="1">
        <v>162</v>
      </c>
      <c r="S44" s="1">
        <v>105</v>
      </c>
      <c r="T44" s="48">
        <v>23</v>
      </c>
      <c r="U44" s="48">
        <v>34</v>
      </c>
      <c r="V44" s="50">
        <v>145</v>
      </c>
    </row>
    <row r="45" spans="1:22" ht="12.75">
      <c r="A45" s="45" t="s">
        <v>32</v>
      </c>
      <c r="B45" s="3">
        <v>9285</v>
      </c>
      <c r="C45" s="4">
        <v>11</v>
      </c>
      <c r="D45" s="4">
        <v>11</v>
      </c>
      <c r="E45" s="1">
        <v>3</v>
      </c>
      <c r="F45" s="48">
        <v>8</v>
      </c>
      <c r="G45" s="5" t="s">
        <v>0</v>
      </c>
      <c r="H45" s="4">
        <v>6971</v>
      </c>
      <c r="I45" s="5" t="s">
        <v>0</v>
      </c>
      <c r="J45" s="4">
        <v>771</v>
      </c>
      <c r="K45" s="48">
        <v>688</v>
      </c>
      <c r="L45" s="48">
        <v>83</v>
      </c>
      <c r="M45" s="405">
        <v>0</v>
      </c>
      <c r="N45" s="48">
        <v>213</v>
      </c>
      <c r="O45" s="1">
        <v>196</v>
      </c>
      <c r="P45" s="48">
        <v>0</v>
      </c>
      <c r="Q45" s="3">
        <v>17</v>
      </c>
      <c r="R45" s="1">
        <v>733</v>
      </c>
      <c r="S45" s="1">
        <v>171</v>
      </c>
      <c r="T45" s="48">
        <v>0</v>
      </c>
      <c r="U45" s="48">
        <v>562</v>
      </c>
      <c r="V45" s="50">
        <v>586</v>
      </c>
    </row>
    <row r="46" spans="1:22" ht="12.75">
      <c r="A46" s="45" t="s">
        <v>33</v>
      </c>
      <c r="B46" s="3">
        <v>702</v>
      </c>
      <c r="C46" s="4">
        <v>65</v>
      </c>
      <c r="D46" s="4">
        <v>65</v>
      </c>
      <c r="E46" s="69">
        <v>0</v>
      </c>
      <c r="F46" s="48">
        <v>65</v>
      </c>
      <c r="G46" s="5" t="s">
        <v>0</v>
      </c>
      <c r="H46" s="4">
        <v>363</v>
      </c>
      <c r="I46" s="5" t="s">
        <v>0</v>
      </c>
      <c r="J46" s="4">
        <v>0</v>
      </c>
      <c r="K46" s="48">
        <v>0</v>
      </c>
      <c r="L46" s="48">
        <v>0</v>
      </c>
      <c r="M46" s="405">
        <v>0</v>
      </c>
      <c r="N46" s="48">
        <v>52</v>
      </c>
      <c r="O46" s="1">
        <v>47</v>
      </c>
      <c r="P46" s="48">
        <v>3</v>
      </c>
      <c r="Q46" s="3">
        <v>2</v>
      </c>
      <c r="R46" s="1">
        <v>129</v>
      </c>
      <c r="S46" s="1">
        <v>70</v>
      </c>
      <c r="T46" s="48">
        <v>1</v>
      </c>
      <c r="U46" s="48">
        <v>58</v>
      </c>
      <c r="V46" s="50">
        <v>93</v>
      </c>
    </row>
    <row r="47" spans="1:22" ht="12.75">
      <c r="A47" s="45" t="s">
        <v>34</v>
      </c>
      <c r="B47" s="3">
        <v>4099</v>
      </c>
      <c r="C47" s="4">
        <v>302</v>
      </c>
      <c r="D47" s="4">
        <v>302</v>
      </c>
      <c r="E47" s="69">
        <v>0</v>
      </c>
      <c r="F47" s="48">
        <v>302</v>
      </c>
      <c r="G47" s="6" t="s">
        <v>0</v>
      </c>
      <c r="H47" s="4">
        <v>3054</v>
      </c>
      <c r="I47" s="6" t="s">
        <v>0</v>
      </c>
      <c r="J47" s="4">
        <v>23</v>
      </c>
      <c r="K47" s="51">
        <v>0</v>
      </c>
      <c r="L47" s="67">
        <v>23</v>
      </c>
      <c r="M47" s="406">
        <v>0</v>
      </c>
      <c r="N47" s="53">
        <v>125</v>
      </c>
      <c r="O47" s="1">
        <v>102</v>
      </c>
      <c r="P47" s="48">
        <v>8</v>
      </c>
      <c r="Q47" s="3">
        <v>15</v>
      </c>
      <c r="R47" s="1">
        <v>333</v>
      </c>
      <c r="S47" s="1">
        <v>166</v>
      </c>
      <c r="T47" s="48">
        <v>7</v>
      </c>
      <c r="U47" s="53">
        <v>160</v>
      </c>
      <c r="V47" s="54">
        <v>262</v>
      </c>
    </row>
    <row r="48" spans="1:22" ht="12.75">
      <c r="A48" s="55" t="s">
        <v>67</v>
      </c>
      <c r="B48" s="57">
        <v>63528</v>
      </c>
      <c r="C48" s="57">
        <v>5220</v>
      </c>
      <c r="D48" s="57">
        <v>5220</v>
      </c>
      <c r="E48" s="59">
        <v>1400</v>
      </c>
      <c r="F48" s="58">
        <v>3780</v>
      </c>
      <c r="G48" s="5" t="s">
        <v>0</v>
      </c>
      <c r="H48" s="57">
        <v>43862</v>
      </c>
      <c r="I48" s="5" t="s">
        <v>0</v>
      </c>
      <c r="J48" s="57">
        <v>2262</v>
      </c>
      <c r="K48" s="58">
        <v>911</v>
      </c>
      <c r="L48" s="58">
        <v>1277</v>
      </c>
      <c r="M48" s="3">
        <v>74</v>
      </c>
      <c r="N48" s="48">
        <v>2008</v>
      </c>
      <c r="O48" s="59">
        <v>1500</v>
      </c>
      <c r="P48" s="58">
        <v>213</v>
      </c>
      <c r="Q48" s="56">
        <v>295</v>
      </c>
      <c r="R48" s="59">
        <v>4594</v>
      </c>
      <c r="S48" s="59">
        <v>2682</v>
      </c>
      <c r="T48" s="58">
        <v>335</v>
      </c>
      <c r="U48" s="48">
        <v>1577</v>
      </c>
      <c r="V48" s="50">
        <v>5582</v>
      </c>
    </row>
    <row r="49" spans="1:22" ht="13.5" thickBot="1">
      <c r="A49" s="60" t="s">
        <v>62</v>
      </c>
      <c r="B49" s="61">
        <v>100</v>
      </c>
      <c r="C49" s="70">
        <f>C48/B48*100</f>
        <v>8.216849263316963</v>
      </c>
      <c r="D49" s="71"/>
      <c r="E49" s="72"/>
      <c r="F49" s="62"/>
      <c r="G49" s="70"/>
      <c r="H49" s="63">
        <f>H48/B48*100</f>
        <v>69.04357133862234</v>
      </c>
      <c r="I49" s="70"/>
      <c r="J49" s="63">
        <f>J48/B48*100</f>
        <v>3.5606346807706837</v>
      </c>
      <c r="K49" s="71"/>
      <c r="L49" s="62"/>
      <c r="M49" s="61"/>
      <c r="N49" s="62">
        <f>N48/B48*100</f>
        <v>3.160810980984763</v>
      </c>
      <c r="O49" s="64"/>
      <c r="P49" s="62"/>
      <c r="Q49" s="61"/>
      <c r="R49" s="64">
        <f>R48/B48*100</f>
        <v>7.231456995340638</v>
      </c>
      <c r="S49" s="64"/>
      <c r="T49" s="62"/>
      <c r="U49" s="62"/>
      <c r="V49" s="65">
        <f>V48/B48*100</f>
        <v>8.786676740964614</v>
      </c>
    </row>
    <row r="50" spans="1:22" ht="12.75">
      <c r="A50" s="73" t="s">
        <v>69</v>
      </c>
      <c r="B50" s="3">
        <v>241358</v>
      </c>
      <c r="C50" s="4">
        <v>24100</v>
      </c>
      <c r="D50" s="4">
        <v>24100</v>
      </c>
      <c r="E50" s="1">
        <v>5170</v>
      </c>
      <c r="F50" s="48">
        <v>18900</v>
      </c>
      <c r="G50" s="5" t="s">
        <v>0</v>
      </c>
      <c r="H50" s="4">
        <v>96817</v>
      </c>
      <c r="I50" s="5" t="s">
        <v>0</v>
      </c>
      <c r="J50" s="74">
        <v>8569</v>
      </c>
      <c r="K50" s="48">
        <v>1605</v>
      </c>
      <c r="L50" s="68">
        <v>6610</v>
      </c>
      <c r="M50" s="3">
        <v>354</v>
      </c>
      <c r="N50" s="75">
        <v>18405</v>
      </c>
      <c r="O50" s="75">
        <v>16812</v>
      </c>
      <c r="P50" s="68">
        <v>1063</v>
      </c>
      <c r="Q50" s="68">
        <v>530</v>
      </c>
      <c r="R50" s="1">
        <v>61244</v>
      </c>
      <c r="S50" s="1">
        <v>38099</v>
      </c>
      <c r="T50" s="48">
        <v>6922</v>
      </c>
      <c r="U50" s="48">
        <v>16223</v>
      </c>
      <c r="V50" s="50">
        <v>32223</v>
      </c>
    </row>
    <row r="51" spans="1:22" ht="13.5" thickBot="1">
      <c r="A51" s="76" t="s">
        <v>62</v>
      </c>
      <c r="B51" s="77">
        <v>100</v>
      </c>
      <c r="C51" s="78">
        <f>C50/B50*100</f>
        <v>9.985167261909695</v>
      </c>
      <c r="D51" s="79"/>
      <c r="E51" s="80"/>
      <c r="F51" s="79"/>
      <c r="G51" s="78"/>
      <c r="H51" s="78">
        <f>H50/B50*100</f>
        <v>40.113441443830325</v>
      </c>
      <c r="I51" s="78"/>
      <c r="J51" s="78">
        <f>J50/B50*100</f>
        <v>3.550327728933783</v>
      </c>
      <c r="K51" s="79"/>
      <c r="L51" s="79"/>
      <c r="M51" s="77"/>
      <c r="N51" s="78">
        <f>N50/B50*100</f>
        <v>7.6256018031306185</v>
      </c>
      <c r="O51" s="80"/>
      <c r="P51" s="79"/>
      <c r="Q51" s="77"/>
      <c r="R51" s="78">
        <f>R50/B50*100</f>
        <v>25.37475451404138</v>
      </c>
      <c r="S51" s="80"/>
      <c r="T51" s="79"/>
      <c r="U51" s="79"/>
      <c r="V51" s="90">
        <f>V50/B50*100</f>
        <v>13.350707248154196</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c r="C53" s="18"/>
      <c r="D53" s="18"/>
      <c r="E53" s="18"/>
      <c r="F53" s="18"/>
      <c r="G53" s="18"/>
      <c r="H53" s="19"/>
      <c r="I53" s="19"/>
      <c r="J53" s="19"/>
      <c r="K53" s="18"/>
      <c r="L53" s="18"/>
      <c r="M53" s="48"/>
      <c r="N53" s="98"/>
      <c r="O53" s="93"/>
      <c r="P53" s="93"/>
      <c r="Q53" s="18"/>
      <c r="R53" s="18"/>
      <c r="S53" s="18"/>
      <c r="T53" s="18"/>
      <c r="U53" s="18"/>
      <c r="V53" s="18"/>
    </row>
    <row r="54" spans="1:22" ht="14.25">
      <c r="A54" s="8"/>
      <c r="B54" s="18"/>
      <c r="C54" s="18"/>
      <c r="D54" s="18"/>
      <c r="E54" s="18"/>
      <c r="F54" s="18"/>
      <c r="G54" s="18"/>
      <c r="H54" s="19"/>
      <c r="I54" s="19"/>
      <c r="J54" s="19"/>
      <c r="K54" s="18"/>
      <c r="L54" s="18"/>
      <c r="M54" s="94"/>
      <c r="N54" s="99"/>
      <c r="O54" s="95"/>
      <c r="P54" s="95"/>
      <c r="Q54" s="18"/>
      <c r="R54" s="18"/>
      <c r="S54" s="18"/>
      <c r="T54" s="18"/>
      <c r="U54" s="18"/>
      <c r="V54" s="18"/>
    </row>
    <row r="55" spans="1:22" ht="12.75">
      <c r="A55" s="8"/>
      <c r="B55" s="18"/>
      <c r="C55" s="18"/>
      <c r="D55" s="18"/>
      <c r="E55" s="18"/>
      <c r="F55" s="18"/>
      <c r="G55" s="18"/>
      <c r="H55" s="19"/>
      <c r="I55" s="19"/>
      <c r="J55" s="19"/>
      <c r="K55" s="18"/>
      <c r="L55" s="18"/>
      <c r="M55" s="18"/>
      <c r="N55" s="18"/>
      <c r="O55" s="18"/>
      <c r="P55" s="18"/>
      <c r="Q55" s="18"/>
      <c r="R55" s="18"/>
      <c r="S55" s="18"/>
      <c r="T55" s="18"/>
      <c r="U55" s="18"/>
      <c r="V55" s="18"/>
    </row>
    <row r="56" spans="1:22" ht="12.75">
      <c r="A56" s="8"/>
      <c r="B56" s="48"/>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K2" sqref="K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256</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43600</v>
      </c>
      <c r="C7" s="46">
        <v>3440</v>
      </c>
      <c r="D7" s="46">
        <v>3440</v>
      </c>
      <c r="E7" s="47">
        <v>295</v>
      </c>
      <c r="F7" s="48">
        <v>3140</v>
      </c>
      <c r="G7" s="407" t="s">
        <v>0</v>
      </c>
      <c r="H7" s="46">
        <v>4463</v>
      </c>
      <c r="I7" s="407" t="s">
        <v>0</v>
      </c>
      <c r="J7" s="46">
        <v>847</v>
      </c>
      <c r="K7" s="48">
        <v>27</v>
      </c>
      <c r="L7" s="48">
        <v>796</v>
      </c>
      <c r="M7" s="3">
        <v>24</v>
      </c>
      <c r="N7" s="48">
        <v>5595</v>
      </c>
      <c r="O7" s="1">
        <v>5416</v>
      </c>
      <c r="P7" s="48">
        <v>179</v>
      </c>
      <c r="Q7" s="49">
        <v>0</v>
      </c>
      <c r="R7" s="1">
        <v>21363</v>
      </c>
      <c r="S7" s="47">
        <v>13432</v>
      </c>
      <c r="T7" s="48">
        <v>1649</v>
      </c>
      <c r="U7" s="48">
        <v>6282</v>
      </c>
      <c r="V7" s="50">
        <v>7892</v>
      </c>
    </row>
    <row r="8" spans="1:22" ht="12.75">
      <c r="A8" s="45" t="s">
        <v>3</v>
      </c>
      <c r="B8" s="3">
        <v>14270</v>
      </c>
      <c r="C8" s="4">
        <v>772</v>
      </c>
      <c r="D8" s="4">
        <v>772</v>
      </c>
      <c r="E8" s="1">
        <v>61</v>
      </c>
      <c r="F8" s="48">
        <v>711</v>
      </c>
      <c r="G8" s="309" t="s">
        <v>0</v>
      </c>
      <c r="H8" s="4">
        <v>1023</v>
      </c>
      <c r="I8" s="309" t="s">
        <v>0</v>
      </c>
      <c r="J8" s="1">
        <v>767</v>
      </c>
      <c r="K8" s="408">
        <v>0</v>
      </c>
      <c r="L8" s="48">
        <v>764</v>
      </c>
      <c r="M8" s="3">
        <v>3</v>
      </c>
      <c r="N8" s="48">
        <v>1753</v>
      </c>
      <c r="O8" s="1">
        <v>1715</v>
      </c>
      <c r="P8" s="48">
        <v>38</v>
      </c>
      <c r="Q8" s="3">
        <v>0</v>
      </c>
      <c r="R8" s="1">
        <v>7754</v>
      </c>
      <c r="S8" s="1">
        <v>3941</v>
      </c>
      <c r="T8" s="48">
        <v>1945</v>
      </c>
      <c r="U8" s="48">
        <v>1868</v>
      </c>
      <c r="V8" s="50">
        <v>2201</v>
      </c>
    </row>
    <row r="9" spans="1:22" ht="12.75">
      <c r="A9" s="45" t="s">
        <v>4</v>
      </c>
      <c r="B9" s="3">
        <v>10040</v>
      </c>
      <c r="C9" s="4">
        <v>557</v>
      </c>
      <c r="D9" s="4">
        <v>557</v>
      </c>
      <c r="E9" s="1">
        <v>47</v>
      </c>
      <c r="F9" s="48">
        <v>510</v>
      </c>
      <c r="G9" s="309" t="s">
        <v>87</v>
      </c>
      <c r="H9" s="4">
        <v>3169</v>
      </c>
      <c r="I9" s="309" t="s">
        <v>87</v>
      </c>
      <c r="J9" s="1">
        <v>64</v>
      </c>
      <c r="K9" s="1">
        <v>10</v>
      </c>
      <c r="L9" s="48">
        <v>52</v>
      </c>
      <c r="M9" s="3">
        <v>2</v>
      </c>
      <c r="N9" s="48">
        <v>1050</v>
      </c>
      <c r="O9" s="1">
        <v>1033</v>
      </c>
      <c r="P9" s="48">
        <v>17</v>
      </c>
      <c r="Q9" s="3">
        <v>0</v>
      </c>
      <c r="R9" s="1">
        <v>3502</v>
      </c>
      <c r="S9" s="1">
        <v>2022</v>
      </c>
      <c r="T9" s="48">
        <v>360</v>
      </c>
      <c r="U9" s="48">
        <v>1120</v>
      </c>
      <c r="V9" s="50">
        <v>1698</v>
      </c>
    </row>
    <row r="10" spans="1:22" ht="12.75">
      <c r="A10" s="45" t="s">
        <v>5</v>
      </c>
      <c r="B10" s="3">
        <v>3960</v>
      </c>
      <c r="C10" s="4">
        <v>131</v>
      </c>
      <c r="D10" s="4">
        <v>131</v>
      </c>
      <c r="E10" s="1">
        <v>6</v>
      </c>
      <c r="F10" s="48">
        <v>125</v>
      </c>
      <c r="G10" s="309" t="s">
        <v>0</v>
      </c>
      <c r="H10" s="4">
        <v>1296</v>
      </c>
      <c r="I10" s="309" t="s">
        <v>87</v>
      </c>
      <c r="J10" s="1">
        <v>21</v>
      </c>
      <c r="K10" s="408">
        <v>0</v>
      </c>
      <c r="L10" s="48">
        <v>21</v>
      </c>
      <c r="M10" s="3">
        <v>0</v>
      </c>
      <c r="N10" s="48">
        <v>324</v>
      </c>
      <c r="O10" s="1">
        <v>321</v>
      </c>
      <c r="P10" s="48">
        <v>3</v>
      </c>
      <c r="Q10" s="3">
        <v>0</v>
      </c>
      <c r="R10" s="1">
        <v>1487</v>
      </c>
      <c r="S10" s="1">
        <v>1140</v>
      </c>
      <c r="T10" s="48">
        <v>66</v>
      </c>
      <c r="U10" s="48">
        <v>281</v>
      </c>
      <c r="V10" s="50">
        <v>701</v>
      </c>
    </row>
    <row r="11" spans="1:22" ht="12.75">
      <c r="A11" s="45" t="s">
        <v>6</v>
      </c>
      <c r="B11" s="3">
        <v>1734</v>
      </c>
      <c r="C11" s="4">
        <v>10</v>
      </c>
      <c r="D11" s="4">
        <v>10</v>
      </c>
      <c r="E11" s="1">
        <v>0</v>
      </c>
      <c r="F11" s="48">
        <v>10</v>
      </c>
      <c r="G11" s="309" t="s">
        <v>0</v>
      </c>
      <c r="H11" s="4">
        <v>917</v>
      </c>
      <c r="I11" s="309" t="s">
        <v>0</v>
      </c>
      <c r="J11" s="1">
        <v>9</v>
      </c>
      <c r="K11" s="408">
        <v>0</v>
      </c>
      <c r="L11" s="48">
        <v>9</v>
      </c>
      <c r="M11" s="3">
        <v>0</v>
      </c>
      <c r="N11" s="48">
        <v>126</v>
      </c>
      <c r="O11" s="1">
        <v>125</v>
      </c>
      <c r="P11" s="48">
        <v>0</v>
      </c>
      <c r="Q11" s="3">
        <v>1</v>
      </c>
      <c r="R11" s="1">
        <v>429</v>
      </c>
      <c r="S11" s="1">
        <v>362</v>
      </c>
      <c r="T11" s="48">
        <v>2</v>
      </c>
      <c r="U11" s="48">
        <v>69</v>
      </c>
      <c r="V11" s="50">
        <v>243</v>
      </c>
    </row>
    <row r="12" spans="1:22" ht="12.75">
      <c r="A12" s="45" t="s">
        <v>7</v>
      </c>
      <c r="B12" s="3">
        <v>3214</v>
      </c>
      <c r="C12" s="4">
        <v>1190</v>
      </c>
      <c r="D12" s="4">
        <v>1190</v>
      </c>
      <c r="E12" s="1">
        <v>43</v>
      </c>
      <c r="F12" s="48">
        <v>1150</v>
      </c>
      <c r="G12" s="309" t="s">
        <v>0</v>
      </c>
      <c r="H12" s="4">
        <v>649</v>
      </c>
      <c r="I12" s="309" t="s">
        <v>0</v>
      </c>
      <c r="J12" s="1">
        <v>5</v>
      </c>
      <c r="K12" s="408">
        <v>0</v>
      </c>
      <c r="L12" s="48">
        <v>2</v>
      </c>
      <c r="M12" s="3">
        <v>3</v>
      </c>
      <c r="N12" s="48">
        <v>219</v>
      </c>
      <c r="O12" s="1">
        <v>179</v>
      </c>
      <c r="P12" s="48">
        <v>40</v>
      </c>
      <c r="Q12" s="3">
        <v>0</v>
      </c>
      <c r="R12" s="1">
        <v>505</v>
      </c>
      <c r="S12" s="1">
        <v>346</v>
      </c>
      <c r="T12" s="48">
        <v>10</v>
      </c>
      <c r="U12" s="48">
        <v>149</v>
      </c>
      <c r="V12" s="50">
        <v>646</v>
      </c>
    </row>
    <row r="13" spans="1:22" ht="12.75">
      <c r="A13" s="45" t="s">
        <v>8</v>
      </c>
      <c r="B13" s="3">
        <v>1704</v>
      </c>
      <c r="C13" s="4">
        <v>49</v>
      </c>
      <c r="D13" s="4">
        <v>49</v>
      </c>
      <c r="E13" s="1">
        <v>11</v>
      </c>
      <c r="F13" s="48">
        <v>38</v>
      </c>
      <c r="G13" s="6" t="s">
        <v>0</v>
      </c>
      <c r="H13" s="4">
        <v>882</v>
      </c>
      <c r="I13" s="6" t="s">
        <v>0</v>
      </c>
      <c r="J13" s="4">
        <v>7</v>
      </c>
      <c r="K13" s="51">
        <v>0</v>
      </c>
      <c r="L13" s="48">
        <v>6</v>
      </c>
      <c r="M13" s="3">
        <v>1</v>
      </c>
      <c r="N13" s="52">
        <v>96</v>
      </c>
      <c r="O13" s="1">
        <v>93</v>
      </c>
      <c r="P13" s="48">
        <v>1</v>
      </c>
      <c r="Q13" s="3">
        <v>2</v>
      </c>
      <c r="R13" s="1">
        <v>372</v>
      </c>
      <c r="S13" s="1">
        <v>247</v>
      </c>
      <c r="T13" s="48">
        <v>0</v>
      </c>
      <c r="U13" s="53">
        <v>125</v>
      </c>
      <c r="V13" s="54">
        <v>298</v>
      </c>
    </row>
    <row r="14" spans="1:22" ht="12.75">
      <c r="A14" s="55" t="s">
        <v>61</v>
      </c>
      <c r="B14" s="56">
        <v>78522</v>
      </c>
      <c r="C14" s="57">
        <v>6130</v>
      </c>
      <c r="D14" s="57">
        <v>6130</v>
      </c>
      <c r="E14" s="59">
        <v>460</v>
      </c>
      <c r="F14" s="58">
        <v>5650</v>
      </c>
      <c r="G14" s="5" t="s">
        <v>0</v>
      </c>
      <c r="H14" s="57">
        <v>12399</v>
      </c>
      <c r="I14" s="5" t="s">
        <v>0</v>
      </c>
      <c r="J14" s="57">
        <v>1720</v>
      </c>
      <c r="K14" s="58">
        <v>37</v>
      </c>
      <c r="L14" s="58">
        <v>1650</v>
      </c>
      <c r="M14" s="56">
        <v>33</v>
      </c>
      <c r="N14" s="48">
        <v>9163</v>
      </c>
      <c r="O14" s="59">
        <v>8882</v>
      </c>
      <c r="P14" s="58">
        <v>278</v>
      </c>
      <c r="Q14" s="56">
        <v>3</v>
      </c>
      <c r="R14" s="59">
        <v>35412</v>
      </c>
      <c r="S14" s="59">
        <v>21490</v>
      </c>
      <c r="T14" s="58">
        <v>4032</v>
      </c>
      <c r="U14" s="48">
        <v>9890</v>
      </c>
      <c r="V14" s="50">
        <v>13698</v>
      </c>
    </row>
    <row r="15" spans="1:22" s="409" customFormat="1" ht="13.5" thickBot="1">
      <c r="A15" s="60" t="s">
        <v>62</v>
      </c>
      <c r="B15" s="61">
        <v>100</v>
      </c>
      <c r="C15" s="62">
        <f>C14/B14*100</f>
        <v>7.806729324265811</v>
      </c>
      <c r="D15" s="63"/>
      <c r="E15" s="64"/>
      <c r="F15" s="62"/>
      <c r="G15" s="70"/>
      <c r="H15" s="62">
        <f>H14/B14*100</f>
        <v>15.790479101398333</v>
      </c>
      <c r="I15" s="70"/>
      <c r="J15" s="63">
        <f>J14/B14*100</f>
        <v>2.190468913170831</v>
      </c>
      <c r="K15" s="62"/>
      <c r="L15" s="62"/>
      <c r="M15" s="61"/>
      <c r="N15" s="62">
        <f>N14/B14*100</f>
        <v>11.669341076386235</v>
      </c>
      <c r="O15" s="64"/>
      <c r="P15" s="62"/>
      <c r="Q15" s="61"/>
      <c r="R15" s="64">
        <f>R14/B14*100</f>
        <v>45.09818904256132</v>
      </c>
      <c r="S15" s="64"/>
      <c r="T15" s="62"/>
      <c r="U15" s="62"/>
      <c r="V15" s="65">
        <f>V14/B14*100</f>
        <v>17.44479254221747</v>
      </c>
    </row>
    <row r="16" spans="1:22" ht="12.75">
      <c r="A16" s="45" t="s">
        <v>9</v>
      </c>
      <c r="B16" s="2">
        <v>-6788</v>
      </c>
      <c r="C16" s="4">
        <v>1690</v>
      </c>
      <c r="D16" s="4">
        <v>1690</v>
      </c>
      <c r="E16" s="1">
        <v>830</v>
      </c>
      <c r="F16" s="48">
        <v>862</v>
      </c>
      <c r="G16" s="5" t="s">
        <v>0</v>
      </c>
      <c r="H16" s="4">
        <v>522</v>
      </c>
      <c r="I16" s="5" t="s">
        <v>0</v>
      </c>
      <c r="J16" s="4">
        <v>644</v>
      </c>
      <c r="K16" s="51">
        <v>0</v>
      </c>
      <c r="L16" s="48">
        <v>578</v>
      </c>
      <c r="M16" s="3">
        <v>66</v>
      </c>
      <c r="N16" s="48">
        <v>638</v>
      </c>
      <c r="O16" s="1">
        <v>538</v>
      </c>
      <c r="P16" s="48">
        <v>100</v>
      </c>
      <c r="Q16" s="3">
        <v>0</v>
      </c>
      <c r="R16" s="1">
        <v>2251</v>
      </c>
      <c r="S16" s="1">
        <v>1376</v>
      </c>
      <c r="T16" s="48">
        <v>313</v>
      </c>
      <c r="U16" s="48">
        <v>562</v>
      </c>
      <c r="V16" s="50">
        <v>1043</v>
      </c>
    </row>
    <row r="17" spans="1:22" ht="12.75">
      <c r="A17" s="45" t="s">
        <v>10</v>
      </c>
      <c r="B17" s="66">
        <v>6951</v>
      </c>
      <c r="C17" s="4">
        <v>1070</v>
      </c>
      <c r="D17" s="4">
        <v>1070</v>
      </c>
      <c r="E17" s="1">
        <v>172</v>
      </c>
      <c r="F17" s="48">
        <v>898</v>
      </c>
      <c r="G17" s="5" t="s">
        <v>0</v>
      </c>
      <c r="H17" s="4">
        <v>667</v>
      </c>
      <c r="I17" s="5" t="s">
        <v>0</v>
      </c>
      <c r="J17" s="4">
        <v>165</v>
      </c>
      <c r="K17" s="51">
        <v>0</v>
      </c>
      <c r="L17" s="48">
        <v>153</v>
      </c>
      <c r="M17" s="3">
        <v>12</v>
      </c>
      <c r="N17" s="48">
        <v>848</v>
      </c>
      <c r="O17" s="1">
        <v>796</v>
      </c>
      <c r="P17" s="48">
        <v>52</v>
      </c>
      <c r="Q17" s="3">
        <v>0</v>
      </c>
      <c r="R17" s="1">
        <v>3045</v>
      </c>
      <c r="S17" s="1">
        <v>2014</v>
      </c>
      <c r="T17" s="48">
        <v>402</v>
      </c>
      <c r="U17" s="48">
        <v>629</v>
      </c>
      <c r="V17" s="50">
        <v>1156</v>
      </c>
    </row>
    <row r="18" spans="1:22" ht="12.75">
      <c r="A18" s="45" t="s">
        <v>11</v>
      </c>
      <c r="B18" s="91">
        <v>-3576</v>
      </c>
      <c r="C18" s="4">
        <v>473</v>
      </c>
      <c r="D18" s="4">
        <v>473</v>
      </c>
      <c r="E18" s="1">
        <v>88</v>
      </c>
      <c r="F18" s="48">
        <v>385</v>
      </c>
      <c r="G18" s="5" t="s">
        <v>0</v>
      </c>
      <c r="H18" s="4">
        <v>335</v>
      </c>
      <c r="I18" s="5" t="s">
        <v>0</v>
      </c>
      <c r="J18" s="4">
        <v>80</v>
      </c>
      <c r="K18" s="48">
        <v>0</v>
      </c>
      <c r="L18" s="48">
        <v>75</v>
      </c>
      <c r="M18" s="3">
        <v>5</v>
      </c>
      <c r="N18" s="48">
        <v>364</v>
      </c>
      <c r="O18" s="1">
        <v>345</v>
      </c>
      <c r="P18" s="48">
        <v>19</v>
      </c>
      <c r="Q18" s="3">
        <v>0</v>
      </c>
      <c r="R18" s="1">
        <v>1460</v>
      </c>
      <c r="S18" s="1">
        <v>1136</v>
      </c>
      <c r="T18" s="48">
        <v>102</v>
      </c>
      <c r="U18" s="48">
        <v>222</v>
      </c>
      <c r="V18" s="50">
        <v>864</v>
      </c>
    </row>
    <row r="19" spans="1:22" ht="12.75">
      <c r="A19" s="45" t="s">
        <v>12</v>
      </c>
      <c r="B19" s="3">
        <v>9039</v>
      </c>
      <c r="C19" s="4">
        <v>1100</v>
      </c>
      <c r="D19" s="4">
        <v>1100</v>
      </c>
      <c r="E19" s="1">
        <v>103</v>
      </c>
      <c r="F19" s="48">
        <v>1000</v>
      </c>
      <c r="G19" s="5" t="s">
        <v>0</v>
      </c>
      <c r="H19" s="4">
        <v>530</v>
      </c>
      <c r="I19" s="5" t="s">
        <v>0</v>
      </c>
      <c r="J19" s="4">
        <v>389</v>
      </c>
      <c r="K19" s="48">
        <v>12</v>
      </c>
      <c r="L19" s="48">
        <v>369</v>
      </c>
      <c r="M19" s="3">
        <v>8</v>
      </c>
      <c r="N19" s="48">
        <v>1064</v>
      </c>
      <c r="O19" s="1">
        <v>1013</v>
      </c>
      <c r="P19" s="48">
        <v>51</v>
      </c>
      <c r="Q19" s="3">
        <v>0</v>
      </c>
      <c r="R19" s="1">
        <v>3992</v>
      </c>
      <c r="S19" s="1">
        <v>2577</v>
      </c>
      <c r="T19" s="48">
        <v>447</v>
      </c>
      <c r="U19" s="48">
        <v>968</v>
      </c>
      <c r="V19" s="50">
        <v>1964</v>
      </c>
    </row>
    <row r="20" spans="1:22" ht="12.75">
      <c r="A20" s="45" t="s">
        <v>13</v>
      </c>
      <c r="B20" s="3">
        <v>10361</v>
      </c>
      <c r="C20" s="4">
        <v>1440</v>
      </c>
      <c r="D20" s="4">
        <v>1440</v>
      </c>
      <c r="E20" s="1">
        <v>184</v>
      </c>
      <c r="F20" s="48">
        <v>1260</v>
      </c>
      <c r="G20" s="5" t="s">
        <v>0</v>
      </c>
      <c r="H20" s="4">
        <v>5454</v>
      </c>
      <c r="I20" s="5" t="s">
        <v>0</v>
      </c>
      <c r="J20" s="4">
        <v>178</v>
      </c>
      <c r="K20" s="48">
        <v>1</v>
      </c>
      <c r="L20" s="48">
        <v>166</v>
      </c>
      <c r="M20" s="3">
        <v>11</v>
      </c>
      <c r="N20" s="48">
        <v>588</v>
      </c>
      <c r="O20" s="1">
        <v>490</v>
      </c>
      <c r="P20" s="48">
        <v>51</v>
      </c>
      <c r="Q20" s="3">
        <v>47</v>
      </c>
      <c r="R20" s="1">
        <v>1631</v>
      </c>
      <c r="S20" s="1">
        <v>1100</v>
      </c>
      <c r="T20" s="48">
        <v>171</v>
      </c>
      <c r="U20" s="48">
        <v>360</v>
      </c>
      <c r="V20" s="50">
        <v>1070</v>
      </c>
    </row>
    <row r="21" spans="1:22" ht="12.75">
      <c r="A21" s="45" t="s">
        <v>14</v>
      </c>
      <c r="B21" s="3">
        <v>9383</v>
      </c>
      <c r="C21" s="4">
        <v>1400</v>
      </c>
      <c r="D21" s="4">
        <v>1400</v>
      </c>
      <c r="E21" s="1">
        <v>602</v>
      </c>
      <c r="F21" s="48">
        <v>800</v>
      </c>
      <c r="G21" s="5" t="s">
        <v>0</v>
      </c>
      <c r="H21" s="4">
        <v>2722</v>
      </c>
      <c r="I21" s="5" t="s">
        <v>0</v>
      </c>
      <c r="J21" s="4">
        <v>896</v>
      </c>
      <c r="K21" s="48">
        <v>0</v>
      </c>
      <c r="L21" s="48">
        <v>849</v>
      </c>
      <c r="M21" s="3">
        <v>47</v>
      </c>
      <c r="N21" s="48">
        <v>813</v>
      </c>
      <c r="O21" s="1">
        <v>731</v>
      </c>
      <c r="P21" s="48">
        <v>70</v>
      </c>
      <c r="Q21" s="3">
        <v>12</v>
      </c>
      <c r="R21" s="1">
        <v>2174</v>
      </c>
      <c r="S21" s="1">
        <v>1241</v>
      </c>
      <c r="T21" s="48">
        <v>217</v>
      </c>
      <c r="U21" s="48">
        <v>716</v>
      </c>
      <c r="V21" s="50">
        <v>1378</v>
      </c>
    </row>
    <row r="22" spans="1:22" ht="12.75">
      <c r="A22" s="45" t="s">
        <v>15</v>
      </c>
      <c r="B22" s="3">
        <v>2706</v>
      </c>
      <c r="C22" s="4">
        <v>282</v>
      </c>
      <c r="D22" s="4">
        <v>282</v>
      </c>
      <c r="E22" s="1">
        <v>19</v>
      </c>
      <c r="F22" s="48">
        <v>263</v>
      </c>
      <c r="G22" s="5" t="s">
        <v>0</v>
      </c>
      <c r="H22" s="4">
        <v>204</v>
      </c>
      <c r="I22" s="5" t="s">
        <v>0</v>
      </c>
      <c r="J22" s="4">
        <v>57</v>
      </c>
      <c r="K22" s="48">
        <v>0</v>
      </c>
      <c r="L22" s="48">
        <v>53</v>
      </c>
      <c r="M22" s="3">
        <v>1</v>
      </c>
      <c r="N22" s="48">
        <v>368</v>
      </c>
      <c r="O22" s="1">
        <v>361</v>
      </c>
      <c r="P22" s="48">
        <v>7</v>
      </c>
      <c r="Q22" s="3">
        <v>0</v>
      </c>
      <c r="R22" s="1">
        <v>1351</v>
      </c>
      <c r="S22" s="1">
        <v>892</v>
      </c>
      <c r="T22" s="48">
        <v>106</v>
      </c>
      <c r="U22" s="48">
        <v>353</v>
      </c>
      <c r="V22" s="50">
        <v>444</v>
      </c>
    </row>
    <row r="23" spans="1:22" ht="12.75">
      <c r="A23" s="45" t="s">
        <v>16</v>
      </c>
      <c r="B23" s="3">
        <v>5552</v>
      </c>
      <c r="C23" s="4">
        <v>1300</v>
      </c>
      <c r="D23" s="4">
        <v>1300</v>
      </c>
      <c r="E23" s="1">
        <v>508</v>
      </c>
      <c r="F23" s="48">
        <v>789</v>
      </c>
      <c r="G23" s="5" t="s">
        <v>0</v>
      </c>
      <c r="H23" s="4">
        <v>2055</v>
      </c>
      <c r="I23" s="5" t="s">
        <v>0</v>
      </c>
      <c r="J23" s="4">
        <v>104</v>
      </c>
      <c r="K23" s="48">
        <v>1</v>
      </c>
      <c r="L23" s="48">
        <v>64</v>
      </c>
      <c r="M23" s="3">
        <v>39</v>
      </c>
      <c r="N23" s="48">
        <v>452</v>
      </c>
      <c r="O23" s="1">
        <v>362</v>
      </c>
      <c r="P23" s="48">
        <v>67</v>
      </c>
      <c r="Q23" s="3">
        <v>23</v>
      </c>
      <c r="R23" s="1">
        <v>952</v>
      </c>
      <c r="S23" s="1">
        <v>678</v>
      </c>
      <c r="T23" s="48">
        <v>77</v>
      </c>
      <c r="U23" s="48">
        <v>197</v>
      </c>
      <c r="V23" s="50">
        <v>689</v>
      </c>
    </row>
    <row r="24" spans="1:22" ht="12.75">
      <c r="A24" s="45" t="s">
        <v>17</v>
      </c>
      <c r="B24" s="3">
        <v>2648</v>
      </c>
      <c r="C24" s="4">
        <v>635</v>
      </c>
      <c r="D24" s="4">
        <v>635</v>
      </c>
      <c r="E24" s="1">
        <v>292</v>
      </c>
      <c r="F24" s="48">
        <v>343</v>
      </c>
      <c r="G24" s="5" t="s">
        <v>0</v>
      </c>
      <c r="H24" s="4">
        <v>107</v>
      </c>
      <c r="I24" s="5" t="s">
        <v>0</v>
      </c>
      <c r="J24" s="4">
        <v>251</v>
      </c>
      <c r="K24" s="51">
        <v>0</v>
      </c>
      <c r="L24" s="48">
        <v>227</v>
      </c>
      <c r="M24" s="3">
        <v>24</v>
      </c>
      <c r="N24" s="48">
        <v>374</v>
      </c>
      <c r="O24" s="1">
        <v>342</v>
      </c>
      <c r="P24" s="48">
        <v>32</v>
      </c>
      <c r="Q24" s="3">
        <v>0</v>
      </c>
      <c r="R24" s="1">
        <v>931</v>
      </c>
      <c r="S24" s="1">
        <v>579</v>
      </c>
      <c r="T24" s="48">
        <v>128</v>
      </c>
      <c r="U24" s="48">
        <v>224</v>
      </c>
      <c r="V24" s="50">
        <v>350</v>
      </c>
    </row>
    <row r="25" spans="1:22" ht="12.75">
      <c r="A25" s="45" t="s">
        <v>18</v>
      </c>
      <c r="B25" s="3">
        <v>1758</v>
      </c>
      <c r="C25" s="4">
        <v>263</v>
      </c>
      <c r="D25" s="4">
        <v>263</v>
      </c>
      <c r="E25" s="1">
        <v>94</v>
      </c>
      <c r="F25" s="48">
        <v>169</v>
      </c>
      <c r="G25" s="5" t="s">
        <v>0</v>
      </c>
      <c r="H25" s="4">
        <v>126</v>
      </c>
      <c r="I25" s="5" t="s">
        <v>0</v>
      </c>
      <c r="J25" s="4">
        <v>73</v>
      </c>
      <c r="K25" s="51">
        <v>0</v>
      </c>
      <c r="L25" s="48">
        <v>65</v>
      </c>
      <c r="M25" s="3">
        <v>8</v>
      </c>
      <c r="N25" s="48">
        <v>205</v>
      </c>
      <c r="O25" s="1">
        <v>193</v>
      </c>
      <c r="P25" s="48">
        <v>12</v>
      </c>
      <c r="Q25" s="3">
        <v>0</v>
      </c>
      <c r="R25" s="1">
        <v>764</v>
      </c>
      <c r="S25" s="1">
        <v>514</v>
      </c>
      <c r="T25" s="48">
        <v>133</v>
      </c>
      <c r="U25" s="48">
        <v>117</v>
      </c>
      <c r="V25" s="50">
        <v>327</v>
      </c>
    </row>
    <row r="26" spans="1:22" ht="12.75">
      <c r="A26" s="45" t="s">
        <v>19</v>
      </c>
      <c r="B26" s="3">
        <v>2228</v>
      </c>
      <c r="C26" s="4">
        <v>311</v>
      </c>
      <c r="D26" s="4">
        <v>311</v>
      </c>
      <c r="E26" s="1">
        <v>23</v>
      </c>
      <c r="F26" s="48">
        <v>288</v>
      </c>
      <c r="G26" s="5" t="s">
        <v>0</v>
      </c>
      <c r="H26" s="4">
        <v>244</v>
      </c>
      <c r="I26" s="5" t="s">
        <v>0</v>
      </c>
      <c r="J26" s="4">
        <v>32</v>
      </c>
      <c r="K26" s="51">
        <v>0</v>
      </c>
      <c r="L26" s="48">
        <v>31</v>
      </c>
      <c r="M26" s="3">
        <v>1</v>
      </c>
      <c r="N26" s="48">
        <v>220</v>
      </c>
      <c r="O26" s="1">
        <v>207</v>
      </c>
      <c r="P26" s="48">
        <v>13</v>
      </c>
      <c r="Q26" s="3">
        <v>0</v>
      </c>
      <c r="R26" s="1">
        <v>687</v>
      </c>
      <c r="S26" s="1">
        <v>383</v>
      </c>
      <c r="T26" s="48">
        <v>113</v>
      </c>
      <c r="U26" s="48">
        <v>191</v>
      </c>
      <c r="V26" s="50">
        <v>734</v>
      </c>
    </row>
    <row r="27" spans="1:22" ht="12.75">
      <c r="A27" s="45" t="s">
        <v>20</v>
      </c>
      <c r="B27" s="3">
        <v>1342</v>
      </c>
      <c r="C27" s="4">
        <v>283</v>
      </c>
      <c r="D27" s="4">
        <v>283</v>
      </c>
      <c r="E27" s="1">
        <v>84</v>
      </c>
      <c r="F27" s="48">
        <v>199</v>
      </c>
      <c r="G27" s="5" t="s">
        <v>0</v>
      </c>
      <c r="H27" s="4">
        <v>32</v>
      </c>
      <c r="I27" s="5" t="s">
        <v>0</v>
      </c>
      <c r="J27" s="4">
        <v>294</v>
      </c>
      <c r="K27" s="51">
        <v>0</v>
      </c>
      <c r="L27" s="48">
        <v>287</v>
      </c>
      <c r="M27" s="3">
        <v>7</v>
      </c>
      <c r="N27" s="48">
        <v>129</v>
      </c>
      <c r="O27" s="1">
        <v>115</v>
      </c>
      <c r="P27" s="48">
        <v>14</v>
      </c>
      <c r="Q27" s="3">
        <v>0</v>
      </c>
      <c r="R27" s="1">
        <v>465</v>
      </c>
      <c r="S27" s="1">
        <v>263</v>
      </c>
      <c r="T27" s="48">
        <v>134</v>
      </c>
      <c r="U27" s="48">
        <v>68</v>
      </c>
      <c r="V27" s="50">
        <v>139</v>
      </c>
    </row>
    <row r="28" spans="1:22" ht="12.75">
      <c r="A28" s="45" t="s">
        <v>21</v>
      </c>
      <c r="B28" s="91">
        <v>-1723</v>
      </c>
      <c r="C28" s="4">
        <v>302</v>
      </c>
      <c r="D28" s="4">
        <v>302</v>
      </c>
      <c r="E28" s="1">
        <v>30</v>
      </c>
      <c r="F28" s="48">
        <v>272</v>
      </c>
      <c r="G28" s="5" t="s">
        <v>0</v>
      </c>
      <c r="H28" s="4">
        <v>535</v>
      </c>
      <c r="I28" s="5" t="s">
        <v>0</v>
      </c>
      <c r="J28" s="4">
        <v>24</v>
      </c>
      <c r="K28" s="48">
        <v>0</v>
      </c>
      <c r="L28" s="48">
        <v>23</v>
      </c>
      <c r="M28" s="3">
        <v>1</v>
      </c>
      <c r="N28" s="48">
        <v>119</v>
      </c>
      <c r="O28" s="1">
        <v>108</v>
      </c>
      <c r="P28" s="48">
        <v>10</v>
      </c>
      <c r="Q28" s="3">
        <v>1</v>
      </c>
      <c r="R28" s="1">
        <v>349</v>
      </c>
      <c r="S28" s="1">
        <v>257</v>
      </c>
      <c r="T28" s="48">
        <v>9</v>
      </c>
      <c r="U28" s="48">
        <v>83</v>
      </c>
      <c r="V28" s="50">
        <v>394</v>
      </c>
    </row>
    <row r="29" spans="1:22" ht="12.75">
      <c r="A29" s="45" t="s">
        <v>22</v>
      </c>
      <c r="B29" s="3">
        <v>908</v>
      </c>
      <c r="C29" s="4">
        <v>145</v>
      </c>
      <c r="D29" s="4">
        <v>145</v>
      </c>
      <c r="E29" s="1">
        <v>2</v>
      </c>
      <c r="F29" s="48">
        <v>143</v>
      </c>
      <c r="G29" s="5" t="s">
        <v>0</v>
      </c>
      <c r="H29" s="4">
        <v>184</v>
      </c>
      <c r="I29" s="5" t="s">
        <v>0</v>
      </c>
      <c r="J29" s="4">
        <v>10</v>
      </c>
      <c r="K29" s="51">
        <v>0</v>
      </c>
      <c r="L29" s="48">
        <v>10</v>
      </c>
      <c r="M29" s="3">
        <v>0</v>
      </c>
      <c r="N29" s="48">
        <v>87</v>
      </c>
      <c r="O29" s="1">
        <v>84</v>
      </c>
      <c r="P29" s="48">
        <v>3</v>
      </c>
      <c r="Q29" s="3">
        <v>0</v>
      </c>
      <c r="R29" s="1">
        <v>273</v>
      </c>
      <c r="S29" s="1">
        <v>213</v>
      </c>
      <c r="T29" s="48">
        <v>5</v>
      </c>
      <c r="U29" s="48">
        <v>55</v>
      </c>
      <c r="V29" s="50">
        <v>209</v>
      </c>
    </row>
    <row r="30" spans="1:22" ht="12.75">
      <c r="A30" s="45" t="s">
        <v>23</v>
      </c>
      <c r="B30" s="3">
        <v>3429</v>
      </c>
      <c r="C30" s="4">
        <v>390</v>
      </c>
      <c r="D30" s="4">
        <v>390</v>
      </c>
      <c r="E30" s="1">
        <v>83</v>
      </c>
      <c r="F30" s="48">
        <v>307</v>
      </c>
      <c r="G30" s="5" t="s">
        <v>0</v>
      </c>
      <c r="H30" s="4">
        <v>1585</v>
      </c>
      <c r="I30" s="5" t="s">
        <v>0</v>
      </c>
      <c r="J30" s="4">
        <v>246</v>
      </c>
      <c r="K30" s="48">
        <v>0</v>
      </c>
      <c r="L30" s="48">
        <v>240</v>
      </c>
      <c r="M30" s="3">
        <v>6</v>
      </c>
      <c r="N30" s="48">
        <v>225</v>
      </c>
      <c r="O30" s="1">
        <v>199</v>
      </c>
      <c r="P30" s="48">
        <v>14</v>
      </c>
      <c r="Q30" s="3">
        <v>12</v>
      </c>
      <c r="R30" s="1">
        <v>615</v>
      </c>
      <c r="S30" s="1">
        <v>330</v>
      </c>
      <c r="T30" s="48">
        <v>88</v>
      </c>
      <c r="U30" s="48">
        <v>197</v>
      </c>
      <c r="V30" s="50">
        <v>368</v>
      </c>
    </row>
    <row r="31" spans="1:22" ht="12.75">
      <c r="A31" s="45" t="s">
        <v>24</v>
      </c>
      <c r="B31" s="3">
        <v>7129</v>
      </c>
      <c r="C31" s="4">
        <v>59</v>
      </c>
      <c r="D31" s="4">
        <v>59</v>
      </c>
      <c r="E31" s="1">
        <v>12</v>
      </c>
      <c r="F31" s="48">
        <v>47</v>
      </c>
      <c r="G31" s="5" t="s">
        <v>0</v>
      </c>
      <c r="H31" s="48">
        <v>6587</v>
      </c>
      <c r="I31" s="5" t="s">
        <v>0</v>
      </c>
      <c r="J31" s="3">
        <v>27</v>
      </c>
      <c r="K31" s="48">
        <v>0</v>
      </c>
      <c r="L31" s="48">
        <v>26</v>
      </c>
      <c r="M31" s="3">
        <v>1</v>
      </c>
      <c r="N31" s="48">
        <v>92</v>
      </c>
      <c r="O31" s="1">
        <v>59</v>
      </c>
      <c r="P31" s="48">
        <v>2</v>
      </c>
      <c r="Q31" s="3">
        <v>31</v>
      </c>
      <c r="R31" s="1">
        <v>65</v>
      </c>
      <c r="S31" s="1">
        <v>37</v>
      </c>
      <c r="T31" s="48">
        <v>0</v>
      </c>
      <c r="U31" s="48">
        <v>28</v>
      </c>
      <c r="V31" s="50">
        <v>299</v>
      </c>
    </row>
    <row r="32" spans="1:22" ht="12.75">
      <c r="A32" s="45" t="s">
        <v>84</v>
      </c>
      <c r="B32" s="3">
        <v>1990</v>
      </c>
      <c r="C32" s="4">
        <v>160</v>
      </c>
      <c r="D32" s="4">
        <v>160</v>
      </c>
      <c r="E32" s="1">
        <v>19</v>
      </c>
      <c r="F32" s="48">
        <v>141</v>
      </c>
      <c r="G32" s="5" t="s">
        <v>0</v>
      </c>
      <c r="H32" s="4">
        <v>953</v>
      </c>
      <c r="I32" s="5" t="s">
        <v>0</v>
      </c>
      <c r="J32" s="4">
        <v>202</v>
      </c>
      <c r="K32" s="48">
        <v>56</v>
      </c>
      <c r="L32" s="48">
        <v>145</v>
      </c>
      <c r="M32" s="3">
        <v>1</v>
      </c>
      <c r="N32" s="48">
        <v>106</v>
      </c>
      <c r="O32" s="1">
        <v>88</v>
      </c>
      <c r="P32" s="48">
        <v>9</v>
      </c>
      <c r="Q32" s="3">
        <v>9</v>
      </c>
      <c r="R32" s="1">
        <v>202</v>
      </c>
      <c r="S32" s="1">
        <v>160</v>
      </c>
      <c r="T32" s="48">
        <v>7</v>
      </c>
      <c r="U32" s="48">
        <v>35</v>
      </c>
      <c r="V32" s="50">
        <v>367</v>
      </c>
    </row>
    <row r="33" spans="1:22" ht="12.75">
      <c r="A33" s="45" t="s">
        <v>85</v>
      </c>
      <c r="B33" s="3">
        <v>12204</v>
      </c>
      <c r="C33" s="4">
        <v>415</v>
      </c>
      <c r="D33" s="4">
        <v>415</v>
      </c>
      <c r="E33" s="1">
        <v>14</v>
      </c>
      <c r="F33" s="48">
        <v>401</v>
      </c>
      <c r="G33" s="5" t="s">
        <v>0</v>
      </c>
      <c r="H33" s="4">
        <v>10125</v>
      </c>
      <c r="I33" s="5" t="s">
        <v>0</v>
      </c>
      <c r="J33" s="4">
        <v>391</v>
      </c>
      <c r="K33" s="48">
        <v>218</v>
      </c>
      <c r="L33" s="48">
        <v>172</v>
      </c>
      <c r="M33" s="3">
        <v>1</v>
      </c>
      <c r="N33" s="48">
        <v>221</v>
      </c>
      <c r="O33" s="1">
        <v>141</v>
      </c>
      <c r="P33" s="48">
        <v>16</v>
      </c>
      <c r="Q33" s="3">
        <v>64</v>
      </c>
      <c r="R33" s="1">
        <v>395</v>
      </c>
      <c r="S33" s="1">
        <v>289</v>
      </c>
      <c r="T33" s="48">
        <v>26</v>
      </c>
      <c r="U33" s="48">
        <v>80</v>
      </c>
      <c r="V33" s="50">
        <v>657</v>
      </c>
    </row>
    <row r="34" spans="1:22" ht="12.75">
      <c r="A34" s="45" t="s">
        <v>89</v>
      </c>
      <c r="B34" s="3">
        <v>3159</v>
      </c>
      <c r="C34" s="4">
        <v>132</v>
      </c>
      <c r="D34" s="4">
        <v>132</v>
      </c>
      <c r="E34" s="1">
        <v>7</v>
      </c>
      <c r="F34" s="48">
        <v>125</v>
      </c>
      <c r="G34" s="5" t="s">
        <v>0</v>
      </c>
      <c r="H34" s="4">
        <v>2377</v>
      </c>
      <c r="I34" s="5" t="s">
        <v>0</v>
      </c>
      <c r="J34" s="4">
        <v>194</v>
      </c>
      <c r="K34" s="48">
        <v>137</v>
      </c>
      <c r="L34" s="48">
        <v>57</v>
      </c>
      <c r="M34" s="3">
        <v>0</v>
      </c>
      <c r="N34" s="48">
        <v>135</v>
      </c>
      <c r="O34" s="1">
        <v>113</v>
      </c>
      <c r="P34" s="48">
        <v>4</v>
      </c>
      <c r="Q34" s="3">
        <v>18</v>
      </c>
      <c r="R34" s="1">
        <v>114</v>
      </c>
      <c r="S34" s="1">
        <v>86</v>
      </c>
      <c r="T34" s="48">
        <v>3</v>
      </c>
      <c r="U34" s="48">
        <v>25</v>
      </c>
      <c r="V34" s="50">
        <v>207</v>
      </c>
    </row>
    <row r="35" spans="1:22" ht="12.75">
      <c r="A35" s="45" t="s">
        <v>86</v>
      </c>
      <c r="B35" s="3">
        <v>6491</v>
      </c>
      <c r="C35" s="4">
        <v>194</v>
      </c>
      <c r="D35" s="4">
        <v>194</v>
      </c>
      <c r="E35" s="1">
        <v>3</v>
      </c>
      <c r="F35" s="48">
        <v>191</v>
      </c>
      <c r="G35" s="6" t="s">
        <v>0</v>
      </c>
      <c r="H35" s="52">
        <v>5177</v>
      </c>
      <c r="I35" s="6" t="s">
        <v>0</v>
      </c>
      <c r="J35" s="4">
        <v>321</v>
      </c>
      <c r="K35" s="48">
        <v>231</v>
      </c>
      <c r="L35" s="48">
        <v>90</v>
      </c>
      <c r="M35" s="3">
        <v>0</v>
      </c>
      <c r="N35" s="52">
        <v>159</v>
      </c>
      <c r="O35" s="1">
        <v>137</v>
      </c>
      <c r="P35" s="67">
        <v>5</v>
      </c>
      <c r="Q35" s="3">
        <v>17</v>
      </c>
      <c r="R35" s="1">
        <v>175</v>
      </c>
      <c r="S35" s="1">
        <v>121</v>
      </c>
      <c r="T35" s="48">
        <v>4</v>
      </c>
      <c r="U35" s="53">
        <v>50</v>
      </c>
      <c r="V35" s="54">
        <v>465</v>
      </c>
    </row>
    <row r="36" spans="1:22" ht="12.75">
      <c r="A36" s="55" t="s">
        <v>64</v>
      </c>
      <c r="B36" s="56">
        <v>99350</v>
      </c>
      <c r="C36" s="57">
        <v>12100</v>
      </c>
      <c r="D36" s="57">
        <v>12100</v>
      </c>
      <c r="E36" s="59">
        <v>3170</v>
      </c>
      <c r="F36" s="58">
        <v>8880</v>
      </c>
      <c r="G36" s="5" t="s">
        <v>0</v>
      </c>
      <c r="H36" s="4">
        <v>40521</v>
      </c>
      <c r="I36" s="5" t="s">
        <v>0</v>
      </c>
      <c r="J36" s="57">
        <v>4578</v>
      </c>
      <c r="K36" s="58">
        <v>656</v>
      </c>
      <c r="L36" s="58">
        <v>3683</v>
      </c>
      <c r="M36" s="56">
        <v>239</v>
      </c>
      <c r="N36" s="48">
        <v>7207</v>
      </c>
      <c r="O36" s="59">
        <v>6422</v>
      </c>
      <c r="P36" s="48">
        <v>551</v>
      </c>
      <c r="Q36" s="56">
        <v>234</v>
      </c>
      <c r="R36" s="59">
        <v>21891</v>
      </c>
      <c r="S36" s="59">
        <v>14246</v>
      </c>
      <c r="T36" s="58">
        <v>2485</v>
      </c>
      <c r="U36" s="48">
        <v>5160</v>
      </c>
      <c r="V36" s="50">
        <v>13053</v>
      </c>
    </row>
    <row r="37" spans="1:22" s="409" customFormat="1" ht="13.5" thickBot="1">
      <c r="A37" s="60" t="s">
        <v>62</v>
      </c>
      <c r="B37" s="61">
        <v>100</v>
      </c>
      <c r="C37" s="63">
        <f>C36/B36*100</f>
        <v>12.17916456970307</v>
      </c>
      <c r="D37" s="62"/>
      <c r="E37" s="64"/>
      <c r="F37" s="62"/>
      <c r="G37" s="70"/>
      <c r="H37" s="63">
        <f>H36/B36*100</f>
        <v>40.78610971313538</v>
      </c>
      <c r="I37" s="70"/>
      <c r="J37" s="63">
        <f>J36/B36*100</f>
        <v>4.6079516859587315</v>
      </c>
      <c r="K37" s="62"/>
      <c r="L37" s="62"/>
      <c r="M37" s="61"/>
      <c r="N37" s="62">
        <f>N36/B36*100</f>
        <v>7.25415198792149</v>
      </c>
      <c r="O37" s="64"/>
      <c r="P37" s="62"/>
      <c r="Q37" s="61"/>
      <c r="R37" s="64">
        <f>R36/B36*100</f>
        <v>22.034222445898337</v>
      </c>
      <c r="S37" s="64"/>
      <c r="T37" s="62"/>
      <c r="U37" s="62"/>
      <c r="V37" s="65">
        <f>V36/B36*100</f>
        <v>13.138399597382989</v>
      </c>
    </row>
    <row r="38" spans="1:22" ht="12.75">
      <c r="A38" s="45" t="s">
        <v>25</v>
      </c>
      <c r="B38" s="3">
        <v>11409</v>
      </c>
      <c r="C38" s="4">
        <v>2220</v>
      </c>
      <c r="D38" s="4">
        <v>2220</v>
      </c>
      <c r="E38" s="1">
        <v>677</v>
      </c>
      <c r="F38" s="48">
        <v>1540</v>
      </c>
      <c r="G38" s="5" t="s">
        <v>0</v>
      </c>
      <c r="H38" s="4">
        <v>4185</v>
      </c>
      <c r="I38" s="5" t="s">
        <v>0</v>
      </c>
      <c r="J38" s="4">
        <v>492</v>
      </c>
      <c r="K38" s="48">
        <v>2</v>
      </c>
      <c r="L38" s="68">
        <v>455</v>
      </c>
      <c r="M38" s="3">
        <v>35</v>
      </c>
      <c r="N38" s="48">
        <v>599</v>
      </c>
      <c r="O38" s="1">
        <v>452</v>
      </c>
      <c r="P38" s="48">
        <v>79</v>
      </c>
      <c r="Q38" s="3">
        <v>68</v>
      </c>
      <c r="R38" s="1">
        <v>1935</v>
      </c>
      <c r="S38" s="1">
        <v>1300</v>
      </c>
      <c r="T38" s="48">
        <v>169</v>
      </c>
      <c r="U38" s="48">
        <v>466</v>
      </c>
      <c r="V38" s="50">
        <v>1978</v>
      </c>
    </row>
    <row r="39" spans="1:22" ht="12.75">
      <c r="A39" s="45" t="s">
        <v>26</v>
      </c>
      <c r="B39" s="3">
        <v>7693</v>
      </c>
      <c r="C39" s="4">
        <v>789</v>
      </c>
      <c r="D39" s="4">
        <v>789</v>
      </c>
      <c r="E39" s="1">
        <v>257</v>
      </c>
      <c r="F39" s="48">
        <v>532</v>
      </c>
      <c r="G39" s="5" t="s">
        <v>0</v>
      </c>
      <c r="H39" s="4">
        <v>5194</v>
      </c>
      <c r="I39" s="5" t="s">
        <v>0</v>
      </c>
      <c r="J39" s="4">
        <v>214</v>
      </c>
      <c r="K39" s="48">
        <v>1</v>
      </c>
      <c r="L39" s="48">
        <v>199</v>
      </c>
      <c r="M39" s="3">
        <v>14</v>
      </c>
      <c r="N39" s="48">
        <v>259</v>
      </c>
      <c r="O39" s="1">
        <v>119</v>
      </c>
      <c r="P39" s="48">
        <v>64</v>
      </c>
      <c r="Q39" s="3">
        <v>76</v>
      </c>
      <c r="R39" s="1">
        <v>547</v>
      </c>
      <c r="S39" s="1">
        <v>394</v>
      </c>
      <c r="T39" s="48">
        <v>61</v>
      </c>
      <c r="U39" s="48">
        <v>92</v>
      </c>
      <c r="V39" s="50">
        <v>690</v>
      </c>
    </row>
    <row r="40" spans="1:22" ht="12.75">
      <c r="A40" s="45" t="s">
        <v>27</v>
      </c>
      <c r="B40" s="3">
        <v>2002</v>
      </c>
      <c r="C40" s="4">
        <v>531</v>
      </c>
      <c r="D40" s="4">
        <v>531</v>
      </c>
      <c r="E40" s="1">
        <v>41</v>
      </c>
      <c r="F40" s="48">
        <v>490</v>
      </c>
      <c r="G40" s="5" t="s">
        <v>0</v>
      </c>
      <c r="H40" s="4">
        <v>710</v>
      </c>
      <c r="I40" s="5" t="s">
        <v>0</v>
      </c>
      <c r="J40" s="1">
        <v>22</v>
      </c>
      <c r="K40" s="69">
        <v>0</v>
      </c>
      <c r="L40" s="48">
        <v>20</v>
      </c>
      <c r="M40" s="3">
        <v>2</v>
      </c>
      <c r="N40" s="48">
        <v>130</v>
      </c>
      <c r="O40" s="1">
        <v>113</v>
      </c>
      <c r="P40" s="48">
        <v>17</v>
      </c>
      <c r="Q40" s="3">
        <v>0</v>
      </c>
      <c r="R40" s="1">
        <v>203</v>
      </c>
      <c r="S40" s="1">
        <v>110</v>
      </c>
      <c r="T40" s="48">
        <v>17</v>
      </c>
      <c r="U40" s="48">
        <v>76</v>
      </c>
      <c r="V40" s="50">
        <v>406</v>
      </c>
    </row>
    <row r="41" spans="1:22" ht="12.75">
      <c r="A41" s="45" t="s">
        <v>28</v>
      </c>
      <c r="B41" s="3">
        <v>1441</v>
      </c>
      <c r="C41" s="4">
        <v>388</v>
      </c>
      <c r="D41" s="4">
        <v>388</v>
      </c>
      <c r="E41" s="1">
        <v>139</v>
      </c>
      <c r="F41" s="48">
        <v>249</v>
      </c>
      <c r="G41" s="5" t="s">
        <v>0</v>
      </c>
      <c r="H41" s="4">
        <v>362</v>
      </c>
      <c r="I41" s="5" t="s">
        <v>0</v>
      </c>
      <c r="J41" s="1">
        <v>72</v>
      </c>
      <c r="K41" s="69">
        <v>0</v>
      </c>
      <c r="L41" s="48">
        <v>65</v>
      </c>
      <c r="M41" s="3">
        <v>7</v>
      </c>
      <c r="N41" s="48">
        <v>117</v>
      </c>
      <c r="O41" s="1">
        <v>105</v>
      </c>
      <c r="P41" s="48">
        <v>12</v>
      </c>
      <c r="Q41" s="3">
        <v>0</v>
      </c>
      <c r="R41" s="1">
        <v>249</v>
      </c>
      <c r="S41" s="1">
        <v>156</v>
      </c>
      <c r="T41" s="48">
        <v>6</v>
      </c>
      <c r="U41" s="48">
        <v>87</v>
      </c>
      <c r="V41" s="50">
        <v>253</v>
      </c>
    </row>
    <row r="42" spans="1:22" ht="12.75">
      <c r="A42" s="45" t="s">
        <v>29</v>
      </c>
      <c r="B42" s="3">
        <v>3775</v>
      </c>
      <c r="C42" s="4">
        <v>180</v>
      </c>
      <c r="D42" s="4">
        <v>180</v>
      </c>
      <c r="E42" s="1">
        <v>17</v>
      </c>
      <c r="F42" s="48">
        <v>163</v>
      </c>
      <c r="G42" s="5" t="s">
        <v>0</v>
      </c>
      <c r="H42" s="4">
        <v>2842</v>
      </c>
      <c r="I42" s="5" t="s">
        <v>0</v>
      </c>
      <c r="J42" s="1">
        <v>114</v>
      </c>
      <c r="K42" s="69">
        <v>0</v>
      </c>
      <c r="L42" s="48">
        <v>113</v>
      </c>
      <c r="M42" s="3">
        <v>1</v>
      </c>
      <c r="N42" s="48">
        <v>116</v>
      </c>
      <c r="O42" s="1">
        <v>95</v>
      </c>
      <c r="P42" s="48">
        <v>5</v>
      </c>
      <c r="Q42" s="3">
        <v>16</v>
      </c>
      <c r="R42" s="1">
        <v>141</v>
      </c>
      <c r="S42" s="1">
        <v>111</v>
      </c>
      <c r="T42" s="48">
        <v>4</v>
      </c>
      <c r="U42" s="48">
        <v>26</v>
      </c>
      <c r="V42" s="50">
        <v>382</v>
      </c>
    </row>
    <row r="43" spans="1:22" ht="12.75">
      <c r="A43" s="45" t="s">
        <v>30</v>
      </c>
      <c r="B43" s="3">
        <v>22470</v>
      </c>
      <c r="C43" s="4">
        <v>449</v>
      </c>
      <c r="D43" s="4">
        <v>449</v>
      </c>
      <c r="E43" s="1">
        <v>53</v>
      </c>
      <c r="F43" s="48">
        <v>396</v>
      </c>
      <c r="G43" s="5" t="s">
        <v>0</v>
      </c>
      <c r="H43" s="4">
        <v>20177</v>
      </c>
      <c r="I43" s="5" t="s">
        <v>0</v>
      </c>
      <c r="J43" s="4">
        <v>491</v>
      </c>
      <c r="K43" s="48">
        <v>220</v>
      </c>
      <c r="L43" s="48">
        <v>268</v>
      </c>
      <c r="M43" s="3">
        <v>3</v>
      </c>
      <c r="N43" s="48">
        <v>370</v>
      </c>
      <c r="O43" s="1">
        <v>254</v>
      </c>
      <c r="P43" s="48">
        <v>13</v>
      </c>
      <c r="Q43" s="3">
        <v>103</v>
      </c>
      <c r="R43" s="1">
        <v>221</v>
      </c>
      <c r="S43" s="1">
        <v>139</v>
      </c>
      <c r="T43" s="48">
        <v>23</v>
      </c>
      <c r="U43" s="48">
        <v>59</v>
      </c>
      <c r="V43" s="50">
        <v>762</v>
      </c>
    </row>
    <row r="44" spans="1:22" ht="12.75">
      <c r="A44" s="45" t="s">
        <v>31</v>
      </c>
      <c r="B44" s="3">
        <v>656</v>
      </c>
      <c r="C44" s="4">
        <v>232</v>
      </c>
      <c r="D44" s="4">
        <v>232</v>
      </c>
      <c r="E44" s="1">
        <v>210</v>
      </c>
      <c r="F44" s="48">
        <v>22</v>
      </c>
      <c r="G44" s="5" t="s">
        <v>0</v>
      </c>
      <c r="H44" s="4">
        <v>0</v>
      </c>
      <c r="I44" s="5" t="s">
        <v>0</v>
      </c>
      <c r="J44" s="4">
        <v>63</v>
      </c>
      <c r="K44" s="51">
        <v>0</v>
      </c>
      <c r="L44" s="48">
        <v>51</v>
      </c>
      <c r="M44" s="3">
        <v>12</v>
      </c>
      <c r="N44" s="48">
        <v>59</v>
      </c>
      <c r="O44" s="1">
        <v>45</v>
      </c>
      <c r="P44" s="48">
        <v>14</v>
      </c>
      <c r="Q44" s="3">
        <v>0</v>
      </c>
      <c r="R44" s="1">
        <v>171</v>
      </c>
      <c r="S44" s="1">
        <v>106</v>
      </c>
      <c r="T44" s="48">
        <v>24</v>
      </c>
      <c r="U44" s="48">
        <v>41</v>
      </c>
      <c r="V44" s="50">
        <v>131</v>
      </c>
    </row>
    <row r="45" spans="1:22" ht="12.75">
      <c r="A45" s="45" t="s">
        <v>32</v>
      </c>
      <c r="B45" s="3">
        <v>9282</v>
      </c>
      <c r="C45" s="4">
        <v>11</v>
      </c>
      <c r="D45" s="4">
        <v>11</v>
      </c>
      <c r="E45" s="1">
        <v>3</v>
      </c>
      <c r="F45" s="48">
        <v>8</v>
      </c>
      <c r="G45" s="5" t="s">
        <v>0</v>
      </c>
      <c r="H45" s="4">
        <v>6971</v>
      </c>
      <c r="I45" s="5" t="s">
        <v>0</v>
      </c>
      <c r="J45" s="4">
        <v>771</v>
      </c>
      <c r="K45" s="48">
        <v>688</v>
      </c>
      <c r="L45" s="48">
        <v>83</v>
      </c>
      <c r="M45" s="3">
        <v>0</v>
      </c>
      <c r="N45" s="48">
        <v>203</v>
      </c>
      <c r="O45" s="1">
        <v>186</v>
      </c>
      <c r="P45" s="48">
        <v>0</v>
      </c>
      <c r="Q45" s="3">
        <v>17</v>
      </c>
      <c r="R45" s="1">
        <v>734</v>
      </c>
      <c r="S45" s="1">
        <v>172</v>
      </c>
      <c r="T45" s="48">
        <v>0</v>
      </c>
      <c r="U45" s="48">
        <v>562</v>
      </c>
      <c r="V45" s="50">
        <v>592</v>
      </c>
    </row>
    <row r="46" spans="1:22" ht="12.75">
      <c r="A46" s="45" t="s">
        <v>33</v>
      </c>
      <c r="B46" s="3">
        <v>702</v>
      </c>
      <c r="C46" s="4">
        <v>65</v>
      </c>
      <c r="D46" s="4">
        <v>65</v>
      </c>
      <c r="E46" s="69">
        <v>0</v>
      </c>
      <c r="F46" s="48">
        <v>65</v>
      </c>
      <c r="G46" s="5" t="s">
        <v>0</v>
      </c>
      <c r="H46" s="4">
        <v>363</v>
      </c>
      <c r="I46" s="5" t="s">
        <v>0</v>
      </c>
      <c r="J46" s="4">
        <v>0</v>
      </c>
      <c r="K46" s="48">
        <v>0</v>
      </c>
      <c r="L46" s="48">
        <v>0</v>
      </c>
      <c r="M46" s="3">
        <v>0</v>
      </c>
      <c r="N46" s="48">
        <v>52</v>
      </c>
      <c r="O46" s="1">
        <v>47</v>
      </c>
      <c r="P46" s="48">
        <v>3</v>
      </c>
      <c r="Q46" s="3">
        <v>2</v>
      </c>
      <c r="R46" s="1">
        <v>129</v>
      </c>
      <c r="S46" s="1">
        <v>70</v>
      </c>
      <c r="T46" s="48">
        <v>1</v>
      </c>
      <c r="U46" s="48">
        <v>58</v>
      </c>
      <c r="V46" s="50">
        <v>93</v>
      </c>
    </row>
    <row r="47" spans="1:22" ht="12.75">
      <c r="A47" s="45" t="s">
        <v>34</v>
      </c>
      <c r="B47" s="3">
        <v>4099</v>
      </c>
      <c r="C47" s="4">
        <v>300</v>
      </c>
      <c r="D47" s="4">
        <v>300</v>
      </c>
      <c r="E47" s="69">
        <v>0</v>
      </c>
      <c r="F47" s="48">
        <v>300</v>
      </c>
      <c r="G47" s="6" t="s">
        <v>0</v>
      </c>
      <c r="H47" s="4">
        <v>3053</v>
      </c>
      <c r="I47" s="6" t="s">
        <v>0</v>
      </c>
      <c r="J47" s="4">
        <v>23</v>
      </c>
      <c r="K47" s="51">
        <v>0</v>
      </c>
      <c r="L47" s="67">
        <v>23</v>
      </c>
      <c r="M47" s="53">
        <v>0</v>
      </c>
      <c r="N47" s="53">
        <v>126</v>
      </c>
      <c r="O47" s="1">
        <v>102</v>
      </c>
      <c r="P47" s="48">
        <v>8</v>
      </c>
      <c r="Q47" s="3">
        <v>16</v>
      </c>
      <c r="R47" s="1">
        <v>340</v>
      </c>
      <c r="S47" s="1">
        <v>170</v>
      </c>
      <c r="T47" s="48">
        <v>6</v>
      </c>
      <c r="U47" s="53">
        <v>169</v>
      </c>
      <c r="V47" s="54">
        <v>257</v>
      </c>
    </row>
    <row r="48" spans="1:22" ht="12.75">
      <c r="A48" s="55" t="s">
        <v>67</v>
      </c>
      <c r="B48" s="57">
        <v>63529</v>
      </c>
      <c r="C48" s="57">
        <v>5170</v>
      </c>
      <c r="D48" s="57">
        <v>5170</v>
      </c>
      <c r="E48" s="59">
        <v>1400</v>
      </c>
      <c r="F48" s="58">
        <v>3770</v>
      </c>
      <c r="G48" s="5" t="s">
        <v>0</v>
      </c>
      <c r="H48" s="57">
        <v>43857</v>
      </c>
      <c r="I48" s="5" t="s">
        <v>0</v>
      </c>
      <c r="J48" s="57">
        <v>2262</v>
      </c>
      <c r="K48" s="58">
        <v>911</v>
      </c>
      <c r="L48" s="58">
        <v>1277</v>
      </c>
      <c r="M48" s="3">
        <v>74</v>
      </c>
      <c r="N48" s="48">
        <v>2031</v>
      </c>
      <c r="O48" s="59">
        <v>1518</v>
      </c>
      <c r="P48" s="58">
        <v>215</v>
      </c>
      <c r="Q48" s="56">
        <v>298</v>
      </c>
      <c r="R48" s="59">
        <v>4670</v>
      </c>
      <c r="S48" s="59">
        <v>2728</v>
      </c>
      <c r="T48" s="58">
        <v>311</v>
      </c>
      <c r="U48" s="48">
        <v>1631</v>
      </c>
      <c r="V48" s="50">
        <v>5539</v>
      </c>
    </row>
    <row r="49" spans="1:22" s="409" customFormat="1" ht="13.5" thickBot="1">
      <c r="A49" s="60" t="s">
        <v>62</v>
      </c>
      <c r="B49" s="61">
        <v>100</v>
      </c>
      <c r="C49" s="70">
        <f>C48/B48*100</f>
        <v>8.13801570936108</v>
      </c>
      <c r="D49" s="71"/>
      <c r="E49" s="72"/>
      <c r="F49" s="62"/>
      <c r="G49" s="70"/>
      <c r="H49" s="63">
        <f>H48/B48*100</f>
        <v>69.03461411323963</v>
      </c>
      <c r="I49" s="70"/>
      <c r="J49" s="63">
        <f>J48/B48*100</f>
        <v>3.5605786333800316</v>
      </c>
      <c r="K49" s="71"/>
      <c r="L49" s="62"/>
      <c r="M49" s="61"/>
      <c r="N49" s="62">
        <f>N48/B48*100</f>
        <v>3.196965165514962</v>
      </c>
      <c r="O49" s="64"/>
      <c r="P49" s="62"/>
      <c r="Q49" s="61"/>
      <c r="R49" s="64">
        <f>R48/B48*100</f>
        <v>7.350973571124999</v>
      </c>
      <c r="S49" s="64"/>
      <c r="T49" s="62"/>
      <c r="U49" s="62"/>
      <c r="V49" s="65">
        <f>V48/B48*100</f>
        <v>8.718852807379307</v>
      </c>
    </row>
    <row r="50" spans="1:22" ht="12.75">
      <c r="A50" s="73" t="s">
        <v>69</v>
      </c>
      <c r="B50" s="3">
        <v>241401</v>
      </c>
      <c r="C50" s="4">
        <v>23400</v>
      </c>
      <c r="D50" s="4">
        <v>23400</v>
      </c>
      <c r="E50" s="1">
        <v>5030</v>
      </c>
      <c r="F50" s="48">
        <v>18300</v>
      </c>
      <c r="G50" s="5" t="s">
        <v>0</v>
      </c>
      <c r="H50" s="4">
        <v>96777</v>
      </c>
      <c r="I50" s="5" t="s">
        <v>0</v>
      </c>
      <c r="J50" s="74">
        <v>8560</v>
      </c>
      <c r="K50" s="48">
        <v>1604</v>
      </c>
      <c r="L50" s="68">
        <v>6610</v>
      </c>
      <c r="M50" s="3">
        <v>346</v>
      </c>
      <c r="N50" s="75">
        <v>18401</v>
      </c>
      <c r="O50" s="75">
        <v>16822</v>
      </c>
      <c r="P50" s="68">
        <v>1044</v>
      </c>
      <c r="Q50" s="68">
        <v>535</v>
      </c>
      <c r="R50" s="1">
        <v>61973</v>
      </c>
      <c r="S50" s="1">
        <v>38464</v>
      </c>
      <c r="T50" s="48">
        <v>6828</v>
      </c>
      <c r="U50" s="48">
        <v>16681</v>
      </c>
      <c r="V50" s="50">
        <v>32290</v>
      </c>
    </row>
    <row r="51" spans="1:22" s="409" customFormat="1" ht="13.5" thickBot="1">
      <c r="A51" s="76" t="s">
        <v>62</v>
      </c>
      <c r="B51" s="77">
        <v>100</v>
      </c>
      <c r="C51" s="78">
        <f>C50/B50*100</f>
        <v>9.693414691736987</v>
      </c>
      <c r="D51" s="79"/>
      <c r="E51" s="80"/>
      <c r="F51" s="79"/>
      <c r="G51" s="78"/>
      <c r="H51" s="78">
        <f>H50/B50*100</f>
        <v>40.089726223172235</v>
      </c>
      <c r="I51" s="78"/>
      <c r="J51" s="78">
        <f>J50/B50*100</f>
        <v>3.5459670838148973</v>
      </c>
      <c r="K51" s="79"/>
      <c r="L51" s="79"/>
      <c r="M51" s="77"/>
      <c r="N51" s="78">
        <f>N50/B50*100</f>
        <v>7.62258648472873</v>
      </c>
      <c r="O51" s="80"/>
      <c r="P51" s="79"/>
      <c r="Q51" s="77"/>
      <c r="R51" s="78">
        <f>R50/B50*100</f>
        <v>25.672221738932315</v>
      </c>
      <c r="S51" s="80"/>
      <c r="T51" s="79"/>
      <c r="U51" s="79"/>
      <c r="V51" s="90">
        <f>V50/B50*100</f>
        <v>13.37608377761484</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t="s">
        <v>91</v>
      </c>
      <c r="C53" s="18"/>
      <c r="D53" s="18"/>
      <c r="E53" s="18"/>
      <c r="F53" s="18"/>
      <c r="G53" s="18"/>
      <c r="H53" s="19"/>
      <c r="I53" s="19"/>
      <c r="J53" s="19"/>
      <c r="K53" s="18"/>
      <c r="L53" s="18"/>
      <c r="M53" s="48"/>
      <c r="N53" s="98"/>
      <c r="O53" s="93"/>
      <c r="P53" s="93"/>
      <c r="Q53" s="18"/>
      <c r="R53" s="18"/>
      <c r="S53" s="18"/>
      <c r="T53" s="18"/>
      <c r="U53" s="18"/>
      <c r="V53" s="18"/>
    </row>
    <row r="54" spans="1:22" ht="14.25">
      <c r="A54" s="8"/>
      <c r="B54" s="18" t="s">
        <v>95</v>
      </c>
      <c r="C54" s="18"/>
      <c r="D54" s="18"/>
      <c r="E54" s="18"/>
      <c r="F54" s="18"/>
      <c r="G54" s="18"/>
      <c r="H54" s="19"/>
      <c r="I54" s="19"/>
      <c r="J54" s="19"/>
      <c r="K54" s="18"/>
      <c r="L54" s="18"/>
      <c r="M54" s="94"/>
      <c r="N54" s="99"/>
      <c r="O54" s="95"/>
      <c r="P54" s="95"/>
      <c r="Q54" s="18"/>
      <c r="R54" s="18"/>
      <c r="S54" s="18"/>
      <c r="T54" s="18"/>
      <c r="U54" s="18"/>
      <c r="V54" s="18"/>
    </row>
    <row r="55" spans="1:22" ht="12.75">
      <c r="A55" s="8"/>
      <c r="B55" s="18" t="s">
        <v>92</v>
      </c>
      <c r="C55" s="18"/>
      <c r="D55" s="18"/>
      <c r="E55" s="18"/>
      <c r="F55" s="18"/>
      <c r="G55" s="18"/>
      <c r="H55" s="19"/>
      <c r="I55" s="19"/>
      <c r="J55" s="19"/>
      <c r="K55" s="18"/>
      <c r="L55" s="18"/>
      <c r="M55" s="18"/>
      <c r="N55" s="18"/>
      <c r="O55" s="18"/>
      <c r="P55" s="18"/>
      <c r="Q55" s="18"/>
      <c r="R55" s="18"/>
      <c r="S55" s="18"/>
      <c r="T55" s="18"/>
      <c r="U55" s="18"/>
      <c r="V55" s="18"/>
    </row>
    <row r="56" spans="1:22" ht="12.75">
      <c r="A56" s="8"/>
      <c r="B56" s="48" t="s">
        <v>96</v>
      </c>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M5:M6"/>
    <mergeCell ref="O5:O6"/>
    <mergeCell ref="P5:P6"/>
    <mergeCell ref="Q5:Q6"/>
    <mergeCell ref="C4:C6"/>
    <mergeCell ref="N4:N6"/>
    <mergeCell ref="R4:R6"/>
    <mergeCell ref="D5:D6"/>
    <mergeCell ref="G5:G6"/>
    <mergeCell ref="K5:K6"/>
    <mergeCell ref="L5:L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7.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J1" sqref="J1"/>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257</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114</v>
      </c>
      <c r="C4" s="476" t="s">
        <v>40</v>
      </c>
      <c r="D4" s="22"/>
      <c r="E4" s="23"/>
      <c r="F4" s="22"/>
      <c r="G4" s="22"/>
      <c r="H4" s="24" t="s">
        <v>111</v>
      </c>
      <c r="I4" s="24" t="s">
        <v>1</v>
      </c>
      <c r="J4" s="25" t="s">
        <v>41</v>
      </c>
      <c r="K4" s="22"/>
      <c r="L4" s="22"/>
      <c r="M4" s="21"/>
      <c r="N4" s="476" t="s">
        <v>42</v>
      </c>
      <c r="O4" s="22"/>
      <c r="P4" s="22"/>
      <c r="Q4" s="26"/>
      <c r="R4" s="476" t="s">
        <v>43</v>
      </c>
      <c r="S4" s="22"/>
      <c r="T4" s="22"/>
      <c r="U4" s="22"/>
      <c r="V4" s="27" t="s">
        <v>108</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43606</v>
      </c>
      <c r="C7" s="46">
        <v>3310</v>
      </c>
      <c r="D7" s="46">
        <v>3310</v>
      </c>
      <c r="E7" s="47">
        <v>268</v>
      </c>
      <c r="F7" s="48">
        <v>3040</v>
      </c>
      <c r="G7" s="407" t="s">
        <v>0</v>
      </c>
      <c r="H7" s="46">
        <v>3961</v>
      </c>
      <c r="I7" s="407" t="s">
        <v>0</v>
      </c>
      <c r="J7" s="46">
        <v>845</v>
      </c>
      <c r="K7" s="48">
        <v>27</v>
      </c>
      <c r="L7" s="48">
        <v>796</v>
      </c>
      <c r="M7" s="3">
        <v>22</v>
      </c>
      <c r="N7" s="48">
        <v>5662</v>
      </c>
      <c r="O7" s="1">
        <v>5503</v>
      </c>
      <c r="P7" s="48">
        <v>159</v>
      </c>
      <c r="Q7" s="49">
        <v>0</v>
      </c>
      <c r="R7" s="1">
        <v>21454</v>
      </c>
      <c r="S7" s="47">
        <v>13579</v>
      </c>
      <c r="T7" s="48">
        <v>1626</v>
      </c>
      <c r="U7" s="48">
        <v>6249</v>
      </c>
      <c r="V7" s="50">
        <v>8374</v>
      </c>
    </row>
    <row r="8" spans="1:22" ht="12.75">
      <c r="A8" s="45" t="s">
        <v>3</v>
      </c>
      <c r="B8" s="3">
        <v>14270</v>
      </c>
      <c r="C8" s="4">
        <v>730</v>
      </c>
      <c r="D8" s="4">
        <v>730</v>
      </c>
      <c r="E8" s="1">
        <v>59</v>
      </c>
      <c r="F8" s="48">
        <v>671</v>
      </c>
      <c r="G8" s="309" t="s">
        <v>0</v>
      </c>
      <c r="H8" s="4">
        <v>801</v>
      </c>
      <c r="I8" s="309" t="s">
        <v>0</v>
      </c>
      <c r="J8" s="1">
        <v>767</v>
      </c>
      <c r="K8" s="408">
        <v>0</v>
      </c>
      <c r="L8" s="48">
        <v>764</v>
      </c>
      <c r="M8" s="3">
        <v>3</v>
      </c>
      <c r="N8" s="48">
        <v>1787</v>
      </c>
      <c r="O8" s="1">
        <v>1750</v>
      </c>
      <c r="P8" s="48">
        <v>37</v>
      </c>
      <c r="Q8" s="3">
        <v>0</v>
      </c>
      <c r="R8" s="1">
        <v>7836</v>
      </c>
      <c r="S8" s="1">
        <v>3980</v>
      </c>
      <c r="T8" s="48">
        <v>1898</v>
      </c>
      <c r="U8" s="48">
        <v>1958</v>
      </c>
      <c r="V8" s="50">
        <v>2349</v>
      </c>
    </row>
    <row r="9" spans="1:22" ht="12.75">
      <c r="A9" s="45" t="s">
        <v>4</v>
      </c>
      <c r="B9" s="3">
        <v>10058</v>
      </c>
      <c r="C9" s="4">
        <v>550</v>
      </c>
      <c r="D9" s="4">
        <v>550</v>
      </c>
      <c r="E9" s="1">
        <v>45</v>
      </c>
      <c r="F9" s="48">
        <v>505</v>
      </c>
      <c r="G9" s="309" t="s">
        <v>87</v>
      </c>
      <c r="H9" s="4">
        <v>3124</v>
      </c>
      <c r="I9" s="309" t="s">
        <v>87</v>
      </c>
      <c r="J9" s="1">
        <v>64</v>
      </c>
      <c r="K9" s="1">
        <v>10</v>
      </c>
      <c r="L9" s="48">
        <v>52</v>
      </c>
      <c r="M9" s="3">
        <v>2</v>
      </c>
      <c r="N9" s="48">
        <v>1062</v>
      </c>
      <c r="O9" s="1">
        <v>1047</v>
      </c>
      <c r="P9" s="48">
        <v>15</v>
      </c>
      <c r="Q9" s="3">
        <v>0</v>
      </c>
      <c r="R9" s="1">
        <v>3528</v>
      </c>
      <c r="S9" s="1">
        <v>2039</v>
      </c>
      <c r="T9" s="48">
        <v>356</v>
      </c>
      <c r="U9" s="48">
        <v>1133</v>
      </c>
      <c r="V9" s="50">
        <v>1730</v>
      </c>
    </row>
    <row r="10" spans="1:22" ht="12.75">
      <c r="A10" s="45" t="s">
        <v>5</v>
      </c>
      <c r="B10" s="3">
        <v>3960</v>
      </c>
      <c r="C10" s="4">
        <v>131</v>
      </c>
      <c r="D10" s="4">
        <v>131</v>
      </c>
      <c r="E10" s="1">
        <v>6</v>
      </c>
      <c r="F10" s="48">
        <v>125</v>
      </c>
      <c r="G10" s="309" t="s">
        <v>0</v>
      </c>
      <c r="H10" s="4">
        <v>1284</v>
      </c>
      <c r="I10" s="309" t="s">
        <v>87</v>
      </c>
      <c r="J10" s="1">
        <v>21</v>
      </c>
      <c r="K10" s="408">
        <v>0</v>
      </c>
      <c r="L10" s="48">
        <v>21</v>
      </c>
      <c r="M10" s="3">
        <v>0</v>
      </c>
      <c r="N10" s="48">
        <v>324</v>
      </c>
      <c r="O10" s="1">
        <v>321</v>
      </c>
      <c r="P10" s="48">
        <v>3</v>
      </c>
      <c r="Q10" s="3">
        <v>0</v>
      </c>
      <c r="R10" s="1">
        <v>1491</v>
      </c>
      <c r="S10" s="1">
        <v>1142</v>
      </c>
      <c r="T10" s="48">
        <v>62</v>
      </c>
      <c r="U10" s="48">
        <v>287</v>
      </c>
      <c r="V10" s="50">
        <v>709</v>
      </c>
    </row>
    <row r="11" spans="1:22" ht="12.75">
      <c r="A11" s="45" t="s">
        <v>6</v>
      </c>
      <c r="B11" s="3">
        <v>1734</v>
      </c>
      <c r="C11" s="4">
        <v>10</v>
      </c>
      <c r="D11" s="4">
        <v>10</v>
      </c>
      <c r="E11" s="1">
        <v>0</v>
      </c>
      <c r="F11" s="48">
        <v>10</v>
      </c>
      <c r="G11" s="309" t="s">
        <v>0</v>
      </c>
      <c r="H11" s="4">
        <v>898</v>
      </c>
      <c r="I11" s="309" t="s">
        <v>0</v>
      </c>
      <c r="J11" s="1">
        <v>9</v>
      </c>
      <c r="K11" s="408">
        <v>0</v>
      </c>
      <c r="L11" s="48">
        <v>9</v>
      </c>
      <c r="M11" s="3">
        <v>0</v>
      </c>
      <c r="N11" s="48">
        <v>128</v>
      </c>
      <c r="O11" s="1">
        <v>127</v>
      </c>
      <c r="P11" s="48">
        <v>0</v>
      </c>
      <c r="Q11" s="3">
        <v>1</v>
      </c>
      <c r="R11" s="1">
        <v>429</v>
      </c>
      <c r="S11" s="1">
        <v>364</v>
      </c>
      <c r="T11" s="48">
        <v>2</v>
      </c>
      <c r="U11" s="48">
        <v>63</v>
      </c>
      <c r="V11" s="50">
        <v>260</v>
      </c>
    </row>
    <row r="12" spans="1:22" ht="12.75">
      <c r="A12" s="45" t="s">
        <v>7</v>
      </c>
      <c r="B12" s="3">
        <v>3216</v>
      </c>
      <c r="C12" s="4">
        <v>1180</v>
      </c>
      <c r="D12" s="4">
        <v>1180</v>
      </c>
      <c r="E12" s="1">
        <v>42</v>
      </c>
      <c r="F12" s="48">
        <v>1140</v>
      </c>
      <c r="G12" s="309" t="s">
        <v>0</v>
      </c>
      <c r="H12" s="4">
        <v>630</v>
      </c>
      <c r="I12" s="309" t="s">
        <v>0</v>
      </c>
      <c r="J12" s="1">
        <v>5</v>
      </c>
      <c r="K12" s="408">
        <v>0</v>
      </c>
      <c r="L12" s="48">
        <v>2</v>
      </c>
      <c r="M12" s="3">
        <v>3</v>
      </c>
      <c r="N12" s="48">
        <v>223</v>
      </c>
      <c r="O12" s="1">
        <v>183</v>
      </c>
      <c r="P12" s="48">
        <v>40</v>
      </c>
      <c r="Q12" s="3">
        <v>0</v>
      </c>
      <c r="R12" s="1">
        <v>513</v>
      </c>
      <c r="S12" s="1">
        <v>348</v>
      </c>
      <c r="T12" s="48">
        <v>9</v>
      </c>
      <c r="U12" s="48">
        <v>156</v>
      </c>
      <c r="V12" s="50">
        <v>665</v>
      </c>
    </row>
    <row r="13" spans="1:22" ht="12.75">
      <c r="A13" s="45" t="s">
        <v>8</v>
      </c>
      <c r="B13" s="3">
        <v>1704</v>
      </c>
      <c r="C13" s="4">
        <v>47</v>
      </c>
      <c r="D13" s="4">
        <v>47</v>
      </c>
      <c r="E13" s="1">
        <v>11</v>
      </c>
      <c r="F13" s="48">
        <v>36</v>
      </c>
      <c r="G13" s="6" t="s">
        <v>0</v>
      </c>
      <c r="H13" s="4">
        <v>874</v>
      </c>
      <c r="I13" s="6" t="s">
        <v>0</v>
      </c>
      <c r="J13" s="4">
        <v>7</v>
      </c>
      <c r="K13" s="51">
        <v>0</v>
      </c>
      <c r="L13" s="48">
        <v>6</v>
      </c>
      <c r="M13" s="3">
        <v>1</v>
      </c>
      <c r="N13" s="52">
        <v>101</v>
      </c>
      <c r="O13" s="1">
        <v>98</v>
      </c>
      <c r="P13" s="48">
        <v>1</v>
      </c>
      <c r="Q13" s="3">
        <v>2</v>
      </c>
      <c r="R13" s="1">
        <v>373</v>
      </c>
      <c r="S13" s="1">
        <v>251</v>
      </c>
      <c r="T13" s="48">
        <v>0</v>
      </c>
      <c r="U13" s="53">
        <v>122</v>
      </c>
      <c r="V13" s="54">
        <v>302</v>
      </c>
    </row>
    <row r="14" spans="1:22" ht="12.75">
      <c r="A14" s="55" t="s">
        <v>61</v>
      </c>
      <c r="B14" s="56">
        <v>78548</v>
      </c>
      <c r="C14" s="57">
        <v>6000</v>
      </c>
      <c r="D14" s="57">
        <v>6000</v>
      </c>
      <c r="E14" s="59">
        <v>430</v>
      </c>
      <c r="F14" s="58">
        <v>5500</v>
      </c>
      <c r="G14" s="5" t="s">
        <v>0</v>
      </c>
      <c r="H14" s="57">
        <v>11572</v>
      </c>
      <c r="I14" s="5" t="s">
        <v>0</v>
      </c>
      <c r="J14" s="57">
        <v>1718</v>
      </c>
      <c r="K14" s="58">
        <v>37</v>
      </c>
      <c r="L14" s="58">
        <v>1650</v>
      </c>
      <c r="M14" s="56">
        <v>31</v>
      </c>
      <c r="N14" s="48">
        <v>9287</v>
      </c>
      <c r="O14" s="59">
        <v>9029</v>
      </c>
      <c r="P14" s="58">
        <v>255</v>
      </c>
      <c r="Q14" s="56">
        <v>3</v>
      </c>
      <c r="R14" s="59">
        <v>35624</v>
      </c>
      <c r="S14" s="59">
        <v>21703</v>
      </c>
      <c r="T14" s="58">
        <v>3953</v>
      </c>
      <c r="U14" s="48">
        <v>9968</v>
      </c>
      <c r="V14" s="50">
        <v>14347</v>
      </c>
    </row>
    <row r="15" spans="1:22" s="409" customFormat="1" ht="13.5" thickBot="1">
      <c r="A15" s="60" t="s">
        <v>62</v>
      </c>
      <c r="B15" s="61">
        <v>100</v>
      </c>
      <c r="C15" s="62">
        <f>C14/B14*100</f>
        <v>7.6386413403269335</v>
      </c>
      <c r="D15" s="63"/>
      <c r="E15" s="64"/>
      <c r="F15" s="62"/>
      <c r="G15" s="70"/>
      <c r="H15" s="62">
        <f>H14/B14*100</f>
        <v>14.732392931710548</v>
      </c>
      <c r="I15" s="70"/>
      <c r="J15" s="63">
        <f>J14/B14*100</f>
        <v>2.187197637113612</v>
      </c>
      <c r="K15" s="62"/>
      <c r="L15" s="62"/>
      <c r="M15" s="61"/>
      <c r="N15" s="62">
        <f>N14/B14*100</f>
        <v>11.823343687936038</v>
      </c>
      <c r="O15" s="64"/>
      <c r="P15" s="62"/>
      <c r="Q15" s="61"/>
      <c r="R15" s="64">
        <f>R14/B14*100</f>
        <v>45.353159851301115</v>
      </c>
      <c r="S15" s="64"/>
      <c r="T15" s="62"/>
      <c r="U15" s="62"/>
      <c r="V15" s="65">
        <f>V14/B14*100</f>
        <v>18.265264551611754</v>
      </c>
    </row>
    <row r="16" spans="1:22" ht="12.75">
      <c r="A16" s="45" t="s">
        <v>9</v>
      </c>
      <c r="B16" s="2">
        <v>-6788</v>
      </c>
      <c r="C16" s="4">
        <v>1670</v>
      </c>
      <c r="D16" s="4">
        <v>1670</v>
      </c>
      <c r="E16" s="1">
        <v>816</v>
      </c>
      <c r="F16" s="48">
        <v>850</v>
      </c>
      <c r="G16" s="5" t="s">
        <v>0</v>
      </c>
      <c r="H16" s="4">
        <v>509</v>
      </c>
      <c r="I16" s="5" t="s">
        <v>0</v>
      </c>
      <c r="J16" s="4">
        <v>643</v>
      </c>
      <c r="K16" s="51">
        <v>0</v>
      </c>
      <c r="L16" s="48">
        <v>578</v>
      </c>
      <c r="M16" s="3">
        <v>65</v>
      </c>
      <c r="N16" s="48">
        <v>649</v>
      </c>
      <c r="O16" s="1">
        <v>541</v>
      </c>
      <c r="P16" s="48">
        <v>108</v>
      </c>
      <c r="Q16" s="3">
        <v>0</v>
      </c>
      <c r="R16" s="1">
        <v>2260</v>
      </c>
      <c r="S16" s="1">
        <v>1385</v>
      </c>
      <c r="T16" s="48">
        <v>313</v>
      </c>
      <c r="U16" s="48">
        <v>562</v>
      </c>
      <c r="V16" s="50">
        <v>1075</v>
      </c>
    </row>
    <row r="17" spans="1:22" ht="12.75">
      <c r="A17" s="45" t="s">
        <v>10</v>
      </c>
      <c r="B17" s="66">
        <v>6951</v>
      </c>
      <c r="C17" s="4">
        <v>1050</v>
      </c>
      <c r="D17" s="4">
        <v>1050</v>
      </c>
      <c r="E17" s="1">
        <v>166</v>
      </c>
      <c r="F17" s="48">
        <v>882</v>
      </c>
      <c r="G17" s="5" t="s">
        <v>0</v>
      </c>
      <c r="H17" s="4">
        <v>606</v>
      </c>
      <c r="I17" s="5" t="s">
        <v>0</v>
      </c>
      <c r="J17" s="4">
        <v>165</v>
      </c>
      <c r="K17" s="51">
        <v>0</v>
      </c>
      <c r="L17" s="48">
        <v>153</v>
      </c>
      <c r="M17" s="3">
        <v>12</v>
      </c>
      <c r="N17" s="48">
        <v>846</v>
      </c>
      <c r="O17" s="1">
        <v>795</v>
      </c>
      <c r="P17" s="48">
        <v>51</v>
      </c>
      <c r="Q17" s="3">
        <v>0</v>
      </c>
      <c r="R17" s="1">
        <v>3058</v>
      </c>
      <c r="S17" s="1">
        <v>2027</v>
      </c>
      <c r="T17" s="48">
        <v>399</v>
      </c>
      <c r="U17" s="48">
        <v>632</v>
      </c>
      <c r="V17" s="50">
        <v>1226</v>
      </c>
    </row>
    <row r="18" spans="1:22" ht="12.75">
      <c r="A18" s="45" t="s">
        <v>11</v>
      </c>
      <c r="B18" s="91">
        <v>-3576</v>
      </c>
      <c r="C18" s="4">
        <v>455</v>
      </c>
      <c r="D18" s="4">
        <v>455</v>
      </c>
      <c r="E18" s="1">
        <v>82</v>
      </c>
      <c r="F18" s="48">
        <v>373</v>
      </c>
      <c r="G18" s="5" t="s">
        <v>0</v>
      </c>
      <c r="H18" s="4">
        <v>307</v>
      </c>
      <c r="I18" s="5" t="s">
        <v>0</v>
      </c>
      <c r="J18" s="4">
        <v>80</v>
      </c>
      <c r="K18" s="48">
        <v>0</v>
      </c>
      <c r="L18" s="48">
        <v>75</v>
      </c>
      <c r="M18" s="3">
        <v>5</v>
      </c>
      <c r="N18" s="48">
        <v>365</v>
      </c>
      <c r="O18" s="1">
        <v>349</v>
      </c>
      <c r="P18" s="48">
        <v>16</v>
      </c>
      <c r="Q18" s="3">
        <v>0</v>
      </c>
      <c r="R18" s="1">
        <v>1466</v>
      </c>
      <c r="S18" s="1">
        <v>1147</v>
      </c>
      <c r="T18" s="48">
        <v>102</v>
      </c>
      <c r="U18" s="48">
        <v>217</v>
      </c>
      <c r="V18" s="50">
        <v>903</v>
      </c>
    </row>
    <row r="19" spans="1:22" ht="12.75">
      <c r="A19" s="45" t="s">
        <v>12</v>
      </c>
      <c r="B19" s="3">
        <v>9039</v>
      </c>
      <c r="C19" s="4">
        <v>1040</v>
      </c>
      <c r="D19" s="4">
        <v>1040</v>
      </c>
      <c r="E19" s="1">
        <v>102</v>
      </c>
      <c r="F19" s="48">
        <v>942</v>
      </c>
      <c r="G19" s="5" t="s">
        <v>0</v>
      </c>
      <c r="H19" s="4">
        <v>434</v>
      </c>
      <c r="I19" s="5" t="s">
        <v>0</v>
      </c>
      <c r="J19" s="4">
        <v>389</v>
      </c>
      <c r="K19" s="48">
        <v>12</v>
      </c>
      <c r="L19" s="48">
        <v>369</v>
      </c>
      <c r="M19" s="3">
        <v>8</v>
      </c>
      <c r="N19" s="48">
        <v>1066</v>
      </c>
      <c r="O19" s="1">
        <v>1019</v>
      </c>
      <c r="P19" s="48">
        <v>47</v>
      </c>
      <c r="Q19" s="3">
        <v>0</v>
      </c>
      <c r="R19" s="1">
        <v>4012</v>
      </c>
      <c r="S19" s="1">
        <v>2598</v>
      </c>
      <c r="T19" s="48">
        <v>431</v>
      </c>
      <c r="U19" s="48">
        <v>983</v>
      </c>
      <c r="V19" s="50">
        <v>2098</v>
      </c>
    </row>
    <row r="20" spans="1:22" ht="12.75">
      <c r="A20" s="45" t="s">
        <v>13</v>
      </c>
      <c r="B20" s="3">
        <v>10361</v>
      </c>
      <c r="C20" s="4">
        <v>1420</v>
      </c>
      <c r="D20" s="4">
        <v>1420</v>
      </c>
      <c r="E20" s="1">
        <v>180</v>
      </c>
      <c r="F20" s="48">
        <v>1240</v>
      </c>
      <c r="G20" s="5" t="s">
        <v>0</v>
      </c>
      <c r="H20" s="4">
        <v>5436</v>
      </c>
      <c r="I20" s="5" t="s">
        <v>0</v>
      </c>
      <c r="J20" s="4">
        <v>177</v>
      </c>
      <c r="K20" s="48">
        <v>1</v>
      </c>
      <c r="L20" s="48">
        <v>166</v>
      </c>
      <c r="M20" s="3">
        <v>10</v>
      </c>
      <c r="N20" s="48">
        <v>598</v>
      </c>
      <c r="O20" s="1">
        <v>499</v>
      </c>
      <c r="P20" s="48">
        <v>51</v>
      </c>
      <c r="Q20" s="3">
        <v>48</v>
      </c>
      <c r="R20" s="1">
        <v>1652</v>
      </c>
      <c r="S20" s="1">
        <v>1114</v>
      </c>
      <c r="T20" s="48">
        <v>168</v>
      </c>
      <c r="U20" s="48">
        <v>370</v>
      </c>
      <c r="V20" s="50">
        <v>1078</v>
      </c>
    </row>
    <row r="21" spans="1:22" ht="12.75">
      <c r="A21" s="45" t="s">
        <v>14</v>
      </c>
      <c r="B21" s="3">
        <v>9383</v>
      </c>
      <c r="C21" s="4">
        <v>1350</v>
      </c>
      <c r="D21" s="4">
        <v>1350</v>
      </c>
      <c r="E21" s="1">
        <v>588</v>
      </c>
      <c r="F21" s="48">
        <v>762</v>
      </c>
      <c r="G21" s="5" t="s">
        <v>0</v>
      </c>
      <c r="H21" s="4">
        <v>2652</v>
      </c>
      <c r="I21" s="5" t="s">
        <v>0</v>
      </c>
      <c r="J21" s="4">
        <v>896</v>
      </c>
      <c r="K21" s="48">
        <v>0</v>
      </c>
      <c r="L21" s="48">
        <v>849</v>
      </c>
      <c r="M21" s="3">
        <v>47</v>
      </c>
      <c r="N21" s="48">
        <v>814</v>
      </c>
      <c r="O21" s="1">
        <v>735</v>
      </c>
      <c r="P21" s="48">
        <v>68</v>
      </c>
      <c r="Q21" s="3">
        <v>11</v>
      </c>
      <c r="R21" s="1">
        <v>2198</v>
      </c>
      <c r="S21" s="1">
        <v>1254</v>
      </c>
      <c r="T21" s="48">
        <v>217</v>
      </c>
      <c r="U21" s="48">
        <v>727</v>
      </c>
      <c r="V21" s="50">
        <v>1473</v>
      </c>
    </row>
    <row r="22" spans="1:22" ht="12.75">
      <c r="A22" s="45" t="s">
        <v>15</v>
      </c>
      <c r="B22" s="3">
        <v>2706</v>
      </c>
      <c r="C22" s="4">
        <v>271</v>
      </c>
      <c r="D22" s="4">
        <v>271</v>
      </c>
      <c r="E22" s="1">
        <v>19</v>
      </c>
      <c r="F22" s="48">
        <v>252</v>
      </c>
      <c r="G22" s="5" t="s">
        <v>0</v>
      </c>
      <c r="H22" s="4">
        <v>169</v>
      </c>
      <c r="I22" s="5" t="s">
        <v>0</v>
      </c>
      <c r="J22" s="4">
        <v>57</v>
      </c>
      <c r="K22" s="48">
        <v>0</v>
      </c>
      <c r="L22" s="48">
        <v>56</v>
      </c>
      <c r="M22" s="3">
        <v>1</v>
      </c>
      <c r="N22" s="48">
        <v>369</v>
      </c>
      <c r="O22" s="1">
        <v>362</v>
      </c>
      <c r="P22" s="48">
        <v>7</v>
      </c>
      <c r="Q22" s="3">
        <v>0</v>
      </c>
      <c r="R22" s="1">
        <v>1358</v>
      </c>
      <c r="S22" s="1">
        <v>897</v>
      </c>
      <c r="T22" s="48">
        <v>98</v>
      </c>
      <c r="U22" s="48">
        <v>363</v>
      </c>
      <c r="V22" s="50">
        <v>482</v>
      </c>
    </row>
    <row r="23" spans="1:22" ht="12.75">
      <c r="A23" s="45" t="s">
        <v>16</v>
      </c>
      <c r="B23" s="3">
        <v>5552</v>
      </c>
      <c r="C23" s="4">
        <v>1280</v>
      </c>
      <c r="D23" s="4">
        <v>1280</v>
      </c>
      <c r="E23" s="1">
        <v>502</v>
      </c>
      <c r="F23" s="48">
        <v>778</v>
      </c>
      <c r="G23" s="5" t="s">
        <v>0</v>
      </c>
      <c r="H23" s="4">
        <v>2049</v>
      </c>
      <c r="I23" s="5" t="s">
        <v>0</v>
      </c>
      <c r="J23" s="4">
        <v>104</v>
      </c>
      <c r="K23" s="48">
        <v>1</v>
      </c>
      <c r="L23" s="48">
        <v>64</v>
      </c>
      <c r="M23" s="3">
        <v>39</v>
      </c>
      <c r="N23" s="48">
        <v>454</v>
      </c>
      <c r="O23" s="1">
        <v>365</v>
      </c>
      <c r="P23" s="48">
        <v>66</v>
      </c>
      <c r="Q23" s="3">
        <v>23</v>
      </c>
      <c r="R23" s="1">
        <v>956</v>
      </c>
      <c r="S23" s="1">
        <v>681</v>
      </c>
      <c r="T23" s="48">
        <v>78</v>
      </c>
      <c r="U23" s="48">
        <v>197</v>
      </c>
      <c r="V23" s="50">
        <v>709</v>
      </c>
    </row>
    <row r="24" spans="1:22" ht="12.75">
      <c r="A24" s="45" t="s">
        <v>17</v>
      </c>
      <c r="B24" s="3">
        <v>2648</v>
      </c>
      <c r="C24" s="4">
        <v>625</v>
      </c>
      <c r="D24" s="4">
        <v>625</v>
      </c>
      <c r="E24" s="1">
        <v>290</v>
      </c>
      <c r="F24" s="48">
        <v>335</v>
      </c>
      <c r="G24" s="5" t="s">
        <v>0</v>
      </c>
      <c r="H24" s="4">
        <v>89</v>
      </c>
      <c r="I24" s="5" t="s">
        <v>0</v>
      </c>
      <c r="J24" s="4">
        <v>250</v>
      </c>
      <c r="K24" s="51">
        <v>0</v>
      </c>
      <c r="L24" s="48">
        <v>227</v>
      </c>
      <c r="M24" s="3">
        <v>23</v>
      </c>
      <c r="N24" s="48">
        <v>375</v>
      </c>
      <c r="O24" s="1">
        <v>343</v>
      </c>
      <c r="P24" s="48">
        <v>32</v>
      </c>
      <c r="Q24" s="3">
        <v>0</v>
      </c>
      <c r="R24" s="1">
        <v>932</v>
      </c>
      <c r="S24" s="1">
        <v>583</v>
      </c>
      <c r="T24" s="48">
        <v>118</v>
      </c>
      <c r="U24" s="48">
        <v>231</v>
      </c>
      <c r="V24" s="50">
        <v>377</v>
      </c>
    </row>
    <row r="25" spans="1:22" ht="12.75">
      <c r="A25" s="45" t="s">
        <v>18</v>
      </c>
      <c r="B25" s="3">
        <v>1758</v>
      </c>
      <c r="C25" s="4">
        <v>253</v>
      </c>
      <c r="D25" s="4">
        <v>253</v>
      </c>
      <c r="E25" s="1">
        <v>92</v>
      </c>
      <c r="F25" s="48">
        <v>161</v>
      </c>
      <c r="G25" s="5" t="s">
        <v>0</v>
      </c>
      <c r="H25" s="4">
        <v>102</v>
      </c>
      <c r="I25" s="5" t="s">
        <v>0</v>
      </c>
      <c r="J25" s="4">
        <v>72</v>
      </c>
      <c r="K25" s="51">
        <v>0</v>
      </c>
      <c r="L25" s="48">
        <v>65</v>
      </c>
      <c r="M25" s="3">
        <v>7</v>
      </c>
      <c r="N25" s="48">
        <v>207</v>
      </c>
      <c r="O25" s="1">
        <v>195</v>
      </c>
      <c r="P25" s="48">
        <v>12</v>
      </c>
      <c r="Q25" s="3">
        <v>0</v>
      </c>
      <c r="R25" s="1">
        <v>767</v>
      </c>
      <c r="S25" s="1">
        <v>520</v>
      </c>
      <c r="T25" s="48">
        <v>132</v>
      </c>
      <c r="U25" s="48">
        <v>115</v>
      </c>
      <c r="V25" s="50">
        <v>357</v>
      </c>
    </row>
    <row r="26" spans="1:22" ht="12.75">
      <c r="A26" s="45" t="s">
        <v>19</v>
      </c>
      <c r="B26" s="3">
        <v>2228</v>
      </c>
      <c r="C26" s="4">
        <v>299</v>
      </c>
      <c r="D26" s="4">
        <v>299</v>
      </c>
      <c r="E26" s="1">
        <v>22</v>
      </c>
      <c r="F26" s="48">
        <v>277</v>
      </c>
      <c r="G26" s="5" t="s">
        <v>0</v>
      </c>
      <c r="H26" s="4">
        <v>209</v>
      </c>
      <c r="I26" s="5" t="s">
        <v>0</v>
      </c>
      <c r="J26" s="4">
        <v>32</v>
      </c>
      <c r="K26" s="51">
        <v>0</v>
      </c>
      <c r="L26" s="48">
        <v>31</v>
      </c>
      <c r="M26" s="3">
        <v>1</v>
      </c>
      <c r="N26" s="48">
        <v>221</v>
      </c>
      <c r="O26" s="1">
        <v>208</v>
      </c>
      <c r="P26" s="48">
        <v>13</v>
      </c>
      <c r="Q26" s="3">
        <v>0</v>
      </c>
      <c r="R26" s="1">
        <v>685</v>
      </c>
      <c r="S26" s="1">
        <v>384</v>
      </c>
      <c r="T26" s="48">
        <v>114</v>
      </c>
      <c r="U26" s="48">
        <v>187</v>
      </c>
      <c r="V26" s="50">
        <v>782</v>
      </c>
    </row>
    <row r="27" spans="1:22" ht="12.75">
      <c r="A27" s="45" t="s">
        <v>20</v>
      </c>
      <c r="B27" s="3">
        <v>1342</v>
      </c>
      <c r="C27" s="4">
        <v>278</v>
      </c>
      <c r="D27" s="4">
        <v>278</v>
      </c>
      <c r="E27" s="1">
        <v>82</v>
      </c>
      <c r="F27" s="48">
        <v>196</v>
      </c>
      <c r="G27" s="5" t="s">
        <v>0</v>
      </c>
      <c r="H27" s="4">
        <v>28</v>
      </c>
      <c r="I27" s="5" t="s">
        <v>0</v>
      </c>
      <c r="J27" s="4">
        <v>294</v>
      </c>
      <c r="K27" s="51">
        <v>0</v>
      </c>
      <c r="L27" s="48">
        <v>287</v>
      </c>
      <c r="M27" s="3">
        <v>7</v>
      </c>
      <c r="N27" s="48">
        <v>130</v>
      </c>
      <c r="O27" s="1">
        <v>116</v>
      </c>
      <c r="P27" s="48">
        <v>14</v>
      </c>
      <c r="Q27" s="3">
        <v>0</v>
      </c>
      <c r="R27" s="1">
        <v>466</v>
      </c>
      <c r="S27" s="1">
        <v>265</v>
      </c>
      <c r="T27" s="48">
        <v>131</v>
      </c>
      <c r="U27" s="48">
        <v>70</v>
      </c>
      <c r="V27" s="50">
        <v>146</v>
      </c>
    </row>
    <row r="28" spans="1:22" ht="12.75">
      <c r="A28" s="45" t="s">
        <v>21</v>
      </c>
      <c r="B28" s="91">
        <v>-1723</v>
      </c>
      <c r="C28" s="4">
        <v>298</v>
      </c>
      <c r="D28" s="4">
        <v>298</v>
      </c>
      <c r="E28" s="1">
        <v>28</v>
      </c>
      <c r="F28" s="48">
        <v>270</v>
      </c>
      <c r="G28" s="5" t="s">
        <v>0</v>
      </c>
      <c r="H28" s="4">
        <v>530</v>
      </c>
      <c r="I28" s="5" t="s">
        <v>0</v>
      </c>
      <c r="J28" s="4">
        <v>24</v>
      </c>
      <c r="K28" s="48">
        <v>0</v>
      </c>
      <c r="L28" s="48">
        <v>23</v>
      </c>
      <c r="M28" s="3">
        <v>1</v>
      </c>
      <c r="N28" s="48">
        <v>121</v>
      </c>
      <c r="O28" s="1">
        <v>108</v>
      </c>
      <c r="P28" s="48">
        <v>12</v>
      </c>
      <c r="Q28" s="3">
        <v>1</v>
      </c>
      <c r="R28" s="1">
        <v>351</v>
      </c>
      <c r="S28" s="1">
        <v>259</v>
      </c>
      <c r="T28" s="48">
        <v>9</v>
      </c>
      <c r="U28" s="48">
        <v>83</v>
      </c>
      <c r="V28" s="50">
        <v>399</v>
      </c>
    </row>
    <row r="29" spans="1:22" ht="12.75">
      <c r="A29" s="45" t="s">
        <v>22</v>
      </c>
      <c r="B29" s="3">
        <v>908</v>
      </c>
      <c r="C29" s="4">
        <v>144</v>
      </c>
      <c r="D29" s="4">
        <v>144</v>
      </c>
      <c r="E29" s="1">
        <v>2</v>
      </c>
      <c r="F29" s="48">
        <v>142</v>
      </c>
      <c r="G29" s="5" t="s">
        <v>0</v>
      </c>
      <c r="H29" s="4">
        <v>177</v>
      </c>
      <c r="I29" s="5" t="s">
        <v>0</v>
      </c>
      <c r="J29" s="4">
        <v>10</v>
      </c>
      <c r="K29" s="51">
        <v>0</v>
      </c>
      <c r="L29" s="48">
        <v>10</v>
      </c>
      <c r="M29" s="3">
        <v>0</v>
      </c>
      <c r="N29" s="48">
        <v>95</v>
      </c>
      <c r="O29" s="1">
        <v>92</v>
      </c>
      <c r="P29" s="48">
        <v>3</v>
      </c>
      <c r="Q29" s="3">
        <v>0</v>
      </c>
      <c r="R29" s="1">
        <v>275</v>
      </c>
      <c r="S29" s="1">
        <v>217</v>
      </c>
      <c r="T29" s="48">
        <v>4</v>
      </c>
      <c r="U29" s="48">
        <v>54</v>
      </c>
      <c r="V29" s="50">
        <v>207</v>
      </c>
    </row>
    <row r="30" spans="1:22" ht="12.75">
      <c r="A30" s="45" t="s">
        <v>23</v>
      </c>
      <c r="B30" s="3">
        <v>3429</v>
      </c>
      <c r="C30" s="4">
        <v>379</v>
      </c>
      <c r="D30" s="4">
        <v>379</v>
      </c>
      <c r="E30" s="1">
        <v>81</v>
      </c>
      <c r="F30" s="48">
        <v>298</v>
      </c>
      <c r="G30" s="5" t="s">
        <v>0</v>
      </c>
      <c r="H30" s="4">
        <v>1531</v>
      </c>
      <c r="I30" s="5" t="s">
        <v>0</v>
      </c>
      <c r="J30" s="4">
        <v>248</v>
      </c>
      <c r="K30" s="48">
        <v>2</v>
      </c>
      <c r="L30" s="48">
        <v>240</v>
      </c>
      <c r="M30" s="3">
        <v>6</v>
      </c>
      <c r="N30" s="48">
        <v>231</v>
      </c>
      <c r="O30" s="1">
        <v>204</v>
      </c>
      <c r="P30" s="48">
        <v>14</v>
      </c>
      <c r="Q30" s="3">
        <v>13</v>
      </c>
      <c r="R30" s="1">
        <v>615</v>
      </c>
      <c r="S30" s="1">
        <v>331</v>
      </c>
      <c r="T30" s="48">
        <v>92</v>
      </c>
      <c r="U30" s="48">
        <v>192</v>
      </c>
      <c r="V30" s="50">
        <v>425</v>
      </c>
    </row>
    <row r="31" spans="1:22" ht="12.75">
      <c r="A31" s="45" t="s">
        <v>24</v>
      </c>
      <c r="B31" s="3">
        <v>7129</v>
      </c>
      <c r="C31" s="4">
        <v>57</v>
      </c>
      <c r="D31" s="4">
        <v>57</v>
      </c>
      <c r="E31" s="1">
        <v>10</v>
      </c>
      <c r="F31" s="48">
        <v>47</v>
      </c>
      <c r="G31" s="5" t="s">
        <v>0</v>
      </c>
      <c r="H31" s="48">
        <v>6352</v>
      </c>
      <c r="I31" s="5" t="s">
        <v>0</v>
      </c>
      <c r="J31" s="3">
        <v>353</v>
      </c>
      <c r="K31" s="48">
        <v>326</v>
      </c>
      <c r="L31" s="48">
        <v>26</v>
      </c>
      <c r="M31" s="3">
        <v>1</v>
      </c>
      <c r="N31" s="48">
        <v>94</v>
      </c>
      <c r="O31" s="1">
        <v>61</v>
      </c>
      <c r="P31" s="48">
        <v>2</v>
      </c>
      <c r="Q31" s="3">
        <v>31</v>
      </c>
      <c r="R31" s="1">
        <v>65</v>
      </c>
      <c r="S31" s="1">
        <v>37</v>
      </c>
      <c r="T31" s="48">
        <v>2</v>
      </c>
      <c r="U31" s="48">
        <v>26</v>
      </c>
      <c r="V31" s="50">
        <v>208</v>
      </c>
    </row>
    <row r="32" spans="1:22" ht="12.75">
      <c r="A32" s="45" t="s">
        <v>84</v>
      </c>
      <c r="B32" s="3">
        <v>1990</v>
      </c>
      <c r="C32" s="4">
        <v>156</v>
      </c>
      <c r="D32" s="4">
        <v>156</v>
      </c>
      <c r="E32" s="1">
        <v>19</v>
      </c>
      <c r="F32" s="48">
        <v>137</v>
      </c>
      <c r="G32" s="5" t="s">
        <v>0</v>
      </c>
      <c r="H32" s="4">
        <v>932</v>
      </c>
      <c r="I32" s="5" t="s">
        <v>0</v>
      </c>
      <c r="J32" s="4">
        <v>202</v>
      </c>
      <c r="K32" s="48">
        <v>56</v>
      </c>
      <c r="L32" s="48">
        <v>145</v>
      </c>
      <c r="M32" s="3">
        <v>1</v>
      </c>
      <c r="N32" s="48">
        <v>106</v>
      </c>
      <c r="O32" s="1">
        <v>88</v>
      </c>
      <c r="P32" s="48">
        <v>9</v>
      </c>
      <c r="Q32" s="3">
        <v>9</v>
      </c>
      <c r="R32" s="1">
        <v>205</v>
      </c>
      <c r="S32" s="1">
        <v>162</v>
      </c>
      <c r="T32" s="48">
        <v>7</v>
      </c>
      <c r="U32" s="48">
        <v>36</v>
      </c>
      <c r="V32" s="50">
        <v>389</v>
      </c>
    </row>
    <row r="33" spans="1:22" ht="12.75">
      <c r="A33" s="45" t="s">
        <v>85</v>
      </c>
      <c r="B33" s="3">
        <v>12204</v>
      </c>
      <c r="C33" s="4">
        <v>408</v>
      </c>
      <c r="D33" s="4">
        <v>408</v>
      </c>
      <c r="E33" s="1">
        <v>14</v>
      </c>
      <c r="F33" s="48">
        <v>394</v>
      </c>
      <c r="G33" s="5" t="s">
        <v>0</v>
      </c>
      <c r="H33" s="4">
        <v>10020</v>
      </c>
      <c r="I33" s="5" t="s">
        <v>0</v>
      </c>
      <c r="J33" s="4">
        <v>517</v>
      </c>
      <c r="K33" s="48">
        <v>344</v>
      </c>
      <c r="L33" s="48">
        <v>172</v>
      </c>
      <c r="M33" s="3">
        <v>1</v>
      </c>
      <c r="N33" s="48">
        <v>222</v>
      </c>
      <c r="O33" s="1">
        <v>142</v>
      </c>
      <c r="P33" s="48">
        <v>16</v>
      </c>
      <c r="Q33" s="3">
        <v>64</v>
      </c>
      <c r="R33" s="1">
        <v>402</v>
      </c>
      <c r="S33" s="1">
        <v>292</v>
      </c>
      <c r="T33" s="48">
        <v>26</v>
      </c>
      <c r="U33" s="48">
        <v>84</v>
      </c>
      <c r="V33" s="50">
        <v>635</v>
      </c>
    </row>
    <row r="34" spans="1:22" ht="12.75">
      <c r="A34" s="45" t="s">
        <v>89</v>
      </c>
      <c r="B34" s="3">
        <v>3159</v>
      </c>
      <c r="C34" s="4">
        <v>124</v>
      </c>
      <c r="D34" s="4">
        <v>124</v>
      </c>
      <c r="E34" s="1">
        <v>7</v>
      </c>
      <c r="F34" s="48">
        <v>117</v>
      </c>
      <c r="G34" s="5" t="s">
        <v>0</v>
      </c>
      <c r="H34" s="4">
        <v>2377</v>
      </c>
      <c r="I34" s="5" t="s">
        <v>0</v>
      </c>
      <c r="J34" s="4">
        <v>194</v>
      </c>
      <c r="K34" s="48">
        <v>137</v>
      </c>
      <c r="L34" s="48">
        <v>57</v>
      </c>
      <c r="M34" s="3">
        <v>0</v>
      </c>
      <c r="N34" s="48">
        <v>139</v>
      </c>
      <c r="O34" s="1">
        <v>114</v>
      </c>
      <c r="P34" s="48">
        <v>7</v>
      </c>
      <c r="Q34" s="3">
        <v>18</v>
      </c>
      <c r="R34" s="1">
        <v>115</v>
      </c>
      <c r="S34" s="1">
        <v>87</v>
      </c>
      <c r="T34" s="48">
        <v>3</v>
      </c>
      <c r="U34" s="48">
        <v>25</v>
      </c>
      <c r="V34" s="50">
        <v>210</v>
      </c>
    </row>
    <row r="35" spans="1:22" ht="12.75">
      <c r="A35" s="45" t="s">
        <v>86</v>
      </c>
      <c r="B35" s="3">
        <v>6491</v>
      </c>
      <c r="C35" s="4">
        <v>184</v>
      </c>
      <c r="D35" s="4">
        <v>184</v>
      </c>
      <c r="E35" s="1">
        <v>3</v>
      </c>
      <c r="F35" s="48">
        <v>181</v>
      </c>
      <c r="G35" s="6" t="s">
        <v>0</v>
      </c>
      <c r="H35" s="52">
        <v>5158</v>
      </c>
      <c r="I35" s="6" t="s">
        <v>0</v>
      </c>
      <c r="J35" s="4">
        <v>321</v>
      </c>
      <c r="K35" s="48">
        <v>231</v>
      </c>
      <c r="L35" s="48">
        <v>90</v>
      </c>
      <c r="M35" s="3">
        <v>0</v>
      </c>
      <c r="N35" s="52">
        <v>159</v>
      </c>
      <c r="O35" s="1">
        <v>137</v>
      </c>
      <c r="P35" s="67">
        <v>5</v>
      </c>
      <c r="Q35" s="3">
        <v>17</v>
      </c>
      <c r="R35" s="1">
        <v>176</v>
      </c>
      <c r="S35" s="1">
        <v>122</v>
      </c>
      <c r="T35" s="48">
        <v>5</v>
      </c>
      <c r="U35" s="53">
        <v>49</v>
      </c>
      <c r="V35" s="54">
        <v>493</v>
      </c>
    </row>
    <row r="36" spans="1:22" ht="12.75">
      <c r="A36" s="55" t="s">
        <v>64</v>
      </c>
      <c r="B36" s="56">
        <v>99350</v>
      </c>
      <c r="C36" s="57">
        <v>11700</v>
      </c>
      <c r="D36" s="57">
        <v>11700</v>
      </c>
      <c r="E36" s="59">
        <v>3110</v>
      </c>
      <c r="F36" s="58">
        <v>8630</v>
      </c>
      <c r="G36" s="5" t="s">
        <v>0</v>
      </c>
      <c r="H36" s="4">
        <v>39667</v>
      </c>
      <c r="I36" s="5" t="s">
        <v>0</v>
      </c>
      <c r="J36" s="57">
        <v>5028</v>
      </c>
      <c r="K36" s="58">
        <v>1110</v>
      </c>
      <c r="L36" s="58">
        <v>3683</v>
      </c>
      <c r="M36" s="56">
        <v>235</v>
      </c>
      <c r="N36" s="48">
        <v>7261</v>
      </c>
      <c r="O36" s="59">
        <v>6473</v>
      </c>
      <c r="P36" s="48">
        <v>553</v>
      </c>
      <c r="Q36" s="56">
        <v>235</v>
      </c>
      <c r="R36" s="59">
        <v>22014</v>
      </c>
      <c r="S36" s="59">
        <v>14362</v>
      </c>
      <c r="T36" s="58">
        <v>2449</v>
      </c>
      <c r="U36" s="48">
        <v>5203</v>
      </c>
      <c r="V36" s="50">
        <v>13680</v>
      </c>
    </row>
    <row r="37" spans="1:22" s="409" customFormat="1" ht="13.5" thickBot="1">
      <c r="A37" s="60" t="s">
        <v>62</v>
      </c>
      <c r="B37" s="61">
        <v>100</v>
      </c>
      <c r="C37" s="63">
        <f>C36/B36*100</f>
        <v>11.776547559134373</v>
      </c>
      <c r="D37" s="62"/>
      <c r="E37" s="64"/>
      <c r="F37" s="62"/>
      <c r="G37" s="70"/>
      <c r="H37" s="63">
        <f>H36/B36*100</f>
        <v>39.92652239557121</v>
      </c>
      <c r="I37" s="70"/>
      <c r="J37" s="63">
        <f>J36/B36*100</f>
        <v>5.060895822848516</v>
      </c>
      <c r="K37" s="62"/>
      <c r="L37" s="62"/>
      <c r="M37" s="61"/>
      <c r="N37" s="62">
        <f>N36/B36*100</f>
        <v>7.308505284348264</v>
      </c>
      <c r="O37" s="64"/>
      <c r="P37" s="62"/>
      <c r="Q37" s="61"/>
      <c r="R37" s="64">
        <f>R36/B36*100</f>
        <v>22.15802717664821</v>
      </c>
      <c r="S37" s="64"/>
      <c r="T37" s="62"/>
      <c r="U37" s="62"/>
      <c r="V37" s="65">
        <f>V36/B36*100</f>
        <v>13.76950176144942</v>
      </c>
    </row>
    <row r="38" spans="1:22" ht="12.75">
      <c r="A38" s="45" t="s">
        <v>25</v>
      </c>
      <c r="B38" s="3">
        <v>11409</v>
      </c>
      <c r="C38" s="4">
        <v>2160</v>
      </c>
      <c r="D38" s="4">
        <v>2160</v>
      </c>
      <c r="E38" s="1">
        <v>669</v>
      </c>
      <c r="F38" s="48">
        <v>1490</v>
      </c>
      <c r="G38" s="5" t="s">
        <v>0</v>
      </c>
      <c r="H38" s="4">
        <v>4219</v>
      </c>
      <c r="I38" s="5" t="s">
        <v>0</v>
      </c>
      <c r="J38" s="4">
        <v>492</v>
      </c>
      <c r="K38" s="48">
        <v>2</v>
      </c>
      <c r="L38" s="68">
        <v>455</v>
      </c>
      <c r="M38" s="3">
        <v>35</v>
      </c>
      <c r="N38" s="48">
        <v>607</v>
      </c>
      <c r="O38" s="1">
        <v>461</v>
      </c>
      <c r="P38" s="48">
        <v>78</v>
      </c>
      <c r="Q38" s="3">
        <v>68</v>
      </c>
      <c r="R38" s="1">
        <v>1960</v>
      </c>
      <c r="S38" s="1">
        <v>1312</v>
      </c>
      <c r="T38" s="48">
        <v>162</v>
      </c>
      <c r="U38" s="48">
        <v>486</v>
      </c>
      <c r="V38" s="50">
        <v>1971</v>
      </c>
    </row>
    <row r="39" spans="1:22" ht="12.75">
      <c r="A39" s="45" t="s">
        <v>26</v>
      </c>
      <c r="B39" s="3">
        <v>7693</v>
      </c>
      <c r="C39" s="4">
        <v>778</v>
      </c>
      <c r="D39" s="4">
        <v>778</v>
      </c>
      <c r="E39" s="1">
        <v>255</v>
      </c>
      <c r="F39" s="48">
        <v>523</v>
      </c>
      <c r="G39" s="5" t="s">
        <v>0</v>
      </c>
      <c r="H39" s="4">
        <v>5195</v>
      </c>
      <c r="I39" s="5" t="s">
        <v>0</v>
      </c>
      <c r="J39" s="4">
        <v>214</v>
      </c>
      <c r="K39" s="48">
        <v>1</v>
      </c>
      <c r="L39" s="48">
        <v>199</v>
      </c>
      <c r="M39" s="3">
        <v>14</v>
      </c>
      <c r="N39" s="48">
        <v>261</v>
      </c>
      <c r="O39" s="1">
        <v>120</v>
      </c>
      <c r="P39" s="48">
        <v>64</v>
      </c>
      <c r="Q39" s="3">
        <v>77</v>
      </c>
      <c r="R39" s="1">
        <v>550</v>
      </c>
      <c r="S39" s="1">
        <v>398</v>
      </c>
      <c r="T39" s="48">
        <v>61</v>
      </c>
      <c r="U39" s="48">
        <v>91</v>
      </c>
      <c r="V39" s="50">
        <v>695</v>
      </c>
    </row>
    <row r="40" spans="1:22" ht="12.75">
      <c r="A40" s="45" t="s">
        <v>27</v>
      </c>
      <c r="B40" s="3">
        <v>2002</v>
      </c>
      <c r="C40" s="4">
        <v>526</v>
      </c>
      <c r="D40" s="4">
        <v>526</v>
      </c>
      <c r="E40" s="1">
        <v>41</v>
      </c>
      <c r="F40" s="48">
        <v>485</v>
      </c>
      <c r="G40" s="5" t="s">
        <v>0</v>
      </c>
      <c r="H40" s="4">
        <v>682</v>
      </c>
      <c r="I40" s="5" t="s">
        <v>0</v>
      </c>
      <c r="J40" s="1">
        <v>22</v>
      </c>
      <c r="K40" s="69">
        <v>0</v>
      </c>
      <c r="L40" s="48">
        <v>20</v>
      </c>
      <c r="M40" s="3">
        <v>2</v>
      </c>
      <c r="N40" s="48">
        <v>135</v>
      </c>
      <c r="O40" s="1">
        <v>114</v>
      </c>
      <c r="P40" s="48">
        <v>21</v>
      </c>
      <c r="Q40" s="3">
        <v>0</v>
      </c>
      <c r="R40" s="1">
        <v>208</v>
      </c>
      <c r="S40" s="1">
        <v>111</v>
      </c>
      <c r="T40" s="48">
        <v>17</v>
      </c>
      <c r="U40" s="48">
        <v>80</v>
      </c>
      <c r="V40" s="50">
        <v>429</v>
      </c>
    </row>
    <row r="41" spans="1:22" ht="12.75">
      <c r="A41" s="45" t="s">
        <v>28</v>
      </c>
      <c r="B41" s="3">
        <v>1441</v>
      </c>
      <c r="C41" s="4">
        <v>383</v>
      </c>
      <c r="D41" s="4">
        <v>383</v>
      </c>
      <c r="E41" s="1">
        <v>136</v>
      </c>
      <c r="F41" s="48">
        <v>247</v>
      </c>
      <c r="G41" s="5" t="s">
        <v>0</v>
      </c>
      <c r="H41" s="4">
        <v>356</v>
      </c>
      <c r="I41" s="5" t="s">
        <v>0</v>
      </c>
      <c r="J41" s="1">
        <v>72</v>
      </c>
      <c r="K41" s="69">
        <v>0</v>
      </c>
      <c r="L41" s="48">
        <v>65</v>
      </c>
      <c r="M41" s="3">
        <v>7</v>
      </c>
      <c r="N41" s="48">
        <v>119</v>
      </c>
      <c r="O41" s="1">
        <v>107</v>
      </c>
      <c r="P41" s="48">
        <v>12</v>
      </c>
      <c r="Q41" s="3">
        <v>0</v>
      </c>
      <c r="R41" s="1">
        <v>251</v>
      </c>
      <c r="S41" s="1">
        <v>157</v>
      </c>
      <c r="T41" s="48">
        <v>15</v>
      </c>
      <c r="U41" s="48">
        <v>79</v>
      </c>
      <c r="V41" s="50">
        <v>260</v>
      </c>
    </row>
    <row r="42" spans="1:22" ht="12.75">
      <c r="A42" s="45" t="s">
        <v>29</v>
      </c>
      <c r="B42" s="3">
        <v>3775</v>
      </c>
      <c r="C42" s="4">
        <v>178</v>
      </c>
      <c r="D42" s="4">
        <v>178</v>
      </c>
      <c r="E42" s="1">
        <v>17</v>
      </c>
      <c r="F42" s="48">
        <v>161</v>
      </c>
      <c r="G42" s="5" t="s">
        <v>0</v>
      </c>
      <c r="H42" s="4">
        <v>2835</v>
      </c>
      <c r="I42" s="5" t="s">
        <v>0</v>
      </c>
      <c r="J42" s="1">
        <v>114</v>
      </c>
      <c r="K42" s="69">
        <v>0</v>
      </c>
      <c r="L42" s="48">
        <v>113</v>
      </c>
      <c r="M42" s="3">
        <v>1</v>
      </c>
      <c r="N42" s="48">
        <v>117</v>
      </c>
      <c r="O42" s="1">
        <v>97</v>
      </c>
      <c r="P42" s="48">
        <v>4</v>
      </c>
      <c r="Q42" s="3">
        <v>16</v>
      </c>
      <c r="R42" s="1">
        <v>140</v>
      </c>
      <c r="S42" s="1">
        <v>108</v>
      </c>
      <c r="T42" s="48">
        <v>5</v>
      </c>
      <c r="U42" s="48">
        <v>27</v>
      </c>
      <c r="V42" s="50">
        <v>391</v>
      </c>
    </row>
    <row r="43" spans="1:22" ht="12.75">
      <c r="A43" s="45" t="s">
        <v>30</v>
      </c>
      <c r="B43" s="3">
        <v>22470</v>
      </c>
      <c r="C43" s="4">
        <v>446</v>
      </c>
      <c r="D43" s="4">
        <v>446</v>
      </c>
      <c r="E43" s="1">
        <v>52</v>
      </c>
      <c r="F43" s="48">
        <v>394</v>
      </c>
      <c r="G43" s="5" t="s">
        <v>0</v>
      </c>
      <c r="H43" s="4">
        <v>20150</v>
      </c>
      <c r="I43" s="5" t="s">
        <v>0</v>
      </c>
      <c r="J43" s="4">
        <v>491</v>
      </c>
      <c r="K43" s="48">
        <v>220</v>
      </c>
      <c r="L43" s="48">
        <v>268</v>
      </c>
      <c r="M43" s="3">
        <v>3</v>
      </c>
      <c r="N43" s="48">
        <v>375</v>
      </c>
      <c r="O43" s="1">
        <v>257</v>
      </c>
      <c r="P43" s="48">
        <v>14</v>
      </c>
      <c r="Q43" s="3">
        <v>104</v>
      </c>
      <c r="R43" s="1">
        <v>201</v>
      </c>
      <c r="S43" s="1">
        <v>125</v>
      </c>
      <c r="T43" s="48">
        <v>22</v>
      </c>
      <c r="U43" s="48">
        <v>54</v>
      </c>
      <c r="V43" s="50">
        <v>807</v>
      </c>
    </row>
    <row r="44" spans="1:22" ht="12.75">
      <c r="A44" s="45" t="s">
        <v>31</v>
      </c>
      <c r="B44" s="3">
        <v>656</v>
      </c>
      <c r="C44" s="4">
        <v>231</v>
      </c>
      <c r="D44" s="4">
        <v>231</v>
      </c>
      <c r="E44" s="1">
        <v>209</v>
      </c>
      <c r="F44" s="48">
        <v>22</v>
      </c>
      <c r="G44" s="5" t="s">
        <v>0</v>
      </c>
      <c r="H44" s="4">
        <v>0</v>
      </c>
      <c r="I44" s="5" t="s">
        <v>0</v>
      </c>
      <c r="J44" s="4">
        <v>63</v>
      </c>
      <c r="K44" s="51">
        <v>0</v>
      </c>
      <c r="L44" s="48">
        <v>51</v>
      </c>
      <c r="M44" s="3">
        <v>12</v>
      </c>
      <c r="N44" s="48">
        <v>59</v>
      </c>
      <c r="O44" s="1">
        <v>45</v>
      </c>
      <c r="P44" s="48">
        <v>14</v>
      </c>
      <c r="Q44" s="3">
        <v>0</v>
      </c>
      <c r="R44" s="1">
        <v>172</v>
      </c>
      <c r="S44" s="1">
        <v>107</v>
      </c>
      <c r="T44" s="48">
        <v>24</v>
      </c>
      <c r="U44" s="48">
        <v>41</v>
      </c>
      <c r="V44" s="50">
        <v>131</v>
      </c>
    </row>
    <row r="45" spans="1:22" ht="12.75">
      <c r="A45" s="45" t="s">
        <v>32</v>
      </c>
      <c r="B45" s="3">
        <v>9282</v>
      </c>
      <c r="C45" s="4">
        <v>11</v>
      </c>
      <c r="D45" s="4">
        <v>11</v>
      </c>
      <c r="E45" s="1">
        <v>3</v>
      </c>
      <c r="F45" s="48">
        <v>8</v>
      </c>
      <c r="G45" s="5" t="s">
        <v>0</v>
      </c>
      <c r="H45" s="4">
        <v>6956</v>
      </c>
      <c r="I45" s="5" t="s">
        <v>0</v>
      </c>
      <c r="J45" s="4">
        <v>771</v>
      </c>
      <c r="K45" s="48">
        <v>688</v>
      </c>
      <c r="L45" s="48">
        <v>83</v>
      </c>
      <c r="M45" s="3">
        <v>0</v>
      </c>
      <c r="N45" s="48">
        <v>215</v>
      </c>
      <c r="O45" s="1">
        <v>197</v>
      </c>
      <c r="P45" s="48">
        <v>0</v>
      </c>
      <c r="Q45" s="3">
        <v>18</v>
      </c>
      <c r="R45" s="1">
        <v>734</v>
      </c>
      <c r="S45" s="1">
        <v>172</v>
      </c>
      <c r="T45" s="48">
        <v>0</v>
      </c>
      <c r="U45" s="48">
        <v>562</v>
      </c>
      <c r="V45" s="50">
        <v>595</v>
      </c>
    </row>
    <row r="46" spans="1:22" ht="12.75">
      <c r="A46" s="45" t="s">
        <v>33</v>
      </c>
      <c r="B46" s="3">
        <v>702</v>
      </c>
      <c r="C46" s="4">
        <v>62</v>
      </c>
      <c r="D46" s="4">
        <v>62</v>
      </c>
      <c r="E46" s="69">
        <v>0</v>
      </c>
      <c r="F46" s="48">
        <v>62</v>
      </c>
      <c r="G46" s="5" t="s">
        <v>0</v>
      </c>
      <c r="H46" s="4">
        <v>358</v>
      </c>
      <c r="I46" s="5" t="s">
        <v>0</v>
      </c>
      <c r="J46" s="4">
        <v>0</v>
      </c>
      <c r="K46" s="48">
        <v>0</v>
      </c>
      <c r="L46" s="48">
        <v>0</v>
      </c>
      <c r="M46" s="3">
        <v>0</v>
      </c>
      <c r="N46" s="48">
        <v>52</v>
      </c>
      <c r="O46" s="1">
        <v>47</v>
      </c>
      <c r="P46" s="48">
        <v>3</v>
      </c>
      <c r="Q46" s="3">
        <v>2</v>
      </c>
      <c r="R46" s="1">
        <v>130</v>
      </c>
      <c r="S46" s="1">
        <v>72</v>
      </c>
      <c r="T46" s="48">
        <v>1</v>
      </c>
      <c r="U46" s="48">
        <v>57</v>
      </c>
      <c r="V46" s="50">
        <v>100</v>
      </c>
    </row>
    <row r="47" spans="1:22" ht="12.75">
      <c r="A47" s="45" t="s">
        <v>34</v>
      </c>
      <c r="B47" s="3">
        <v>4099</v>
      </c>
      <c r="C47" s="4">
        <v>295</v>
      </c>
      <c r="D47" s="4">
        <v>295</v>
      </c>
      <c r="E47" s="69">
        <v>0</v>
      </c>
      <c r="F47" s="48">
        <v>295</v>
      </c>
      <c r="G47" s="6" t="s">
        <v>0</v>
      </c>
      <c r="H47" s="4">
        <v>3051</v>
      </c>
      <c r="I47" s="6" t="s">
        <v>0</v>
      </c>
      <c r="J47" s="4">
        <v>23</v>
      </c>
      <c r="K47" s="51">
        <v>0</v>
      </c>
      <c r="L47" s="67">
        <v>23</v>
      </c>
      <c r="M47" s="53">
        <v>0</v>
      </c>
      <c r="N47" s="53">
        <v>125</v>
      </c>
      <c r="O47" s="1">
        <v>102</v>
      </c>
      <c r="P47" s="48">
        <v>8</v>
      </c>
      <c r="Q47" s="3">
        <v>15</v>
      </c>
      <c r="R47" s="1">
        <v>342</v>
      </c>
      <c r="S47" s="1">
        <v>172</v>
      </c>
      <c r="T47" s="48">
        <v>6</v>
      </c>
      <c r="U47" s="53">
        <v>164</v>
      </c>
      <c r="V47" s="54">
        <v>263</v>
      </c>
    </row>
    <row r="48" spans="1:22" ht="12.75">
      <c r="A48" s="55" t="s">
        <v>67</v>
      </c>
      <c r="B48" s="57">
        <v>63529</v>
      </c>
      <c r="C48" s="57">
        <v>5100</v>
      </c>
      <c r="D48" s="57">
        <v>5100</v>
      </c>
      <c r="E48" s="59">
        <v>1380</v>
      </c>
      <c r="F48" s="58">
        <v>3670</v>
      </c>
      <c r="G48" s="5" t="s">
        <v>0</v>
      </c>
      <c r="H48" s="57">
        <v>43802</v>
      </c>
      <c r="I48" s="5" t="s">
        <v>0</v>
      </c>
      <c r="J48" s="57">
        <v>2262</v>
      </c>
      <c r="K48" s="58">
        <v>911</v>
      </c>
      <c r="L48" s="58">
        <v>1277</v>
      </c>
      <c r="M48" s="3">
        <v>74</v>
      </c>
      <c r="N48" s="48">
        <v>2065</v>
      </c>
      <c r="O48" s="59">
        <v>1547</v>
      </c>
      <c r="P48" s="58">
        <v>218</v>
      </c>
      <c r="Q48" s="56">
        <v>300</v>
      </c>
      <c r="R48" s="59">
        <v>4688</v>
      </c>
      <c r="S48" s="59">
        <v>2734</v>
      </c>
      <c r="T48" s="58">
        <v>313</v>
      </c>
      <c r="U48" s="48">
        <v>1641</v>
      </c>
      <c r="V48" s="50">
        <v>5612</v>
      </c>
    </row>
    <row r="49" spans="1:22" s="409" customFormat="1" ht="13.5" thickBot="1">
      <c r="A49" s="60" t="s">
        <v>62</v>
      </c>
      <c r="B49" s="61">
        <v>100</v>
      </c>
      <c r="C49" s="70">
        <f>C48/B48*100</f>
        <v>8.027829810008027</v>
      </c>
      <c r="D49" s="71"/>
      <c r="E49" s="72"/>
      <c r="F49" s="62"/>
      <c r="G49" s="70"/>
      <c r="H49" s="63">
        <f>H48/B48*100</f>
        <v>68.94803947803365</v>
      </c>
      <c r="I49" s="70"/>
      <c r="J49" s="63">
        <f>J48/B48*100</f>
        <v>3.5605786333800316</v>
      </c>
      <c r="K49" s="71"/>
      <c r="L49" s="62"/>
      <c r="M49" s="61"/>
      <c r="N49" s="62">
        <f>N48/B48*100</f>
        <v>3.250484030915015</v>
      </c>
      <c r="O49" s="64"/>
      <c r="P49" s="62"/>
      <c r="Q49" s="61"/>
      <c r="R49" s="64">
        <f>R48/B48*100</f>
        <v>7.3793070881014975</v>
      </c>
      <c r="S49" s="64"/>
      <c r="T49" s="62"/>
      <c r="U49" s="62"/>
      <c r="V49" s="65">
        <f>V48/B48*100</f>
        <v>8.833760959561774</v>
      </c>
    </row>
    <row r="50" spans="1:22" ht="12.75">
      <c r="A50" s="73" t="s">
        <v>69</v>
      </c>
      <c r="B50" s="3">
        <v>241427</v>
      </c>
      <c r="C50" s="4">
        <v>22800</v>
      </c>
      <c r="D50" s="4">
        <v>22800</v>
      </c>
      <c r="E50" s="1">
        <v>4920</v>
      </c>
      <c r="F50" s="48">
        <v>17800</v>
      </c>
      <c r="G50" s="5" t="s">
        <v>0</v>
      </c>
      <c r="H50" s="4">
        <v>95041</v>
      </c>
      <c r="I50" s="5" t="s">
        <v>0</v>
      </c>
      <c r="J50" s="74">
        <v>9008</v>
      </c>
      <c r="K50" s="48">
        <v>2058</v>
      </c>
      <c r="L50" s="68">
        <v>6610</v>
      </c>
      <c r="M50" s="3">
        <v>340</v>
      </c>
      <c r="N50" s="75">
        <v>18613</v>
      </c>
      <c r="O50" s="75">
        <v>17049</v>
      </c>
      <c r="P50" s="68">
        <v>1026</v>
      </c>
      <c r="Q50" s="68">
        <v>538</v>
      </c>
      <c r="R50" s="1">
        <v>62326</v>
      </c>
      <c r="S50" s="1">
        <v>38799</v>
      </c>
      <c r="T50" s="48">
        <v>6715</v>
      </c>
      <c r="U50" s="48">
        <v>16812</v>
      </c>
      <c r="V50" s="50">
        <v>33639</v>
      </c>
    </row>
    <row r="51" spans="1:22" s="409" customFormat="1" ht="13.5" thickBot="1">
      <c r="A51" s="76" t="s">
        <v>62</v>
      </c>
      <c r="B51" s="77">
        <v>100</v>
      </c>
      <c r="C51" s="78">
        <f>C50/B50*100</f>
        <v>9.443848451084593</v>
      </c>
      <c r="D51" s="79"/>
      <c r="E51" s="80"/>
      <c r="F51" s="79"/>
      <c r="G51" s="78"/>
      <c r="H51" s="78">
        <f>H50/B50*100</f>
        <v>39.366350905242584</v>
      </c>
      <c r="I51" s="78"/>
      <c r="J51" s="78">
        <f>J50/B50*100</f>
        <v>3.731148545937281</v>
      </c>
      <c r="K51" s="79"/>
      <c r="L51" s="79"/>
      <c r="M51" s="77"/>
      <c r="N51" s="78">
        <f>N50/B50*100</f>
        <v>7.709576807896383</v>
      </c>
      <c r="O51" s="80"/>
      <c r="P51" s="79"/>
      <c r="Q51" s="77"/>
      <c r="R51" s="78">
        <f>R50/B50*100</f>
        <v>25.815670989574492</v>
      </c>
      <c r="S51" s="80"/>
      <c r="T51" s="79"/>
      <c r="U51" s="79"/>
      <c r="V51" s="90">
        <f>V50/B50*100</f>
        <v>13.933404300264677</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t="s">
        <v>91</v>
      </c>
      <c r="C53" s="18"/>
      <c r="D53" s="18"/>
      <c r="E53" s="18"/>
      <c r="F53" s="18"/>
      <c r="G53" s="18"/>
      <c r="H53" s="19"/>
      <c r="I53" s="19"/>
      <c r="J53" s="19"/>
      <c r="K53" s="18"/>
      <c r="L53" s="18"/>
      <c r="M53" s="48"/>
      <c r="N53" s="98"/>
      <c r="O53" s="93"/>
      <c r="P53" s="93"/>
      <c r="Q53" s="18"/>
      <c r="R53" s="18"/>
      <c r="S53" s="18"/>
      <c r="T53" s="18"/>
      <c r="U53" s="18"/>
      <c r="V53" s="18"/>
    </row>
    <row r="54" spans="1:22" ht="14.25">
      <c r="A54" s="8"/>
      <c r="B54" s="18" t="s">
        <v>95</v>
      </c>
      <c r="C54" s="18"/>
      <c r="D54" s="18"/>
      <c r="E54" s="18"/>
      <c r="F54" s="18"/>
      <c r="G54" s="18"/>
      <c r="H54" s="19"/>
      <c r="I54" s="19"/>
      <c r="J54" s="19"/>
      <c r="K54" s="18"/>
      <c r="L54" s="18"/>
      <c r="M54" s="94"/>
      <c r="N54" s="99"/>
      <c r="O54" s="95"/>
      <c r="P54" s="95"/>
      <c r="Q54" s="18"/>
      <c r="R54" s="18"/>
      <c r="S54" s="18"/>
      <c r="T54" s="18"/>
      <c r="U54" s="18"/>
      <c r="V54" s="18"/>
    </row>
    <row r="55" spans="1:22" ht="12.75">
      <c r="A55" s="8"/>
      <c r="B55" s="18" t="s">
        <v>92</v>
      </c>
      <c r="C55" s="18"/>
      <c r="D55" s="18"/>
      <c r="E55" s="18"/>
      <c r="F55" s="18"/>
      <c r="G55" s="18"/>
      <c r="H55" s="19"/>
      <c r="I55" s="19"/>
      <c r="J55" s="19"/>
      <c r="K55" s="18"/>
      <c r="L55" s="18"/>
      <c r="M55" s="18"/>
      <c r="N55" s="18"/>
      <c r="O55" s="18"/>
      <c r="P55" s="18"/>
      <c r="Q55" s="18"/>
      <c r="R55" s="18"/>
      <c r="S55" s="18"/>
      <c r="T55" s="18"/>
      <c r="U55" s="18"/>
      <c r="V55" s="18"/>
    </row>
    <row r="56" spans="1:22" ht="12.75">
      <c r="A56" s="8"/>
      <c r="B56" s="48" t="s">
        <v>96</v>
      </c>
      <c r="C56" s="96"/>
      <c r="D56" s="96"/>
      <c r="E56" s="96"/>
      <c r="F56" s="18"/>
      <c r="G56" s="18"/>
      <c r="H56" s="19"/>
      <c r="I56" s="19"/>
      <c r="J56" s="19"/>
      <c r="K56" s="18"/>
      <c r="L56" s="18"/>
      <c r="M56" s="18"/>
      <c r="N56" s="18"/>
      <c r="O56" s="18"/>
      <c r="P56" s="18"/>
      <c r="Q56" s="18"/>
      <c r="R56" s="18"/>
      <c r="S56" s="18"/>
      <c r="T56" s="18"/>
      <c r="U56" s="18"/>
      <c r="V56" s="18"/>
    </row>
    <row r="57" spans="1:22" ht="12.75">
      <c r="A57" s="8"/>
      <c r="B57" s="48"/>
      <c r="C57" s="97"/>
      <c r="D57" s="97"/>
      <c r="E57" s="97"/>
      <c r="F57" s="18"/>
      <c r="G57" s="18"/>
      <c r="H57" s="19"/>
      <c r="I57" s="19"/>
      <c r="J57" s="19"/>
      <c r="K57" s="18"/>
      <c r="L57" s="18"/>
      <c r="M57" s="18"/>
      <c r="N57" s="18"/>
      <c r="O57" s="18"/>
      <c r="P57" s="18"/>
      <c r="Q57" s="18"/>
      <c r="R57" s="18"/>
      <c r="S57" s="18"/>
      <c r="T57" s="18"/>
      <c r="U57" s="18"/>
      <c r="V57" s="18"/>
    </row>
    <row r="58" spans="1:22" ht="12.75">
      <c r="A58" s="8"/>
      <c r="B58" s="48"/>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M5:M6"/>
    <mergeCell ref="O5:O6"/>
    <mergeCell ref="P5:P6"/>
    <mergeCell ref="Q5:Q6"/>
    <mergeCell ref="C4:C6"/>
    <mergeCell ref="N4:N6"/>
    <mergeCell ref="R4:R6"/>
    <mergeCell ref="D5:D6"/>
    <mergeCell ref="G5:G6"/>
    <mergeCell ref="K5:K6"/>
    <mergeCell ref="L5:L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28.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258</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3.5" customHeight="1">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132">
        <v>43686</v>
      </c>
      <c r="C7" s="46">
        <v>3220</v>
      </c>
      <c r="D7" s="46">
        <v>3220</v>
      </c>
      <c r="E7" s="47">
        <v>251</v>
      </c>
      <c r="F7" s="48">
        <v>2970</v>
      </c>
      <c r="G7" s="5" t="s">
        <v>0</v>
      </c>
      <c r="H7" s="46">
        <v>3961</v>
      </c>
      <c r="I7" s="5" t="s">
        <v>0</v>
      </c>
      <c r="J7" s="46">
        <v>843</v>
      </c>
      <c r="K7" s="48">
        <v>27</v>
      </c>
      <c r="L7" s="48">
        <v>796</v>
      </c>
      <c r="M7" s="3">
        <v>20</v>
      </c>
      <c r="N7" s="48">
        <v>5689</v>
      </c>
      <c r="O7" s="1">
        <v>5533</v>
      </c>
      <c r="P7" s="48">
        <v>156</v>
      </c>
      <c r="Q7" s="49">
        <v>0</v>
      </c>
      <c r="R7" s="1">
        <v>21562</v>
      </c>
      <c r="S7" s="47">
        <v>13713</v>
      </c>
      <c r="T7" s="48">
        <v>1605</v>
      </c>
      <c r="U7" s="48">
        <v>6244</v>
      </c>
      <c r="V7" s="50">
        <v>8411</v>
      </c>
    </row>
    <row r="8" spans="1:22" ht="12.75">
      <c r="A8" s="117" t="s">
        <v>3</v>
      </c>
      <c r="B8" s="132">
        <v>14270</v>
      </c>
      <c r="C8" s="4">
        <v>679</v>
      </c>
      <c r="D8" s="4">
        <v>679</v>
      </c>
      <c r="E8" s="1">
        <v>53</v>
      </c>
      <c r="F8" s="48">
        <v>626</v>
      </c>
      <c r="G8" s="5" t="s">
        <v>0</v>
      </c>
      <c r="H8" s="4">
        <v>801</v>
      </c>
      <c r="I8" s="5" t="s">
        <v>0</v>
      </c>
      <c r="J8" s="4">
        <v>767</v>
      </c>
      <c r="K8" s="51">
        <v>0</v>
      </c>
      <c r="L8" s="48">
        <v>764</v>
      </c>
      <c r="M8" s="3">
        <v>3</v>
      </c>
      <c r="N8" s="48">
        <v>1798</v>
      </c>
      <c r="O8" s="1">
        <v>1762</v>
      </c>
      <c r="P8" s="48">
        <v>36</v>
      </c>
      <c r="Q8" s="3">
        <v>0</v>
      </c>
      <c r="R8" s="1">
        <v>7875</v>
      </c>
      <c r="S8" s="1">
        <v>4018</v>
      </c>
      <c r="T8" s="48">
        <v>1878</v>
      </c>
      <c r="U8" s="48">
        <v>1979</v>
      </c>
      <c r="V8" s="50">
        <v>2350</v>
      </c>
    </row>
    <row r="9" spans="1:22" ht="12.75">
      <c r="A9" s="117" t="s">
        <v>4</v>
      </c>
      <c r="B9" s="132">
        <v>10060</v>
      </c>
      <c r="C9" s="4">
        <v>547</v>
      </c>
      <c r="D9" s="4">
        <v>547</v>
      </c>
      <c r="E9" s="1">
        <v>41</v>
      </c>
      <c r="F9" s="48">
        <v>506</v>
      </c>
      <c r="G9" s="5" t="s">
        <v>0</v>
      </c>
      <c r="H9" s="4">
        <v>3124</v>
      </c>
      <c r="I9" s="5" t="s">
        <v>0</v>
      </c>
      <c r="J9" s="4">
        <v>64</v>
      </c>
      <c r="K9" s="48">
        <v>10</v>
      </c>
      <c r="L9" s="48">
        <v>52</v>
      </c>
      <c r="M9" s="3">
        <v>2</v>
      </c>
      <c r="N9" s="48">
        <v>1064</v>
      </c>
      <c r="O9" s="1">
        <v>1047</v>
      </c>
      <c r="P9" s="48">
        <v>17</v>
      </c>
      <c r="Q9" s="3">
        <v>0</v>
      </c>
      <c r="R9" s="1">
        <v>3549</v>
      </c>
      <c r="S9" s="1">
        <v>2066</v>
      </c>
      <c r="T9" s="48">
        <v>372</v>
      </c>
      <c r="U9" s="48">
        <v>1111</v>
      </c>
      <c r="V9" s="50">
        <v>1712</v>
      </c>
    </row>
    <row r="10" spans="1:22" ht="12.75">
      <c r="A10" s="117" t="s">
        <v>5</v>
      </c>
      <c r="B10" s="132">
        <v>3960</v>
      </c>
      <c r="C10" s="4">
        <v>130</v>
      </c>
      <c r="D10" s="4">
        <v>130</v>
      </c>
      <c r="E10" s="1">
        <v>6</v>
      </c>
      <c r="F10" s="48">
        <v>124</v>
      </c>
      <c r="G10" s="5" t="s">
        <v>0</v>
      </c>
      <c r="H10" s="4">
        <v>1284</v>
      </c>
      <c r="I10" s="5" t="s">
        <v>0</v>
      </c>
      <c r="J10" s="4">
        <v>21</v>
      </c>
      <c r="K10" s="51">
        <v>0</v>
      </c>
      <c r="L10" s="48">
        <v>21</v>
      </c>
      <c r="M10" s="3">
        <v>0</v>
      </c>
      <c r="N10" s="48">
        <v>325</v>
      </c>
      <c r="O10" s="1">
        <v>322</v>
      </c>
      <c r="P10" s="48">
        <v>3</v>
      </c>
      <c r="Q10" s="3">
        <v>0</v>
      </c>
      <c r="R10" s="1">
        <v>1496</v>
      </c>
      <c r="S10" s="1">
        <v>1148</v>
      </c>
      <c r="T10" s="48">
        <v>62</v>
      </c>
      <c r="U10" s="48">
        <v>286</v>
      </c>
      <c r="V10" s="50">
        <v>704</v>
      </c>
    </row>
    <row r="11" spans="1:22" ht="12.75">
      <c r="A11" s="117" t="s">
        <v>6</v>
      </c>
      <c r="B11" s="132">
        <v>1734</v>
      </c>
      <c r="C11" s="4">
        <v>9</v>
      </c>
      <c r="D11" s="4">
        <v>9</v>
      </c>
      <c r="E11" s="1">
        <v>0</v>
      </c>
      <c r="F11" s="48">
        <v>9</v>
      </c>
      <c r="G11" s="5" t="s">
        <v>0</v>
      </c>
      <c r="H11" s="4">
        <v>898</v>
      </c>
      <c r="I11" s="5" t="s">
        <v>0</v>
      </c>
      <c r="J11" s="4">
        <v>9</v>
      </c>
      <c r="K11" s="51">
        <v>0</v>
      </c>
      <c r="L11" s="48">
        <v>9</v>
      </c>
      <c r="M11" s="3">
        <v>0</v>
      </c>
      <c r="N11" s="48">
        <v>127</v>
      </c>
      <c r="O11" s="1">
        <v>126</v>
      </c>
      <c r="P11" s="48">
        <v>0</v>
      </c>
      <c r="Q11" s="3">
        <v>1</v>
      </c>
      <c r="R11" s="1">
        <v>432</v>
      </c>
      <c r="S11" s="1">
        <v>373</v>
      </c>
      <c r="T11" s="48">
        <v>1</v>
      </c>
      <c r="U11" s="48">
        <v>58</v>
      </c>
      <c r="V11" s="50">
        <v>259</v>
      </c>
    </row>
    <row r="12" spans="1:22" ht="12.75">
      <c r="A12" s="117" t="s">
        <v>7</v>
      </c>
      <c r="B12" s="132">
        <v>3216</v>
      </c>
      <c r="C12" s="4">
        <v>1180</v>
      </c>
      <c r="D12" s="4">
        <v>1180</v>
      </c>
      <c r="E12" s="1">
        <v>38</v>
      </c>
      <c r="F12" s="48">
        <v>1140</v>
      </c>
      <c r="G12" s="5" t="s">
        <v>0</v>
      </c>
      <c r="H12" s="4">
        <v>630</v>
      </c>
      <c r="I12" s="5" t="s">
        <v>0</v>
      </c>
      <c r="J12" s="4">
        <v>5</v>
      </c>
      <c r="K12" s="51">
        <v>0</v>
      </c>
      <c r="L12" s="48">
        <v>2</v>
      </c>
      <c r="M12" s="3">
        <v>3</v>
      </c>
      <c r="N12" s="48">
        <v>224</v>
      </c>
      <c r="O12" s="1">
        <v>184</v>
      </c>
      <c r="P12" s="48">
        <v>40</v>
      </c>
      <c r="Q12" s="3">
        <v>0</v>
      </c>
      <c r="R12" s="1">
        <v>521</v>
      </c>
      <c r="S12" s="1">
        <v>354</v>
      </c>
      <c r="T12" s="48">
        <v>12</v>
      </c>
      <c r="U12" s="48">
        <v>155</v>
      </c>
      <c r="V12" s="50">
        <v>656</v>
      </c>
    </row>
    <row r="13" spans="1:22" ht="12.75">
      <c r="A13" s="117" t="s">
        <v>8</v>
      </c>
      <c r="B13" s="133">
        <v>1706</v>
      </c>
      <c r="C13" s="4">
        <v>47</v>
      </c>
      <c r="D13" s="52">
        <v>47</v>
      </c>
      <c r="E13" s="1">
        <v>11</v>
      </c>
      <c r="F13" s="48">
        <v>36</v>
      </c>
      <c r="G13" s="6" t="s">
        <v>0</v>
      </c>
      <c r="H13" s="4">
        <v>874</v>
      </c>
      <c r="I13" s="6" t="s">
        <v>0</v>
      </c>
      <c r="J13" s="4">
        <v>7</v>
      </c>
      <c r="K13" s="51">
        <v>0</v>
      </c>
      <c r="L13" s="48">
        <v>6</v>
      </c>
      <c r="M13" s="3">
        <v>1</v>
      </c>
      <c r="N13" s="52">
        <v>96</v>
      </c>
      <c r="O13" s="1">
        <v>93</v>
      </c>
      <c r="P13" s="48">
        <v>1</v>
      </c>
      <c r="Q13" s="3">
        <v>2</v>
      </c>
      <c r="R13" s="1">
        <v>373</v>
      </c>
      <c r="S13" s="1">
        <v>256</v>
      </c>
      <c r="T13" s="48">
        <v>0</v>
      </c>
      <c r="U13" s="53">
        <v>117</v>
      </c>
      <c r="V13" s="54">
        <v>309</v>
      </c>
    </row>
    <row r="14" spans="1:22" ht="12.75">
      <c r="A14" s="118" t="s">
        <v>61</v>
      </c>
      <c r="B14" s="132">
        <v>78632</v>
      </c>
      <c r="C14" s="57">
        <v>5800</v>
      </c>
      <c r="D14" s="4">
        <v>5800</v>
      </c>
      <c r="E14" s="59">
        <v>400</v>
      </c>
      <c r="F14" s="58">
        <v>5430</v>
      </c>
      <c r="G14" s="5" t="s">
        <v>0</v>
      </c>
      <c r="H14" s="57">
        <v>11572</v>
      </c>
      <c r="I14" s="5" t="s">
        <v>0</v>
      </c>
      <c r="J14" s="57">
        <v>1716</v>
      </c>
      <c r="K14" s="58">
        <v>37</v>
      </c>
      <c r="L14" s="58">
        <v>1650</v>
      </c>
      <c r="M14" s="56">
        <v>29</v>
      </c>
      <c r="N14" s="48">
        <v>9323</v>
      </c>
      <c r="O14" s="59">
        <v>9067</v>
      </c>
      <c r="P14" s="58">
        <v>253</v>
      </c>
      <c r="Q14" s="56">
        <v>3</v>
      </c>
      <c r="R14" s="59">
        <v>35808</v>
      </c>
      <c r="S14" s="59">
        <v>21928</v>
      </c>
      <c r="T14" s="58">
        <v>3930</v>
      </c>
      <c r="U14" s="48">
        <v>9950</v>
      </c>
      <c r="V14" s="50">
        <v>14413</v>
      </c>
    </row>
    <row r="15" spans="1:22" ht="13.5" thickBot="1">
      <c r="A15" s="119" t="s">
        <v>62</v>
      </c>
      <c r="B15" s="134">
        <v>100</v>
      </c>
      <c r="C15" s="62">
        <f>C14/B14*100</f>
        <v>7.376131854715637</v>
      </c>
      <c r="D15" s="63"/>
      <c r="E15" s="64"/>
      <c r="F15" s="62"/>
      <c r="G15" s="70"/>
      <c r="H15" s="62">
        <f>H14/B14*100</f>
        <v>14.7166547970292</v>
      </c>
      <c r="I15" s="70"/>
      <c r="J15" s="63">
        <f>J14/B14*100</f>
        <v>2.1823176314986266</v>
      </c>
      <c r="K15" s="62"/>
      <c r="L15" s="62"/>
      <c r="M15" s="61"/>
      <c r="N15" s="62">
        <f>N14/B14*100</f>
        <v>11.856496083019636</v>
      </c>
      <c r="O15" s="64"/>
      <c r="P15" s="62"/>
      <c r="Q15" s="61"/>
      <c r="R15" s="64">
        <f>R14/B14*100</f>
        <v>45.53871197476854</v>
      </c>
      <c r="S15" s="64"/>
      <c r="T15" s="62"/>
      <c r="U15" s="62"/>
      <c r="V15" s="65">
        <f>V14/B14*100</f>
        <v>18.329687658968357</v>
      </c>
    </row>
    <row r="16" spans="1:22" ht="12.75">
      <c r="A16" s="117" t="s">
        <v>9</v>
      </c>
      <c r="B16" s="135">
        <v>-6788</v>
      </c>
      <c r="C16" s="4">
        <v>1640</v>
      </c>
      <c r="D16" s="48">
        <v>1640</v>
      </c>
      <c r="E16" s="1">
        <v>800</v>
      </c>
      <c r="F16" s="48">
        <v>842</v>
      </c>
      <c r="G16" s="5" t="s">
        <v>0</v>
      </c>
      <c r="H16" s="4">
        <v>509</v>
      </c>
      <c r="I16" s="5" t="s">
        <v>0</v>
      </c>
      <c r="J16" s="4">
        <v>642</v>
      </c>
      <c r="K16" s="51">
        <v>0</v>
      </c>
      <c r="L16" s="48">
        <v>578</v>
      </c>
      <c r="M16" s="3">
        <v>64</v>
      </c>
      <c r="N16" s="48">
        <v>649</v>
      </c>
      <c r="O16" s="1">
        <v>543</v>
      </c>
      <c r="P16" s="48">
        <v>106</v>
      </c>
      <c r="Q16" s="3">
        <v>0</v>
      </c>
      <c r="R16" s="1">
        <v>2273</v>
      </c>
      <c r="S16" s="1">
        <v>1392</v>
      </c>
      <c r="T16" s="48">
        <v>329</v>
      </c>
      <c r="U16" s="48">
        <v>552</v>
      </c>
      <c r="V16" s="50">
        <v>1075</v>
      </c>
    </row>
    <row r="17" spans="1:22" ht="12.75">
      <c r="A17" s="117" t="s">
        <v>10</v>
      </c>
      <c r="B17" s="132">
        <v>6951</v>
      </c>
      <c r="C17" s="4">
        <v>1030</v>
      </c>
      <c r="D17" s="48">
        <v>1030</v>
      </c>
      <c r="E17" s="1">
        <v>160</v>
      </c>
      <c r="F17" s="48">
        <v>867</v>
      </c>
      <c r="G17" s="5" t="s">
        <v>0</v>
      </c>
      <c r="H17" s="4">
        <v>606</v>
      </c>
      <c r="I17" s="5" t="s">
        <v>0</v>
      </c>
      <c r="J17" s="4">
        <v>165</v>
      </c>
      <c r="K17" s="51">
        <v>0</v>
      </c>
      <c r="L17" s="48">
        <v>153</v>
      </c>
      <c r="M17" s="3">
        <v>12</v>
      </c>
      <c r="N17" s="48">
        <v>845</v>
      </c>
      <c r="O17" s="1">
        <v>795</v>
      </c>
      <c r="P17" s="48">
        <v>50</v>
      </c>
      <c r="Q17" s="3">
        <v>0</v>
      </c>
      <c r="R17" s="1">
        <v>3075</v>
      </c>
      <c r="S17" s="1">
        <v>2040</v>
      </c>
      <c r="T17" s="48">
        <v>400</v>
      </c>
      <c r="U17" s="48">
        <v>635</v>
      </c>
      <c r="V17" s="50">
        <v>1230</v>
      </c>
    </row>
    <row r="18" spans="1:22" ht="12.75">
      <c r="A18" s="117" t="s">
        <v>11</v>
      </c>
      <c r="B18" s="135">
        <v>-3576</v>
      </c>
      <c r="C18" s="4">
        <v>443</v>
      </c>
      <c r="D18" s="48">
        <v>443</v>
      </c>
      <c r="E18" s="1">
        <v>77</v>
      </c>
      <c r="F18" s="48">
        <v>366</v>
      </c>
      <c r="G18" s="5" t="s">
        <v>0</v>
      </c>
      <c r="H18" s="4">
        <v>307</v>
      </c>
      <c r="I18" s="5" t="s">
        <v>0</v>
      </c>
      <c r="J18" s="4">
        <v>80</v>
      </c>
      <c r="K18" s="48">
        <v>0</v>
      </c>
      <c r="L18" s="48">
        <v>75</v>
      </c>
      <c r="M18" s="3">
        <v>5</v>
      </c>
      <c r="N18" s="48">
        <v>366</v>
      </c>
      <c r="O18" s="1">
        <v>348</v>
      </c>
      <c r="P18" s="48">
        <v>18</v>
      </c>
      <c r="Q18" s="3">
        <v>0</v>
      </c>
      <c r="R18" s="1">
        <v>1473</v>
      </c>
      <c r="S18" s="1">
        <v>1155</v>
      </c>
      <c r="T18" s="48">
        <v>103</v>
      </c>
      <c r="U18" s="48">
        <v>215</v>
      </c>
      <c r="V18" s="50">
        <v>907</v>
      </c>
    </row>
    <row r="19" spans="1:22" ht="12.75">
      <c r="A19" s="117" t="s">
        <v>12</v>
      </c>
      <c r="B19" s="132">
        <v>9039</v>
      </c>
      <c r="C19" s="4">
        <v>993</v>
      </c>
      <c r="D19" s="48">
        <v>993</v>
      </c>
      <c r="E19" s="1">
        <v>101</v>
      </c>
      <c r="F19" s="48">
        <v>892</v>
      </c>
      <c r="G19" s="5" t="s">
        <v>0</v>
      </c>
      <c r="H19" s="4">
        <v>434</v>
      </c>
      <c r="I19" s="5" t="s">
        <v>0</v>
      </c>
      <c r="J19" s="4">
        <v>389</v>
      </c>
      <c r="K19" s="48">
        <v>12</v>
      </c>
      <c r="L19" s="48">
        <v>369</v>
      </c>
      <c r="M19" s="3">
        <v>8</v>
      </c>
      <c r="N19" s="48">
        <v>1064</v>
      </c>
      <c r="O19" s="1">
        <v>1020</v>
      </c>
      <c r="P19" s="48">
        <v>44</v>
      </c>
      <c r="Q19" s="3">
        <v>0</v>
      </c>
      <c r="R19" s="1">
        <v>4036</v>
      </c>
      <c r="S19" s="1">
        <v>2615</v>
      </c>
      <c r="T19" s="48">
        <v>446</v>
      </c>
      <c r="U19" s="48">
        <v>975</v>
      </c>
      <c r="V19" s="50">
        <v>2123</v>
      </c>
    </row>
    <row r="20" spans="1:22" ht="12.75">
      <c r="A20" s="117" t="s">
        <v>13</v>
      </c>
      <c r="B20" s="132">
        <v>10361</v>
      </c>
      <c r="C20" s="4">
        <v>1390</v>
      </c>
      <c r="D20" s="48">
        <v>1390</v>
      </c>
      <c r="E20" s="1">
        <v>174</v>
      </c>
      <c r="F20" s="48">
        <v>1220</v>
      </c>
      <c r="G20" s="5" t="s">
        <v>0</v>
      </c>
      <c r="H20" s="4">
        <v>5436</v>
      </c>
      <c r="I20" s="5" t="s">
        <v>0</v>
      </c>
      <c r="J20" s="4">
        <v>177</v>
      </c>
      <c r="K20" s="48">
        <v>1</v>
      </c>
      <c r="L20" s="48">
        <v>166</v>
      </c>
      <c r="M20" s="3">
        <v>10</v>
      </c>
      <c r="N20" s="48">
        <v>598</v>
      </c>
      <c r="O20" s="1">
        <v>500</v>
      </c>
      <c r="P20" s="48">
        <v>50</v>
      </c>
      <c r="Q20" s="3">
        <v>48</v>
      </c>
      <c r="R20" s="1">
        <v>1663</v>
      </c>
      <c r="S20" s="1">
        <v>1124</v>
      </c>
      <c r="T20" s="48">
        <v>167</v>
      </c>
      <c r="U20" s="48">
        <v>372</v>
      </c>
      <c r="V20" s="50">
        <v>1097</v>
      </c>
    </row>
    <row r="21" spans="1:22" ht="12.75">
      <c r="A21" s="117" t="s">
        <v>14</v>
      </c>
      <c r="B21" s="132">
        <v>9383</v>
      </c>
      <c r="C21" s="4">
        <v>1310</v>
      </c>
      <c r="D21" s="48">
        <v>1310</v>
      </c>
      <c r="E21" s="1">
        <v>573</v>
      </c>
      <c r="F21" s="48">
        <v>732</v>
      </c>
      <c r="G21" s="5" t="s">
        <v>0</v>
      </c>
      <c r="H21" s="4">
        <v>2652</v>
      </c>
      <c r="I21" s="5" t="s">
        <v>0</v>
      </c>
      <c r="J21" s="4">
        <v>895</v>
      </c>
      <c r="K21" s="48">
        <v>0</v>
      </c>
      <c r="L21" s="48">
        <v>849</v>
      </c>
      <c r="M21" s="3">
        <v>46</v>
      </c>
      <c r="N21" s="48">
        <v>820</v>
      </c>
      <c r="O21" s="1">
        <v>741</v>
      </c>
      <c r="P21" s="48">
        <v>67</v>
      </c>
      <c r="Q21" s="3">
        <v>12</v>
      </c>
      <c r="R21" s="1">
        <v>2212</v>
      </c>
      <c r="S21" s="1">
        <v>1263</v>
      </c>
      <c r="T21" s="48">
        <v>218</v>
      </c>
      <c r="U21" s="48">
        <v>731</v>
      </c>
      <c r="V21" s="50">
        <v>1494</v>
      </c>
    </row>
    <row r="22" spans="1:22" ht="12.75">
      <c r="A22" s="117" t="s">
        <v>15</v>
      </c>
      <c r="B22" s="132">
        <v>2706</v>
      </c>
      <c r="C22" s="4">
        <v>263</v>
      </c>
      <c r="D22" s="48">
        <v>263</v>
      </c>
      <c r="E22" s="1">
        <v>18</v>
      </c>
      <c r="F22" s="48">
        <v>245</v>
      </c>
      <c r="G22" s="5" t="s">
        <v>0</v>
      </c>
      <c r="H22" s="4">
        <v>169</v>
      </c>
      <c r="I22" s="5" t="s">
        <v>0</v>
      </c>
      <c r="J22" s="4">
        <v>57</v>
      </c>
      <c r="K22" s="48">
        <v>0</v>
      </c>
      <c r="L22" s="48">
        <v>56</v>
      </c>
      <c r="M22" s="3">
        <v>1</v>
      </c>
      <c r="N22" s="48">
        <v>369</v>
      </c>
      <c r="O22" s="1">
        <v>362</v>
      </c>
      <c r="P22" s="48">
        <v>7</v>
      </c>
      <c r="Q22" s="3">
        <v>0</v>
      </c>
      <c r="R22" s="1">
        <v>1364</v>
      </c>
      <c r="S22" s="1">
        <v>905</v>
      </c>
      <c r="T22" s="48">
        <v>106</v>
      </c>
      <c r="U22" s="48">
        <v>353</v>
      </c>
      <c r="V22" s="50">
        <v>484</v>
      </c>
    </row>
    <row r="23" spans="1:22" ht="12.75">
      <c r="A23" s="117" t="s">
        <v>16</v>
      </c>
      <c r="B23" s="132">
        <v>5552</v>
      </c>
      <c r="C23" s="4">
        <v>1270</v>
      </c>
      <c r="D23" s="48">
        <v>1270</v>
      </c>
      <c r="E23" s="1">
        <v>495</v>
      </c>
      <c r="F23" s="48">
        <v>772</v>
      </c>
      <c r="G23" s="5" t="s">
        <v>0</v>
      </c>
      <c r="H23" s="4">
        <v>2049</v>
      </c>
      <c r="I23" s="5" t="s">
        <v>0</v>
      </c>
      <c r="J23" s="4">
        <v>104</v>
      </c>
      <c r="K23" s="48">
        <v>1</v>
      </c>
      <c r="L23" s="48">
        <v>64</v>
      </c>
      <c r="M23" s="3">
        <v>39</v>
      </c>
      <c r="N23" s="48">
        <v>453</v>
      </c>
      <c r="O23" s="1">
        <v>365</v>
      </c>
      <c r="P23" s="48">
        <v>65</v>
      </c>
      <c r="Q23" s="3">
        <v>23</v>
      </c>
      <c r="R23" s="1">
        <v>955</v>
      </c>
      <c r="S23" s="1">
        <v>684</v>
      </c>
      <c r="T23" s="48">
        <v>75</v>
      </c>
      <c r="U23" s="48">
        <v>196</v>
      </c>
      <c r="V23" s="50">
        <v>721</v>
      </c>
    </row>
    <row r="24" spans="1:22" ht="12.75">
      <c r="A24" s="117" t="s">
        <v>17</v>
      </c>
      <c r="B24" s="132">
        <v>2648</v>
      </c>
      <c r="C24" s="4">
        <v>614</v>
      </c>
      <c r="D24" s="48">
        <v>614</v>
      </c>
      <c r="E24" s="1">
        <v>287</v>
      </c>
      <c r="F24" s="48">
        <v>327</v>
      </c>
      <c r="G24" s="5" t="s">
        <v>0</v>
      </c>
      <c r="H24" s="4">
        <v>89</v>
      </c>
      <c r="I24" s="5" t="s">
        <v>0</v>
      </c>
      <c r="J24" s="4">
        <v>250</v>
      </c>
      <c r="K24" s="51">
        <v>0</v>
      </c>
      <c r="L24" s="48">
        <v>227</v>
      </c>
      <c r="M24" s="3">
        <v>23</v>
      </c>
      <c r="N24" s="48">
        <v>375</v>
      </c>
      <c r="O24" s="1">
        <v>343</v>
      </c>
      <c r="P24" s="48">
        <v>32</v>
      </c>
      <c r="Q24" s="3">
        <v>0</v>
      </c>
      <c r="R24" s="1">
        <v>931</v>
      </c>
      <c r="S24" s="1">
        <v>585</v>
      </c>
      <c r="T24" s="48">
        <v>115</v>
      </c>
      <c r="U24" s="48">
        <v>231</v>
      </c>
      <c r="V24" s="50">
        <v>389</v>
      </c>
    </row>
    <row r="25" spans="1:22" ht="12.75">
      <c r="A25" s="117" t="s">
        <v>18</v>
      </c>
      <c r="B25" s="132">
        <v>1758</v>
      </c>
      <c r="C25" s="4">
        <v>243</v>
      </c>
      <c r="D25" s="48">
        <v>243</v>
      </c>
      <c r="E25" s="1">
        <v>92</v>
      </c>
      <c r="F25" s="48">
        <v>151</v>
      </c>
      <c r="G25" s="5" t="s">
        <v>0</v>
      </c>
      <c r="H25" s="4">
        <v>102</v>
      </c>
      <c r="I25" s="5" t="s">
        <v>0</v>
      </c>
      <c r="J25" s="4">
        <v>72</v>
      </c>
      <c r="K25" s="51">
        <v>0</v>
      </c>
      <c r="L25" s="48">
        <v>65</v>
      </c>
      <c r="M25" s="3">
        <v>7</v>
      </c>
      <c r="N25" s="48">
        <v>206</v>
      </c>
      <c r="O25" s="1">
        <v>195</v>
      </c>
      <c r="P25" s="48">
        <v>11</v>
      </c>
      <c r="Q25" s="3">
        <v>0</v>
      </c>
      <c r="R25" s="1">
        <v>773</v>
      </c>
      <c r="S25" s="1">
        <v>527</v>
      </c>
      <c r="T25" s="48">
        <v>56</v>
      </c>
      <c r="U25" s="48">
        <v>190</v>
      </c>
      <c r="V25" s="50">
        <v>362</v>
      </c>
    </row>
    <row r="26" spans="1:22" ht="12.75">
      <c r="A26" s="117" t="s">
        <v>19</v>
      </c>
      <c r="B26" s="132">
        <v>2228</v>
      </c>
      <c r="C26" s="4">
        <v>291</v>
      </c>
      <c r="D26" s="48">
        <v>291</v>
      </c>
      <c r="E26" s="1">
        <v>19</v>
      </c>
      <c r="F26" s="48">
        <v>272</v>
      </c>
      <c r="G26" s="5" t="s">
        <v>0</v>
      </c>
      <c r="H26" s="4">
        <v>209</v>
      </c>
      <c r="I26" s="5" t="s">
        <v>0</v>
      </c>
      <c r="J26" s="4">
        <v>32</v>
      </c>
      <c r="K26" s="51">
        <v>0</v>
      </c>
      <c r="L26" s="48">
        <v>31</v>
      </c>
      <c r="M26" s="3">
        <v>1</v>
      </c>
      <c r="N26" s="48">
        <v>221</v>
      </c>
      <c r="O26" s="1">
        <v>208</v>
      </c>
      <c r="P26" s="48">
        <v>13</v>
      </c>
      <c r="Q26" s="3">
        <v>0</v>
      </c>
      <c r="R26" s="1">
        <v>685</v>
      </c>
      <c r="S26" s="1">
        <v>387</v>
      </c>
      <c r="T26" s="48">
        <v>115</v>
      </c>
      <c r="U26" s="48">
        <v>183</v>
      </c>
      <c r="V26" s="50">
        <v>790</v>
      </c>
    </row>
    <row r="27" spans="1:22" ht="12.75">
      <c r="A27" s="117" t="s">
        <v>20</v>
      </c>
      <c r="B27" s="132">
        <v>1342</v>
      </c>
      <c r="C27" s="4">
        <v>273</v>
      </c>
      <c r="D27" s="48">
        <v>273</v>
      </c>
      <c r="E27" s="1">
        <v>78</v>
      </c>
      <c r="F27" s="48">
        <v>195</v>
      </c>
      <c r="G27" s="5" t="s">
        <v>0</v>
      </c>
      <c r="H27" s="4">
        <v>28</v>
      </c>
      <c r="I27" s="5" t="s">
        <v>0</v>
      </c>
      <c r="J27" s="4">
        <v>293</v>
      </c>
      <c r="K27" s="51">
        <v>0</v>
      </c>
      <c r="L27" s="48">
        <v>287</v>
      </c>
      <c r="M27" s="3">
        <v>6</v>
      </c>
      <c r="N27" s="48">
        <v>130</v>
      </c>
      <c r="O27" s="1">
        <v>116</v>
      </c>
      <c r="P27" s="48">
        <v>14</v>
      </c>
      <c r="Q27" s="3">
        <v>0</v>
      </c>
      <c r="R27" s="1">
        <v>467</v>
      </c>
      <c r="S27" s="1">
        <v>266</v>
      </c>
      <c r="T27" s="48">
        <v>133</v>
      </c>
      <c r="U27" s="48">
        <v>68</v>
      </c>
      <c r="V27" s="50">
        <v>151</v>
      </c>
    </row>
    <row r="28" spans="1:22" ht="12.75">
      <c r="A28" s="117" t="s">
        <v>21</v>
      </c>
      <c r="B28" s="135">
        <v>-1723</v>
      </c>
      <c r="C28" s="4">
        <v>295</v>
      </c>
      <c r="D28" s="48">
        <v>295</v>
      </c>
      <c r="E28" s="1">
        <v>27</v>
      </c>
      <c r="F28" s="48">
        <v>268</v>
      </c>
      <c r="G28" s="5" t="s">
        <v>0</v>
      </c>
      <c r="H28" s="4">
        <v>530</v>
      </c>
      <c r="I28" s="5" t="s">
        <v>0</v>
      </c>
      <c r="J28" s="4">
        <v>24</v>
      </c>
      <c r="K28" s="48">
        <v>0</v>
      </c>
      <c r="L28" s="48">
        <v>23</v>
      </c>
      <c r="M28" s="3">
        <v>1</v>
      </c>
      <c r="N28" s="48">
        <v>121</v>
      </c>
      <c r="O28" s="1">
        <v>108</v>
      </c>
      <c r="P28" s="48">
        <v>12</v>
      </c>
      <c r="Q28" s="3">
        <v>1</v>
      </c>
      <c r="R28" s="1">
        <v>352</v>
      </c>
      <c r="S28" s="1">
        <v>262</v>
      </c>
      <c r="T28" s="48">
        <v>9</v>
      </c>
      <c r="U28" s="48">
        <v>81</v>
      </c>
      <c r="V28" s="50">
        <v>401</v>
      </c>
    </row>
    <row r="29" spans="1:22" ht="12.75">
      <c r="A29" s="117" t="s">
        <v>22</v>
      </c>
      <c r="B29" s="132">
        <v>908</v>
      </c>
      <c r="C29" s="4">
        <v>142</v>
      </c>
      <c r="D29" s="48">
        <v>142</v>
      </c>
      <c r="E29" s="1">
        <v>2</v>
      </c>
      <c r="F29" s="48">
        <v>140</v>
      </c>
      <c r="G29" s="5" t="s">
        <v>0</v>
      </c>
      <c r="H29" s="4">
        <v>177</v>
      </c>
      <c r="I29" s="5" t="s">
        <v>0</v>
      </c>
      <c r="J29" s="4">
        <v>10</v>
      </c>
      <c r="K29" s="51">
        <v>0</v>
      </c>
      <c r="L29" s="48">
        <v>10</v>
      </c>
      <c r="M29" s="3">
        <v>0</v>
      </c>
      <c r="N29" s="48">
        <v>95</v>
      </c>
      <c r="O29" s="1">
        <v>92</v>
      </c>
      <c r="P29" s="48">
        <v>3</v>
      </c>
      <c r="Q29" s="3">
        <v>0</v>
      </c>
      <c r="R29" s="1">
        <v>276</v>
      </c>
      <c r="S29" s="1">
        <v>220</v>
      </c>
      <c r="T29" s="48">
        <v>4</v>
      </c>
      <c r="U29" s="48">
        <v>52</v>
      </c>
      <c r="V29" s="50">
        <v>208</v>
      </c>
    </row>
    <row r="30" spans="1:22" ht="12.75">
      <c r="A30" s="117" t="s">
        <v>23</v>
      </c>
      <c r="B30" s="132">
        <v>3429</v>
      </c>
      <c r="C30" s="4">
        <v>370</v>
      </c>
      <c r="D30" s="48">
        <v>370</v>
      </c>
      <c r="E30" s="1">
        <v>80</v>
      </c>
      <c r="F30" s="48">
        <v>290</v>
      </c>
      <c r="G30" s="5" t="s">
        <v>0</v>
      </c>
      <c r="H30" s="4">
        <v>1530</v>
      </c>
      <c r="I30" s="5" t="s">
        <v>0</v>
      </c>
      <c r="J30" s="4">
        <v>248</v>
      </c>
      <c r="K30" s="48">
        <v>2</v>
      </c>
      <c r="L30" s="48">
        <v>240</v>
      </c>
      <c r="M30" s="3">
        <v>6</v>
      </c>
      <c r="N30" s="48">
        <v>231</v>
      </c>
      <c r="O30" s="1">
        <v>204</v>
      </c>
      <c r="P30" s="48">
        <v>14</v>
      </c>
      <c r="Q30" s="3">
        <v>13</v>
      </c>
      <c r="R30" s="1">
        <v>610</v>
      </c>
      <c r="S30" s="1">
        <v>331</v>
      </c>
      <c r="T30" s="48">
        <v>94</v>
      </c>
      <c r="U30" s="48">
        <v>185</v>
      </c>
      <c r="V30" s="50">
        <v>440</v>
      </c>
    </row>
    <row r="31" spans="1:22" ht="12.75">
      <c r="A31" s="117" t="s">
        <v>24</v>
      </c>
      <c r="B31" s="132">
        <v>7129</v>
      </c>
      <c r="C31" s="4">
        <v>54</v>
      </c>
      <c r="D31" s="48">
        <v>54</v>
      </c>
      <c r="E31" s="1">
        <v>9</v>
      </c>
      <c r="F31" s="48">
        <v>45</v>
      </c>
      <c r="G31" s="5" t="s">
        <v>0</v>
      </c>
      <c r="H31" s="4">
        <v>6352</v>
      </c>
      <c r="I31" s="5" t="s">
        <v>0</v>
      </c>
      <c r="J31" s="4">
        <v>353</v>
      </c>
      <c r="K31" s="48">
        <v>326</v>
      </c>
      <c r="L31" s="48">
        <v>26</v>
      </c>
      <c r="M31" s="3">
        <v>1</v>
      </c>
      <c r="N31" s="48">
        <v>93</v>
      </c>
      <c r="O31" s="1">
        <v>61</v>
      </c>
      <c r="P31" s="48">
        <v>1</v>
      </c>
      <c r="Q31" s="3">
        <v>31</v>
      </c>
      <c r="R31" s="1">
        <v>65</v>
      </c>
      <c r="S31" s="1">
        <v>37</v>
      </c>
      <c r="T31" s="48">
        <v>3</v>
      </c>
      <c r="U31" s="48">
        <v>25</v>
      </c>
      <c r="V31" s="50">
        <v>212</v>
      </c>
    </row>
    <row r="32" spans="1:22" ht="12.75">
      <c r="A32" s="117" t="s">
        <v>84</v>
      </c>
      <c r="B32" s="132">
        <v>1990</v>
      </c>
      <c r="C32" s="4">
        <v>152</v>
      </c>
      <c r="D32" s="48">
        <v>152</v>
      </c>
      <c r="E32" s="1">
        <v>19</v>
      </c>
      <c r="F32" s="48">
        <v>133</v>
      </c>
      <c r="G32" s="5" t="s">
        <v>0</v>
      </c>
      <c r="H32" s="4">
        <v>932</v>
      </c>
      <c r="I32" s="5" t="s">
        <v>0</v>
      </c>
      <c r="J32" s="4">
        <v>202</v>
      </c>
      <c r="K32" s="48">
        <v>56</v>
      </c>
      <c r="L32" s="48">
        <v>145</v>
      </c>
      <c r="M32" s="3">
        <v>1</v>
      </c>
      <c r="N32" s="48">
        <v>106</v>
      </c>
      <c r="O32" s="1">
        <v>88</v>
      </c>
      <c r="P32" s="48">
        <v>9</v>
      </c>
      <c r="Q32" s="3">
        <v>9</v>
      </c>
      <c r="R32" s="1">
        <v>206</v>
      </c>
      <c r="S32" s="1">
        <v>163</v>
      </c>
      <c r="T32" s="48">
        <v>8</v>
      </c>
      <c r="U32" s="48">
        <v>35</v>
      </c>
      <c r="V32" s="50">
        <v>392</v>
      </c>
    </row>
    <row r="33" spans="1:22" ht="12.75">
      <c r="A33" s="117" t="s">
        <v>85</v>
      </c>
      <c r="B33" s="132">
        <v>12204</v>
      </c>
      <c r="C33" s="4">
        <v>393</v>
      </c>
      <c r="D33" s="48">
        <v>393</v>
      </c>
      <c r="E33" s="1">
        <v>14</v>
      </c>
      <c r="F33" s="48">
        <v>379</v>
      </c>
      <c r="G33" s="5" t="s">
        <v>0</v>
      </c>
      <c r="H33" s="4">
        <v>10019</v>
      </c>
      <c r="I33" s="5" t="s">
        <v>0</v>
      </c>
      <c r="J33" s="4">
        <v>517</v>
      </c>
      <c r="K33" s="48">
        <v>344</v>
      </c>
      <c r="L33" s="48">
        <v>172</v>
      </c>
      <c r="M33" s="3">
        <v>1</v>
      </c>
      <c r="N33" s="48">
        <v>223</v>
      </c>
      <c r="O33" s="1">
        <v>142</v>
      </c>
      <c r="P33" s="48">
        <v>16</v>
      </c>
      <c r="Q33" s="3">
        <v>65</v>
      </c>
      <c r="R33" s="1">
        <v>406</v>
      </c>
      <c r="S33" s="1">
        <v>300</v>
      </c>
      <c r="T33" s="48">
        <v>28</v>
      </c>
      <c r="U33" s="48">
        <v>78</v>
      </c>
      <c r="V33" s="50">
        <v>646</v>
      </c>
    </row>
    <row r="34" spans="1:22" ht="12.75">
      <c r="A34" s="117" t="s">
        <v>89</v>
      </c>
      <c r="B34" s="132">
        <v>3159</v>
      </c>
      <c r="C34" s="4">
        <v>121</v>
      </c>
      <c r="D34" s="48">
        <v>121</v>
      </c>
      <c r="E34" s="1">
        <v>7</v>
      </c>
      <c r="F34" s="48">
        <v>114</v>
      </c>
      <c r="G34" s="5" t="s">
        <v>0</v>
      </c>
      <c r="H34" s="4">
        <v>2376</v>
      </c>
      <c r="I34" s="5" t="s">
        <v>0</v>
      </c>
      <c r="J34" s="4">
        <v>194</v>
      </c>
      <c r="K34" s="48">
        <v>137</v>
      </c>
      <c r="L34" s="48">
        <v>57</v>
      </c>
      <c r="M34" s="3">
        <v>0</v>
      </c>
      <c r="N34" s="48">
        <v>139</v>
      </c>
      <c r="O34" s="1">
        <v>113</v>
      </c>
      <c r="P34" s="48">
        <v>7</v>
      </c>
      <c r="Q34" s="3">
        <v>19</v>
      </c>
      <c r="R34" s="1">
        <v>115</v>
      </c>
      <c r="S34" s="1">
        <v>87</v>
      </c>
      <c r="T34" s="48">
        <v>3</v>
      </c>
      <c r="U34" s="48">
        <v>25</v>
      </c>
      <c r="V34" s="50">
        <v>214</v>
      </c>
    </row>
    <row r="35" spans="1:22" ht="12.75">
      <c r="A35" s="120" t="s">
        <v>86</v>
      </c>
      <c r="B35" s="133">
        <v>6491</v>
      </c>
      <c r="C35" s="52">
        <v>173</v>
      </c>
      <c r="D35" s="52">
        <v>173</v>
      </c>
      <c r="E35" s="105">
        <v>3</v>
      </c>
      <c r="F35" s="67">
        <v>170</v>
      </c>
      <c r="G35" s="6" t="s">
        <v>0</v>
      </c>
      <c r="H35" s="52">
        <v>5158</v>
      </c>
      <c r="I35" s="6" t="s">
        <v>0</v>
      </c>
      <c r="J35" s="52">
        <v>321</v>
      </c>
      <c r="K35" s="67">
        <v>231</v>
      </c>
      <c r="L35" s="67">
        <v>90</v>
      </c>
      <c r="M35" s="53">
        <v>0</v>
      </c>
      <c r="N35" s="67">
        <v>158</v>
      </c>
      <c r="O35" s="105">
        <v>137</v>
      </c>
      <c r="P35" s="67">
        <v>4</v>
      </c>
      <c r="Q35" s="53">
        <v>17</v>
      </c>
      <c r="R35" s="105">
        <v>177</v>
      </c>
      <c r="S35" s="105">
        <v>122</v>
      </c>
      <c r="T35" s="67">
        <v>5</v>
      </c>
      <c r="U35" s="67">
        <v>50</v>
      </c>
      <c r="V35" s="54">
        <v>504</v>
      </c>
    </row>
    <row r="36" spans="1:22" ht="12.75">
      <c r="A36" s="121" t="s">
        <v>64</v>
      </c>
      <c r="B36" s="132">
        <v>99350</v>
      </c>
      <c r="C36" s="4">
        <v>11500</v>
      </c>
      <c r="D36" s="48">
        <v>11500</v>
      </c>
      <c r="E36" s="1">
        <v>3040</v>
      </c>
      <c r="F36" s="48">
        <v>8420</v>
      </c>
      <c r="G36" s="5" t="s">
        <v>0</v>
      </c>
      <c r="H36" s="4">
        <v>39664</v>
      </c>
      <c r="I36" s="5" t="s">
        <v>0</v>
      </c>
      <c r="J36" s="4">
        <v>5025</v>
      </c>
      <c r="K36" s="48">
        <v>1110</v>
      </c>
      <c r="L36" s="48">
        <v>3683</v>
      </c>
      <c r="M36" s="3">
        <v>232</v>
      </c>
      <c r="N36" s="48">
        <v>7262</v>
      </c>
      <c r="O36" s="1">
        <v>6481</v>
      </c>
      <c r="P36" s="48">
        <v>543</v>
      </c>
      <c r="Q36" s="3">
        <v>238</v>
      </c>
      <c r="R36" s="1">
        <v>22114</v>
      </c>
      <c r="S36" s="1">
        <v>14465</v>
      </c>
      <c r="T36" s="48">
        <v>2417</v>
      </c>
      <c r="U36" s="48">
        <v>5232</v>
      </c>
      <c r="V36" s="50">
        <v>13785</v>
      </c>
    </row>
    <row r="37" spans="1:22" ht="13.5" thickBot="1">
      <c r="A37" s="119" t="s">
        <v>62</v>
      </c>
      <c r="B37" s="134">
        <v>100</v>
      </c>
      <c r="C37" s="63">
        <f>C36/B36*100</f>
        <v>11.575239053850025</v>
      </c>
      <c r="D37" s="62"/>
      <c r="E37" s="64"/>
      <c r="F37" s="62"/>
      <c r="G37" s="70"/>
      <c r="H37" s="63">
        <f>H36/B36*100</f>
        <v>39.92350276799195</v>
      </c>
      <c r="I37" s="70"/>
      <c r="J37" s="63">
        <f>J36/B36*100</f>
        <v>5.05787619526925</v>
      </c>
      <c r="K37" s="62"/>
      <c r="L37" s="62"/>
      <c r="M37" s="61"/>
      <c r="N37" s="62">
        <f>N36/B36*100</f>
        <v>7.309511826874686</v>
      </c>
      <c r="O37" s="64"/>
      <c r="P37" s="62"/>
      <c r="Q37" s="61"/>
      <c r="R37" s="64">
        <f>R36/B36*100</f>
        <v>22.258681429290387</v>
      </c>
      <c r="S37" s="64"/>
      <c r="T37" s="62"/>
      <c r="U37" s="62"/>
      <c r="V37" s="65">
        <f>V36/B36*100</f>
        <v>13.875188726723703</v>
      </c>
    </row>
    <row r="38" spans="1:22" ht="12.75">
      <c r="A38" s="117" t="s">
        <v>25</v>
      </c>
      <c r="B38" s="132">
        <v>11409</v>
      </c>
      <c r="C38" s="4">
        <v>2120</v>
      </c>
      <c r="D38" s="48">
        <v>2120</v>
      </c>
      <c r="E38" s="1">
        <v>655</v>
      </c>
      <c r="F38" s="48">
        <v>1460</v>
      </c>
      <c r="G38" s="5" t="s">
        <v>0</v>
      </c>
      <c r="H38" s="4">
        <v>4219</v>
      </c>
      <c r="I38" s="5" t="s">
        <v>0</v>
      </c>
      <c r="J38" s="4">
        <v>491</v>
      </c>
      <c r="K38" s="48">
        <v>2</v>
      </c>
      <c r="L38" s="68">
        <v>455</v>
      </c>
      <c r="M38" s="88">
        <v>34</v>
      </c>
      <c r="N38" s="48">
        <v>608</v>
      </c>
      <c r="O38" s="1">
        <v>461</v>
      </c>
      <c r="P38" s="48">
        <v>79</v>
      </c>
      <c r="Q38" s="3">
        <v>68</v>
      </c>
      <c r="R38" s="1">
        <v>1968</v>
      </c>
      <c r="S38" s="1">
        <v>1318</v>
      </c>
      <c r="T38" s="48">
        <v>150</v>
      </c>
      <c r="U38" s="48">
        <v>500</v>
      </c>
      <c r="V38" s="50">
        <v>2003</v>
      </c>
    </row>
    <row r="39" spans="1:22" ht="12.75">
      <c r="A39" s="117" t="s">
        <v>26</v>
      </c>
      <c r="B39" s="132">
        <v>7693</v>
      </c>
      <c r="C39" s="4">
        <v>769</v>
      </c>
      <c r="D39" s="48">
        <v>769</v>
      </c>
      <c r="E39" s="1">
        <v>248</v>
      </c>
      <c r="F39" s="48">
        <v>521</v>
      </c>
      <c r="G39" s="5" t="s">
        <v>0</v>
      </c>
      <c r="H39" s="4">
        <v>5195</v>
      </c>
      <c r="I39" s="5" t="s">
        <v>0</v>
      </c>
      <c r="J39" s="4">
        <v>214</v>
      </c>
      <c r="K39" s="48">
        <v>1</v>
      </c>
      <c r="L39" s="48">
        <v>199</v>
      </c>
      <c r="M39" s="88">
        <v>14</v>
      </c>
      <c r="N39" s="48">
        <v>260</v>
      </c>
      <c r="O39" s="1">
        <v>120</v>
      </c>
      <c r="P39" s="48">
        <v>63</v>
      </c>
      <c r="Q39" s="3">
        <v>77</v>
      </c>
      <c r="R39" s="1">
        <v>557</v>
      </c>
      <c r="S39" s="1">
        <v>402</v>
      </c>
      <c r="T39" s="48">
        <v>63</v>
      </c>
      <c r="U39" s="48">
        <v>92</v>
      </c>
      <c r="V39" s="50">
        <v>698</v>
      </c>
    </row>
    <row r="40" spans="1:22" ht="12.75">
      <c r="A40" s="117" t="s">
        <v>27</v>
      </c>
      <c r="B40" s="132">
        <v>2002</v>
      </c>
      <c r="C40" s="4">
        <v>523</v>
      </c>
      <c r="D40" s="48">
        <v>523</v>
      </c>
      <c r="E40" s="1">
        <v>39</v>
      </c>
      <c r="F40" s="48">
        <v>484</v>
      </c>
      <c r="G40" s="5" t="s">
        <v>0</v>
      </c>
      <c r="H40" s="4">
        <v>682</v>
      </c>
      <c r="I40" s="5" t="s">
        <v>0</v>
      </c>
      <c r="J40" s="4">
        <v>22</v>
      </c>
      <c r="K40" s="51">
        <v>0</v>
      </c>
      <c r="L40" s="48">
        <v>20</v>
      </c>
      <c r="M40" s="88">
        <v>2</v>
      </c>
      <c r="N40" s="48">
        <v>134</v>
      </c>
      <c r="O40" s="1">
        <v>114</v>
      </c>
      <c r="P40" s="48">
        <v>20</v>
      </c>
      <c r="Q40" s="3">
        <v>0</v>
      </c>
      <c r="R40" s="1">
        <v>209</v>
      </c>
      <c r="S40" s="1">
        <v>112</v>
      </c>
      <c r="T40" s="48">
        <v>23</v>
      </c>
      <c r="U40" s="48">
        <v>74</v>
      </c>
      <c r="V40" s="50">
        <v>432</v>
      </c>
    </row>
    <row r="41" spans="1:22" ht="12.75">
      <c r="A41" s="117" t="s">
        <v>28</v>
      </c>
      <c r="B41" s="132">
        <v>1441</v>
      </c>
      <c r="C41" s="4">
        <v>375</v>
      </c>
      <c r="D41" s="48">
        <v>375</v>
      </c>
      <c r="E41" s="1">
        <v>132</v>
      </c>
      <c r="F41" s="48">
        <v>243</v>
      </c>
      <c r="G41" s="5" t="s">
        <v>0</v>
      </c>
      <c r="H41" s="4">
        <v>356</v>
      </c>
      <c r="I41" s="5" t="s">
        <v>0</v>
      </c>
      <c r="J41" s="4">
        <v>72</v>
      </c>
      <c r="K41" s="51">
        <v>0</v>
      </c>
      <c r="L41" s="48">
        <v>65</v>
      </c>
      <c r="M41" s="88">
        <v>7</v>
      </c>
      <c r="N41" s="48">
        <v>124</v>
      </c>
      <c r="O41" s="1">
        <v>112</v>
      </c>
      <c r="P41" s="48">
        <v>12</v>
      </c>
      <c r="Q41" s="3">
        <v>0</v>
      </c>
      <c r="R41" s="1">
        <v>253</v>
      </c>
      <c r="S41" s="1">
        <v>158</v>
      </c>
      <c r="T41" s="48">
        <v>15</v>
      </c>
      <c r="U41" s="48">
        <v>80</v>
      </c>
      <c r="V41" s="50">
        <v>261</v>
      </c>
    </row>
    <row r="42" spans="1:22" ht="12.75">
      <c r="A42" s="117" t="s">
        <v>29</v>
      </c>
      <c r="B42" s="132">
        <v>3775</v>
      </c>
      <c r="C42" s="4">
        <v>172</v>
      </c>
      <c r="D42" s="48">
        <v>172</v>
      </c>
      <c r="E42" s="1">
        <v>14</v>
      </c>
      <c r="F42" s="48">
        <v>158</v>
      </c>
      <c r="G42" s="5" t="s">
        <v>0</v>
      </c>
      <c r="H42" s="4">
        <v>2834</v>
      </c>
      <c r="I42" s="5" t="s">
        <v>0</v>
      </c>
      <c r="J42" s="4">
        <v>114</v>
      </c>
      <c r="K42" s="51">
        <v>0</v>
      </c>
      <c r="L42" s="48">
        <v>113</v>
      </c>
      <c r="M42" s="88">
        <v>1</v>
      </c>
      <c r="N42" s="48">
        <v>118</v>
      </c>
      <c r="O42" s="1">
        <v>97</v>
      </c>
      <c r="P42" s="48">
        <v>4</v>
      </c>
      <c r="Q42" s="3">
        <v>17</v>
      </c>
      <c r="R42" s="1">
        <v>140</v>
      </c>
      <c r="S42" s="1">
        <v>110</v>
      </c>
      <c r="T42" s="48">
        <v>4</v>
      </c>
      <c r="U42" s="48">
        <v>26</v>
      </c>
      <c r="V42" s="50">
        <v>397</v>
      </c>
    </row>
    <row r="43" spans="1:22" ht="12.75">
      <c r="A43" s="117" t="s">
        <v>30</v>
      </c>
      <c r="B43" s="132">
        <v>22470</v>
      </c>
      <c r="C43" s="4">
        <v>443</v>
      </c>
      <c r="D43" s="48">
        <v>443</v>
      </c>
      <c r="E43" s="1">
        <v>50</v>
      </c>
      <c r="F43" s="48">
        <v>393</v>
      </c>
      <c r="G43" s="5" t="s">
        <v>0</v>
      </c>
      <c r="H43" s="4">
        <v>20149</v>
      </c>
      <c r="I43" s="5" t="s">
        <v>0</v>
      </c>
      <c r="J43" s="4">
        <v>490</v>
      </c>
      <c r="K43" s="48">
        <v>220</v>
      </c>
      <c r="L43" s="48">
        <v>268</v>
      </c>
      <c r="M43" s="88">
        <v>2</v>
      </c>
      <c r="N43" s="48">
        <v>376</v>
      </c>
      <c r="O43" s="1">
        <v>257</v>
      </c>
      <c r="P43" s="48">
        <v>14</v>
      </c>
      <c r="Q43" s="3">
        <v>105</v>
      </c>
      <c r="R43" s="1">
        <v>202</v>
      </c>
      <c r="S43" s="1">
        <v>126</v>
      </c>
      <c r="T43" s="48">
        <v>22</v>
      </c>
      <c r="U43" s="48">
        <v>54</v>
      </c>
      <c r="V43" s="50">
        <v>810</v>
      </c>
    </row>
    <row r="44" spans="1:22" ht="12.75">
      <c r="A44" s="117" t="s">
        <v>31</v>
      </c>
      <c r="B44" s="132">
        <v>656</v>
      </c>
      <c r="C44" s="4">
        <v>226</v>
      </c>
      <c r="D44" s="48">
        <v>226</v>
      </c>
      <c r="E44" s="1">
        <v>206</v>
      </c>
      <c r="F44" s="48">
        <v>20</v>
      </c>
      <c r="G44" s="5" t="s">
        <v>0</v>
      </c>
      <c r="H44" s="4">
        <v>0</v>
      </c>
      <c r="I44" s="5" t="s">
        <v>0</v>
      </c>
      <c r="J44" s="4">
        <v>63</v>
      </c>
      <c r="K44" s="51">
        <v>0</v>
      </c>
      <c r="L44" s="48">
        <v>51</v>
      </c>
      <c r="M44" s="88">
        <v>12</v>
      </c>
      <c r="N44" s="48">
        <v>59</v>
      </c>
      <c r="O44" s="1">
        <v>45</v>
      </c>
      <c r="P44" s="48">
        <v>14</v>
      </c>
      <c r="Q44" s="3">
        <v>0</v>
      </c>
      <c r="R44" s="1">
        <v>174</v>
      </c>
      <c r="S44" s="1">
        <v>109</v>
      </c>
      <c r="T44" s="48">
        <v>24</v>
      </c>
      <c r="U44" s="48">
        <v>41</v>
      </c>
      <c r="V44" s="50">
        <v>134</v>
      </c>
    </row>
    <row r="45" spans="1:22" ht="12.75">
      <c r="A45" s="117" t="s">
        <v>32</v>
      </c>
      <c r="B45" s="132">
        <v>9282</v>
      </c>
      <c r="C45" s="4">
        <v>11</v>
      </c>
      <c r="D45" s="48">
        <v>11</v>
      </c>
      <c r="E45" s="1">
        <v>3</v>
      </c>
      <c r="F45" s="48">
        <v>8</v>
      </c>
      <c r="G45" s="5" t="s">
        <v>0</v>
      </c>
      <c r="H45" s="4">
        <v>6956</v>
      </c>
      <c r="I45" s="5" t="s">
        <v>0</v>
      </c>
      <c r="J45" s="4">
        <v>771</v>
      </c>
      <c r="K45" s="48">
        <v>688</v>
      </c>
      <c r="L45" s="48">
        <v>83</v>
      </c>
      <c r="M45" s="88">
        <v>0</v>
      </c>
      <c r="N45" s="48">
        <v>215</v>
      </c>
      <c r="O45" s="1">
        <v>197</v>
      </c>
      <c r="P45" s="48">
        <v>0</v>
      </c>
      <c r="Q45" s="3">
        <v>18</v>
      </c>
      <c r="R45" s="1">
        <v>737</v>
      </c>
      <c r="S45" s="1">
        <v>173</v>
      </c>
      <c r="T45" s="48">
        <v>1</v>
      </c>
      <c r="U45" s="48">
        <v>563</v>
      </c>
      <c r="V45" s="50">
        <v>592</v>
      </c>
    </row>
    <row r="46" spans="1:22" ht="12.75">
      <c r="A46" s="117" t="s">
        <v>33</v>
      </c>
      <c r="B46" s="132">
        <v>702</v>
      </c>
      <c r="C46" s="4">
        <v>59</v>
      </c>
      <c r="D46" s="48">
        <v>59</v>
      </c>
      <c r="E46" s="69" t="s">
        <v>0</v>
      </c>
      <c r="F46" s="48">
        <v>59</v>
      </c>
      <c r="G46" s="5" t="s">
        <v>0</v>
      </c>
      <c r="H46" s="4">
        <v>358</v>
      </c>
      <c r="I46" s="5" t="s">
        <v>0</v>
      </c>
      <c r="J46" s="4">
        <v>0</v>
      </c>
      <c r="K46" s="48">
        <v>0</v>
      </c>
      <c r="L46" s="48">
        <v>0</v>
      </c>
      <c r="M46" s="88">
        <v>0</v>
      </c>
      <c r="N46" s="48">
        <v>53</v>
      </c>
      <c r="O46" s="1">
        <v>47</v>
      </c>
      <c r="P46" s="48">
        <v>4</v>
      </c>
      <c r="Q46" s="3">
        <v>2</v>
      </c>
      <c r="R46" s="1">
        <v>128</v>
      </c>
      <c r="S46" s="1">
        <v>72</v>
      </c>
      <c r="T46" s="48">
        <v>1</v>
      </c>
      <c r="U46" s="48">
        <v>55</v>
      </c>
      <c r="V46" s="50">
        <v>104</v>
      </c>
    </row>
    <row r="47" spans="1:22" ht="12.75">
      <c r="A47" s="117" t="s">
        <v>34</v>
      </c>
      <c r="B47" s="133">
        <v>4099</v>
      </c>
      <c r="C47" s="4">
        <v>292</v>
      </c>
      <c r="D47" s="48">
        <v>292</v>
      </c>
      <c r="E47" s="69" t="s">
        <v>0</v>
      </c>
      <c r="F47" s="48">
        <v>292</v>
      </c>
      <c r="G47" s="6" t="s">
        <v>0</v>
      </c>
      <c r="H47" s="4">
        <v>3050</v>
      </c>
      <c r="I47" s="6" t="s">
        <v>0</v>
      </c>
      <c r="J47" s="4">
        <v>23</v>
      </c>
      <c r="K47" s="51">
        <v>0</v>
      </c>
      <c r="L47" s="67">
        <v>23</v>
      </c>
      <c r="M47" s="89">
        <v>0</v>
      </c>
      <c r="N47" s="53">
        <v>126</v>
      </c>
      <c r="O47" s="1">
        <v>102</v>
      </c>
      <c r="P47" s="48">
        <v>8</v>
      </c>
      <c r="Q47" s="3">
        <v>16</v>
      </c>
      <c r="R47" s="1">
        <v>342</v>
      </c>
      <c r="S47" s="1">
        <v>177</v>
      </c>
      <c r="T47" s="48">
        <v>6</v>
      </c>
      <c r="U47" s="53">
        <v>159</v>
      </c>
      <c r="V47" s="54">
        <v>266</v>
      </c>
    </row>
    <row r="48" spans="1:22" ht="12.75">
      <c r="A48" s="118" t="s">
        <v>67</v>
      </c>
      <c r="B48" s="132">
        <v>63529</v>
      </c>
      <c r="C48" s="57">
        <v>4900</v>
      </c>
      <c r="D48" s="58">
        <v>4900</v>
      </c>
      <c r="E48" s="59">
        <v>1340</v>
      </c>
      <c r="F48" s="58">
        <v>3650</v>
      </c>
      <c r="G48" s="5" t="s">
        <v>0</v>
      </c>
      <c r="H48" s="57">
        <v>43799</v>
      </c>
      <c r="I48" s="5" t="s">
        <v>0</v>
      </c>
      <c r="J48" s="57">
        <v>2260</v>
      </c>
      <c r="K48" s="58">
        <v>911</v>
      </c>
      <c r="L48" s="58">
        <v>1277</v>
      </c>
      <c r="M48" s="3">
        <v>72</v>
      </c>
      <c r="N48" s="48">
        <v>2073</v>
      </c>
      <c r="O48" s="59">
        <v>1552</v>
      </c>
      <c r="P48" s="58">
        <v>218</v>
      </c>
      <c r="Q48" s="56">
        <v>303</v>
      </c>
      <c r="R48" s="59">
        <v>4710</v>
      </c>
      <c r="S48" s="59">
        <v>2757</v>
      </c>
      <c r="T48" s="58">
        <v>309</v>
      </c>
      <c r="U48" s="48">
        <v>1644</v>
      </c>
      <c r="V48" s="50">
        <v>5787</v>
      </c>
    </row>
    <row r="49" spans="1:22" ht="13.5" thickBot="1">
      <c r="A49" s="119" t="s">
        <v>62</v>
      </c>
      <c r="B49" s="134">
        <v>100</v>
      </c>
      <c r="C49" s="70">
        <f>C48/B48*100</f>
        <v>7.713012954713595</v>
      </c>
      <c r="D49" s="71"/>
      <c r="E49" s="72"/>
      <c r="F49" s="62"/>
      <c r="G49" s="70"/>
      <c r="H49" s="63">
        <f>H48/B48*100</f>
        <v>68.94331722520424</v>
      </c>
      <c r="I49" s="70"/>
      <c r="J49" s="63">
        <f>J48/B48*100</f>
        <v>3.5574304648270867</v>
      </c>
      <c r="K49" s="71"/>
      <c r="L49" s="62"/>
      <c r="M49" s="61"/>
      <c r="N49" s="62">
        <f>N48/B48*100</f>
        <v>3.2630767051267924</v>
      </c>
      <c r="O49" s="64"/>
      <c r="P49" s="62"/>
      <c r="Q49" s="61"/>
      <c r="R49" s="64">
        <f>R48/B48*100</f>
        <v>7.413936942183885</v>
      </c>
      <c r="S49" s="64"/>
      <c r="T49" s="62"/>
      <c r="U49" s="62"/>
      <c r="V49" s="65">
        <f>V48/B48*100</f>
        <v>9.109225707944404</v>
      </c>
    </row>
    <row r="50" spans="1:22" ht="12.75">
      <c r="A50" s="121" t="s">
        <v>69</v>
      </c>
      <c r="B50" s="132">
        <v>241511</v>
      </c>
      <c r="C50" s="4">
        <v>22200</v>
      </c>
      <c r="D50" s="48">
        <v>22200</v>
      </c>
      <c r="E50" s="1">
        <v>4780</v>
      </c>
      <c r="F50" s="48">
        <v>17500</v>
      </c>
      <c r="G50" s="5" t="s">
        <v>0</v>
      </c>
      <c r="H50" s="4">
        <v>95035</v>
      </c>
      <c r="I50" s="5" t="s">
        <v>0</v>
      </c>
      <c r="J50" s="74">
        <v>9001</v>
      </c>
      <c r="K50" s="48">
        <v>2058</v>
      </c>
      <c r="L50" s="68">
        <v>6610</v>
      </c>
      <c r="M50" s="3">
        <v>333</v>
      </c>
      <c r="N50" s="75">
        <v>18658</v>
      </c>
      <c r="O50" s="75">
        <v>17100</v>
      </c>
      <c r="P50" s="68">
        <v>1014</v>
      </c>
      <c r="Q50" s="68">
        <v>544</v>
      </c>
      <c r="R50" s="1">
        <v>62632</v>
      </c>
      <c r="S50" s="1">
        <v>39150</v>
      </c>
      <c r="T50" s="48">
        <v>6656</v>
      </c>
      <c r="U50" s="48">
        <v>16826</v>
      </c>
      <c r="V50" s="50">
        <v>33985</v>
      </c>
    </row>
    <row r="51" spans="1:22" ht="13.5" thickBot="1">
      <c r="A51" s="122" t="s">
        <v>62</v>
      </c>
      <c r="B51" s="136">
        <v>100</v>
      </c>
      <c r="C51" s="78">
        <f>C50/B50*100</f>
        <v>9.192127894795682</v>
      </c>
      <c r="D51" s="79"/>
      <c r="E51" s="80"/>
      <c r="F51" s="79"/>
      <c r="G51" s="78"/>
      <c r="H51" s="78">
        <f>H50/B50*100</f>
        <v>39.35017452621206</v>
      </c>
      <c r="I51" s="78"/>
      <c r="J51" s="78">
        <f>J50/B50*100</f>
        <v>3.7269523955430603</v>
      </c>
      <c r="K51" s="79"/>
      <c r="L51" s="79"/>
      <c r="M51" s="77"/>
      <c r="N51" s="78">
        <f>N50/B50*100</f>
        <v>7.7255280297791815</v>
      </c>
      <c r="O51" s="80"/>
      <c r="P51" s="79"/>
      <c r="Q51" s="77"/>
      <c r="R51" s="78">
        <f>R50/B50*100</f>
        <v>25.933394338146087</v>
      </c>
      <c r="S51" s="80"/>
      <c r="T51" s="79"/>
      <c r="U51" s="79"/>
      <c r="V51" s="90">
        <f>V50/B50*100</f>
        <v>14.07182281552393</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t="s">
        <v>91</v>
      </c>
      <c r="C53" s="18"/>
      <c r="D53" s="18"/>
      <c r="E53" s="18"/>
      <c r="F53" s="18"/>
      <c r="G53" s="18"/>
      <c r="H53" s="18"/>
      <c r="I53" s="18"/>
      <c r="J53" s="18"/>
      <c r="K53" s="18"/>
      <c r="L53" s="18"/>
      <c r="M53" s="48"/>
      <c r="N53" s="98"/>
      <c r="O53" s="93"/>
    </row>
    <row r="54" spans="1:15" ht="14.25">
      <c r="A54" s="125"/>
      <c r="B54" s="18" t="s">
        <v>95</v>
      </c>
      <c r="C54" s="18"/>
      <c r="D54" s="18"/>
      <c r="E54" s="18"/>
      <c r="F54" s="18"/>
      <c r="G54" s="18"/>
      <c r="H54" s="18"/>
      <c r="I54" s="18"/>
      <c r="J54" s="18"/>
      <c r="K54" s="18"/>
      <c r="L54" s="18"/>
      <c r="M54" s="126"/>
      <c r="N54" s="127"/>
      <c r="O54" s="128"/>
    </row>
    <row r="55" spans="1:15" ht="12.75">
      <c r="A55" s="125"/>
      <c r="B55" s="18" t="s">
        <v>92</v>
      </c>
      <c r="C55" s="18"/>
      <c r="D55" s="18"/>
      <c r="E55" s="18"/>
      <c r="F55" s="18"/>
      <c r="G55" s="18"/>
      <c r="H55" s="18"/>
      <c r="I55" s="18"/>
      <c r="J55" s="18"/>
      <c r="K55" s="18"/>
      <c r="L55" s="18"/>
      <c r="M55" s="18"/>
      <c r="N55" s="18"/>
      <c r="O55" s="18"/>
    </row>
    <row r="56" spans="2:15" ht="12.75">
      <c r="B56" s="48" t="s">
        <v>96</v>
      </c>
      <c r="C56" s="96"/>
      <c r="D56" s="96"/>
      <c r="E56" s="96"/>
      <c r="F56" s="18"/>
      <c r="G56" s="18"/>
      <c r="H56" s="18"/>
      <c r="I56" s="18"/>
      <c r="J56" s="18"/>
      <c r="K56" s="18"/>
      <c r="L56" s="18"/>
      <c r="M56" s="18"/>
      <c r="N56" s="18"/>
      <c r="O56" s="18"/>
    </row>
    <row r="57" spans="2:15" ht="12.75">
      <c r="B57" s="48" t="s">
        <v>105</v>
      </c>
      <c r="C57" s="97"/>
      <c r="D57" s="97"/>
      <c r="E57" s="97"/>
      <c r="F57" s="18"/>
      <c r="G57" s="18"/>
      <c r="H57" s="18"/>
      <c r="I57" s="18"/>
      <c r="J57" s="18"/>
      <c r="K57" s="18"/>
      <c r="L57" s="18"/>
      <c r="M57" s="18"/>
      <c r="N57" s="18"/>
      <c r="O57" s="18"/>
    </row>
    <row r="58" spans="2:15" ht="12.75">
      <c r="B58" s="48" t="s">
        <v>98</v>
      </c>
      <c r="C58" s="97"/>
      <c r="D58" s="97"/>
      <c r="E58" s="97"/>
      <c r="F58" s="18"/>
      <c r="G58" s="18"/>
      <c r="H58" s="18"/>
      <c r="I58" s="18"/>
      <c r="J58" s="18"/>
      <c r="K58" s="18"/>
      <c r="L58" s="18"/>
      <c r="M58" s="18"/>
      <c r="N58" s="18"/>
      <c r="O58" s="18"/>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984251968503937" right="0.5905511811023623" top="0.7874015748031497" bottom="0.3937007874015748" header="0.5118110236220472" footer="0.5118110236220472"/>
  <pageSetup horizontalDpi="600" verticalDpi="600" orientation="landscape" paperSize="8" r:id="rId1"/>
</worksheet>
</file>

<file path=xl/worksheets/sheet29.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N2" sqref="N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259</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116</v>
      </c>
      <c r="C4" s="476" t="s">
        <v>40</v>
      </c>
      <c r="D4" s="22"/>
      <c r="E4" s="23"/>
      <c r="F4" s="22"/>
      <c r="G4" s="22"/>
      <c r="H4" s="111" t="s">
        <v>113</v>
      </c>
      <c r="I4" s="111" t="s">
        <v>1</v>
      </c>
      <c r="J4" s="112" t="s">
        <v>41</v>
      </c>
      <c r="K4" s="22"/>
      <c r="L4" s="22"/>
      <c r="M4" s="21"/>
      <c r="N4" s="476" t="s">
        <v>42</v>
      </c>
      <c r="O4" s="22"/>
      <c r="P4" s="22"/>
      <c r="Q4" s="26"/>
      <c r="R4" s="476" t="s">
        <v>43</v>
      </c>
      <c r="S4" s="22"/>
      <c r="T4" s="22"/>
      <c r="U4" s="22"/>
      <c r="V4" s="27" t="s">
        <v>110</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43687</v>
      </c>
      <c r="C7" s="46">
        <v>3190</v>
      </c>
      <c r="D7" s="46">
        <v>3190</v>
      </c>
      <c r="E7" s="47">
        <v>240</v>
      </c>
      <c r="F7" s="48">
        <v>2950</v>
      </c>
      <c r="G7" s="5" t="s">
        <v>0</v>
      </c>
      <c r="H7" s="46">
        <v>3894</v>
      </c>
      <c r="I7" s="5" t="s">
        <v>0</v>
      </c>
      <c r="J7" s="46">
        <v>842</v>
      </c>
      <c r="K7" s="48">
        <v>27</v>
      </c>
      <c r="L7" s="48">
        <v>796</v>
      </c>
      <c r="M7" s="3">
        <v>19</v>
      </c>
      <c r="N7" s="48">
        <v>5740</v>
      </c>
      <c r="O7" s="1">
        <v>5585</v>
      </c>
      <c r="P7" s="48">
        <v>155</v>
      </c>
      <c r="Q7" s="49">
        <v>0</v>
      </c>
      <c r="R7" s="1">
        <v>21667</v>
      </c>
      <c r="S7" s="47">
        <v>13854</v>
      </c>
      <c r="T7" s="48">
        <v>1570</v>
      </c>
      <c r="U7" s="48">
        <v>6243</v>
      </c>
      <c r="V7" s="50">
        <v>8354</v>
      </c>
    </row>
    <row r="8" spans="1:22" ht="12.75">
      <c r="A8" s="117" t="s">
        <v>3</v>
      </c>
      <c r="B8" s="3">
        <v>14270</v>
      </c>
      <c r="C8" s="4">
        <v>663</v>
      </c>
      <c r="D8" s="4">
        <v>663</v>
      </c>
      <c r="E8" s="1">
        <v>48</v>
      </c>
      <c r="F8" s="48">
        <v>615</v>
      </c>
      <c r="G8" s="5" t="s">
        <v>0</v>
      </c>
      <c r="H8" s="4">
        <v>792</v>
      </c>
      <c r="I8" s="5" t="s">
        <v>0</v>
      </c>
      <c r="J8" s="4">
        <v>767</v>
      </c>
      <c r="K8" s="51">
        <v>0</v>
      </c>
      <c r="L8" s="48">
        <v>764</v>
      </c>
      <c r="M8" s="3">
        <v>3</v>
      </c>
      <c r="N8" s="48">
        <v>1806</v>
      </c>
      <c r="O8" s="1">
        <v>1775</v>
      </c>
      <c r="P8" s="48">
        <v>31</v>
      </c>
      <c r="Q8" s="3">
        <v>0</v>
      </c>
      <c r="R8" s="1">
        <v>7917</v>
      </c>
      <c r="S8" s="1">
        <v>4049</v>
      </c>
      <c r="T8" s="48">
        <v>1842</v>
      </c>
      <c r="U8" s="48">
        <v>2026</v>
      </c>
      <c r="V8" s="50">
        <v>2325</v>
      </c>
    </row>
    <row r="9" spans="1:22" ht="12.75">
      <c r="A9" s="117" t="s">
        <v>4</v>
      </c>
      <c r="B9" s="3">
        <v>10062</v>
      </c>
      <c r="C9" s="4">
        <v>539</v>
      </c>
      <c r="D9" s="4">
        <v>539</v>
      </c>
      <c r="E9" s="1">
        <v>31</v>
      </c>
      <c r="F9" s="48">
        <v>508</v>
      </c>
      <c r="G9" s="5" t="s">
        <v>0</v>
      </c>
      <c r="H9" s="4">
        <v>3108</v>
      </c>
      <c r="I9" s="5" t="s">
        <v>0</v>
      </c>
      <c r="J9" s="4">
        <v>64</v>
      </c>
      <c r="K9" s="48">
        <v>10</v>
      </c>
      <c r="L9" s="48">
        <v>52</v>
      </c>
      <c r="M9" s="3">
        <v>2</v>
      </c>
      <c r="N9" s="48">
        <v>802</v>
      </c>
      <c r="O9" s="1">
        <v>785</v>
      </c>
      <c r="P9" s="48">
        <v>17</v>
      </c>
      <c r="Q9" s="3">
        <v>0</v>
      </c>
      <c r="R9" s="1">
        <v>3575</v>
      </c>
      <c r="S9" s="1">
        <v>2085</v>
      </c>
      <c r="T9" s="48">
        <v>369</v>
      </c>
      <c r="U9" s="48">
        <v>1121</v>
      </c>
      <c r="V9" s="50">
        <v>1974</v>
      </c>
    </row>
    <row r="10" spans="1:22" ht="12.75">
      <c r="A10" s="117" t="s">
        <v>5</v>
      </c>
      <c r="B10" s="3">
        <v>3960</v>
      </c>
      <c r="C10" s="4">
        <v>129</v>
      </c>
      <c r="D10" s="4">
        <v>129</v>
      </c>
      <c r="E10" s="1">
        <v>5</v>
      </c>
      <c r="F10" s="48">
        <v>124</v>
      </c>
      <c r="G10" s="5" t="s">
        <v>0</v>
      </c>
      <c r="H10" s="4">
        <v>1282</v>
      </c>
      <c r="I10" s="5" t="s">
        <v>0</v>
      </c>
      <c r="J10" s="4">
        <v>21</v>
      </c>
      <c r="K10" s="51">
        <v>0</v>
      </c>
      <c r="L10" s="48">
        <v>21</v>
      </c>
      <c r="M10" s="3">
        <v>0</v>
      </c>
      <c r="N10" s="48">
        <v>329</v>
      </c>
      <c r="O10" s="1">
        <v>326</v>
      </c>
      <c r="P10" s="48">
        <v>3</v>
      </c>
      <c r="Q10" s="3">
        <v>0</v>
      </c>
      <c r="R10" s="1">
        <v>1501</v>
      </c>
      <c r="S10" s="1">
        <v>1152</v>
      </c>
      <c r="T10" s="48">
        <v>62</v>
      </c>
      <c r="U10" s="48">
        <v>287</v>
      </c>
      <c r="V10" s="50">
        <v>698</v>
      </c>
    </row>
    <row r="11" spans="1:22" ht="12.75">
      <c r="A11" s="117" t="s">
        <v>6</v>
      </c>
      <c r="B11" s="3">
        <v>1734</v>
      </c>
      <c r="C11" s="4">
        <v>9</v>
      </c>
      <c r="D11" s="4">
        <v>9</v>
      </c>
      <c r="E11" s="1">
        <v>0</v>
      </c>
      <c r="F11" s="48">
        <v>9</v>
      </c>
      <c r="G11" s="5" t="s">
        <v>0</v>
      </c>
      <c r="H11" s="4">
        <v>893</v>
      </c>
      <c r="I11" s="5" t="s">
        <v>0</v>
      </c>
      <c r="J11" s="4">
        <v>9</v>
      </c>
      <c r="K11" s="51">
        <v>0</v>
      </c>
      <c r="L11" s="48">
        <v>9</v>
      </c>
      <c r="M11" s="3">
        <v>0</v>
      </c>
      <c r="N11" s="48">
        <v>127</v>
      </c>
      <c r="O11" s="1">
        <v>126</v>
      </c>
      <c r="P11" s="48">
        <v>0</v>
      </c>
      <c r="Q11" s="3">
        <v>1</v>
      </c>
      <c r="R11" s="1">
        <v>436</v>
      </c>
      <c r="S11" s="1">
        <v>375</v>
      </c>
      <c r="T11" s="48">
        <v>1</v>
      </c>
      <c r="U11" s="48">
        <v>60</v>
      </c>
      <c r="V11" s="50">
        <v>260</v>
      </c>
    </row>
    <row r="12" spans="1:22" ht="12.75">
      <c r="A12" s="117" t="s">
        <v>7</v>
      </c>
      <c r="B12" s="3">
        <v>3216</v>
      </c>
      <c r="C12" s="4">
        <v>1180</v>
      </c>
      <c r="D12" s="4">
        <v>1180</v>
      </c>
      <c r="E12" s="1">
        <v>14</v>
      </c>
      <c r="F12" s="48">
        <v>1160</v>
      </c>
      <c r="G12" s="5" t="s">
        <v>0</v>
      </c>
      <c r="H12" s="4">
        <v>626</v>
      </c>
      <c r="I12" s="5" t="s">
        <v>0</v>
      </c>
      <c r="J12" s="4">
        <v>3</v>
      </c>
      <c r="K12" s="51">
        <v>0</v>
      </c>
      <c r="L12" s="48">
        <v>2</v>
      </c>
      <c r="M12" s="3">
        <v>1</v>
      </c>
      <c r="N12" s="48">
        <v>231</v>
      </c>
      <c r="O12" s="1">
        <v>193</v>
      </c>
      <c r="P12" s="48">
        <v>38</v>
      </c>
      <c r="Q12" s="3">
        <v>0</v>
      </c>
      <c r="R12" s="1">
        <v>522</v>
      </c>
      <c r="S12" s="1">
        <v>357</v>
      </c>
      <c r="T12" s="48">
        <v>12</v>
      </c>
      <c r="U12" s="48">
        <v>153</v>
      </c>
      <c r="V12" s="50">
        <v>654</v>
      </c>
    </row>
    <row r="13" spans="1:22" ht="12.75">
      <c r="A13" s="117" t="s">
        <v>8</v>
      </c>
      <c r="B13" s="3">
        <v>1706</v>
      </c>
      <c r="C13" s="4">
        <v>46</v>
      </c>
      <c r="D13" s="4">
        <v>46</v>
      </c>
      <c r="E13" s="1">
        <v>7</v>
      </c>
      <c r="F13" s="48">
        <v>39</v>
      </c>
      <c r="G13" s="6" t="s">
        <v>0</v>
      </c>
      <c r="H13" s="4">
        <v>874</v>
      </c>
      <c r="I13" s="6" t="s">
        <v>0</v>
      </c>
      <c r="J13" s="4">
        <v>6</v>
      </c>
      <c r="K13" s="51">
        <v>0</v>
      </c>
      <c r="L13" s="48">
        <v>6</v>
      </c>
      <c r="M13" s="3">
        <v>0</v>
      </c>
      <c r="N13" s="52">
        <v>96</v>
      </c>
      <c r="O13" s="1">
        <v>94</v>
      </c>
      <c r="P13" s="48">
        <v>1</v>
      </c>
      <c r="Q13" s="3">
        <v>1</v>
      </c>
      <c r="R13" s="1">
        <v>374</v>
      </c>
      <c r="S13" s="1">
        <v>258</v>
      </c>
      <c r="T13" s="48">
        <v>0</v>
      </c>
      <c r="U13" s="53">
        <v>116</v>
      </c>
      <c r="V13" s="54">
        <v>310</v>
      </c>
    </row>
    <row r="14" spans="1:22" ht="12.75">
      <c r="A14" s="118" t="s">
        <v>61</v>
      </c>
      <c r="B14" s="56">
        <v>78635</v>
      </c>
      <c r="C14" s="57">
        <v>5800</v>
      </c>
      <c r="D14" s="58">
        <v>5800</v>
      </c>
      <c r="E14" s="59">
        <v>350</v>
      </c>
      <c r="F14" s="58">
        <v>5390</v>
      </c>
      <c r="G14" s="5" t="s">
        <v>0</v>
      </c>
      <c r="H14" s="57">
        <v>11469</v>
      </c>
      <c r="I14" s="5" t="s">
        <v>0</v>
      </c>
      <c r="J14" s="57">
        <v>1712</v>
      </c>
      <c r="K14" s="58">
        <v>37</v>
      </c>
      <c r="L14" s="58">
        <v>1650</v>
      </c>
      <c r="M14" s="56">
        <v>25</v>
      </c>
      <c r="N14" s="48">
        <v>9131</v>
      </c>
      <c r="O14" s="59">
        <v>8884</v>
      </c>
      <c r="P14" s="58">
        <v>245</v>
      </c>
      <c r="Q14" s="56">
        <v>2</v>
      </c>
      <c r="R14" s="59">
        <v>35992</v>
      </c>
      <c r="S14" s="59">
        <v>22130</v>
      </c>
      <c r="T14" s="58">
        <v>3856</v>
      </c>
      <c r="U14" s="48">
        <v>10006</v>
      </c>
      <c r="V14" s="50">
        <v>14531</v>
      </c>
    </row>
    <row r="15" spans="1:22" ht="13.5" thickBot="1">
      <c r="A15" s="119" t="s">
        <v>62</v>
      </c>
      <c r="B15" s="61">
        <v>100</v>
      </c>
      <c r="C15" s="62">
        <f>C14/B14*100</f>
        <v>7.37585044827367</v>
      </c>
      <c r="D15" s="63"/>
      <c r="E15" s="64"/>
      <c r="F15" s="62"/>
      <c r="G15" s="70"/>
      <c r="H15" s="62">
        <f>H14/B14*100</f>
        <v>14.585108412284606</v>
      </c>
      <c r="I15" s="70"/>
      <c r="J15" s="63">
        <f>J14/B14*100</f>
        <v>2.1771475805938834</v>
      </c>
      <c r="K15" s="62"/>
      <c r="L15" s="62"/>
      <c r="M15" s="61"/>
      <c r="N15" s="62">
        <f>N14/B14*100</f>
        <v>11.611877662618426</v>
      </c>
      <c r="O15" s="64"/>
      <c r="P15" s="62"/>
      <c r="Q15" s="61"/>
      <c r="R15" s="64">
        <f>R14/B14*100</f>
        <v>45.770967126597576</v>
      </c>
      <c r="S15" s="64"/>
      <c r="T15" s="62"/>
      <c r="U15" s="62"/>
      <c r="V15" s="65">
        <f>V14/B14*100</f>
        <v>18.47904876963184</v>
      </c>
    </row>
    <row r="16" spans="1:22" ht="12.75">
      <c r="A16" s="117" t="s">
        <v>9</v>
      </c>
      <c r="B16" s="2">
        <v>-6788</v>
      </c>
      <c r="C16" s="4">
        <v>1630</v>
      </c>
      <c r="D16" s="48">
        <v>1630</v>
      </c>
      <c r="E16" s="1">
        <v>794</v>
      </c>
      <c r="F16" s="48">
        <v>833</v>
      </c>
      <c r="G16" s="5" t="s">
        <v>0</v>
      </c>
      <c r="H16" s="4">
        <v>507</v>
      </c>
      <c r="I16" s="5" t="s">
        <v>0</v>
      </c>
      <c r="J16" s="4">
        <v>642</v>
      </c>
      <c r="K16" s="51">
        <v>0</v>
      </c>
      <c r="L16" s="48">
        <v>578</v>
      </c>
      <c r="M16" s="3">
        <v>64</v>
      </c>
      <c r="N16" s="48">
        <v>655</v>
      </c>
      <c r="O16" s="1">
        <v>550</v>
      </c>
      <c r="P16" s="48">
        <v>105</v>
      </c>
      <c r="Q16" s="3">
        <v>0</v>
      </c>
      <c r="R16" s="1">
        <v>2276</v>
      </c>
      <c r="S16" s="1">
        <v>1396</v>
      </c>
      <c r="T16" s="48">
        <v>331</v>
      </c>
      <c r="U16" s="48">
        <v>549</v>
      </c>
      <c r="V16" s="50">
        <v>1078</v>
      </c>
    </row>
    <row r="17" spans="1:22" ht="12.75">
      <c r="A17" s="117" t="s">
        <v>10</v>
      </c>
      <c r="B17" s="66">
        <v>6951</v>
      </c>
      <c r="C17" s="4">
        <v>1010</v>
      </c>
      <c r="D17" s="48">
        <v>1010</v>
      </c>
      <c r="E17" s="1">
        <v>159</v>
      </c>
      <c r="F17" s="48">
        <v>855</v>
      </c>
      <c r="G17" s="5" t="s">
        <v>0</v>
      </c>
      <c r="H17" s="4">
        <v>600</v>
      </c>
      <c r="I17" s="5" t="s">
        <v>0</v>
      </c>
      <c r="J17" s="4">
        <v>164</v>
      </c>
      <c r="K17" s="51">
        <v>0</v>
      </c>
      <c r="L17" s="48">
        <v>153</v>
      </c>
      <c r="M17" s="3">
        <v>11</v>
      </c>
      <c r="N17" s="48">
        <v>856</v>
      </c>
      <c r="O17" s="1">
        <v>806</v>
      </c>
      <c r="P17" s="48">
        <v>50</v>
      </c>
      <c r="Q17" s="3">
        <v>0</v>
      </c>
      <c r="R17" s="1">
        <v>3078</v>
      </c>
      <c r="S17" s="1">
        <v>2045</v>
      </c>
      <c r="T17" s="48">
        <v>398</v>
      </c>
      <c r="U17" s="48">
        <v>635</v>
      </c>
      <c r="V17" s="50">
        <v>1243</v>
      </c>
    </row>
    <row r="18" spans="1:22" ht="12.75">
      <c r="A18" s="117" t="s">
        <v>11</v>
      </c>
      <c r="B18" s="91">
        <v>-3576</v>
      </c>
      <c r="C18" s="4">
        <v>437</v>
      </c>
      <c r="D18" s="48">
        <v>437</v>
      </c>
      <c r="E18" s="1">
        <v>77</v>
      </c>
      <c r="F18" s="48">
        <v>360</v>
      </c>
      <c r="G18" s="5" t="s">
        <v>0</v>
      </c>
      <c r="H18" s="4">
        <v>302</v>
      </c>
      <c r="I18" s="5" t="s">
        <v>0</v>
      </c>
      <c r="J18" s="4">
        <v>80</v>
      </c>
      <c r="K18" s="48">
        <v>0</v>
      </c>
      <c r="L18" s="48">
        <v>75</v>
      </c>
      <c r="M18" s="3">
        <v>5</v>
      </c>
      <c r="N18" s="48">
        <v>366</v>
      </c>
      <c r="O18" s="1">
        <v>347</v>
      </c>
      <c r="P18" s="48">
        <v>19</v>
      </c>
      <c r="Q18" s="3">
        <v>0</v>
      </c>
      <c r="R18" s="1">
        <v>1486</v>
      </c>
      <c r="S18" s="1">
        <v>1164</v>
      </c>
      <c r="T18" s="48">
        <v>99</v>
      </c>
      <c r="U18" s="48">
        <v>223</v>
      </c>
      <c r="V18" s="50">
        <v>905</v>
      </c>
    </row>
    <row r="19" spans="1:22" ht="12.75">
      <c r="A19" s="117" t="s">
        <v>12</v>
      </c>
      <c r="B19" s="3">
        <v>9039</v>
      </c>
      <c r="C19" s="4">
        <v>946</v>
      </c>
      <c r="D19" s="48">
        <v>946</v>
      </c>
      <c r="E19" s="1">
        <v>99</v>
      </c>
      <c r="F19" s="48">
        <v>847</v>
      </c>
      <c r="G19" s="5" t="s">
        <v>0</v>
      </c>
      <c r="H19" s="4">
        <v>427</v>
      </c>
      <c r="I19" s="5" t="s">
        <v>0</v>
      </c>
      <c r="J19" s="4">
        <v>389</v>
      </c>
      <c r="K19" s="48">
        <v>12</v>
      </c>
      <c r="L19" s="48">
        <v>369</v>
      </c>
      <c r="M19" s="3">
        <v>8</v>
      </c>
      <c r="N19" s="48">
        <v>1067</v>
      </c>
      <c r="O19" s="1">
        <v>1024</v>
      </c>
      <c r="P19" s="48">
        <v>43</v>
      </c>
      <c r="Q19" s="3">
        <v>0</v>
      </c>
      <c r="R19" s="1">
        <v>4055</v>
      </c>
      <c r="S19" s="1">
        <v>2628</v>
      </c>
      <c r="T19" s="48">
        <v>444</v>
      </c>
      <c r="U19" s="48">
        <v>983</v>
      </c>
      <c r="V19" s="50">
        <v>2155</v>
      </c>
    </row>
    <row r="20" spans="1:22" ht="12.75">
      <c r="A20" s="117" t="s">
        <v>13</v>
      </c>
      <c r="B20" s="3">
        <v>10361</v>
      </c>
      <c r="C20" s="4">
        <v>1370</v>
      </c>
      <c r="D20" s="48">
        <v>1370</v>
      </c>
      <c r="E20" s="1">
        <v>172</v>
      </c>
      <c r="F20" s="48">
        <v>1200</v>
      </c>
      <c r="G20" s="5" t="s">
        <v>0</v>
      </c>
      <c r="H20" s="4">
        <v>5436</v>
      </c>
      <c r="I20" s="5" t="s">
        <v>0</v>
      </c>
      <c r="J20" s="4">
        <v>177</v>
      </c>
      <c r="K20" s="48">
        <v>1</v>
      </c>
      <c r="L20" s="48">
        <v>166</v>
      </c>
      <c r="M20" s="3">
        <v>10</v>
      </c>
      <c r="N20" s="48">
        <v>609</v>
      </c>
      <c r="O20" s="1">
        <v>509</v>
      </c>
      <c r="P20" s="48">
        <v>51</v>
      </c>
      <c r="Q20" s="3">
        <v>49</v>
      </c>
      <c r="R20" s="1">
        <v>1669</v>
      </c>
      <c r="S20" s="1">
        <v>1133</v>
      </c>
      <c r="T20" s="48">
        <v>166</v>
      </c>
      <c r="U20" s="48">
        <v>370</v>
      </c>
      <c r="V20" s="50">
        <v>1100</v>
      </c>
    </row>
    <row r="21" spans="1:22" ht="12.75">
      <c r="A21" s="117" t="s">
        <v>14</v>
      </c>
      <c r="B21" s="3">
        <v>9383</v>
      </c>
      <c r="C21" s="4">
        <v>1270</v>
      </c>
      <c r="D21" s="48">
        <v>1270</v>
      </c>
      <c r="E21" s="1">
        <v>565</v>
      </c>
      <c r="F21" s="48">
        <v>707</v>
      </c>
      <c r="G21" s="5" t="s">
        <v>0</v>
      </c>
      <c r="H21" s="4">
        <v>2647</v>
      </c>
      <c r="I21" s="5" t="s">
        <v>0</v>
      </c>
      <c r="J21" s="4">
        <v>895</v>
      </c>
      <c r="K21" s="48">
        <v>0</v>
      </c>
      <c r="L21" s="48">
        <v>849</v>
      </c>
      <c r="M21" s="3">
        <v>46</v>
      </c>
      <c r="N21" s="48">
        <v>829</v>
      </c>
      <c r="O21" s="1">
        <v>752</v>
      </c>
      <c r="P21" s="48">
        <v>66</v>
      </c>
      <c r="Q21" s="3">
        <v>11</v>
      </c>
      <c r="R21" s="1">
        <v>2221</v>
      </c>
      <c r="S21" s="1">
        <v>1275</v>
      </c>
      <c r="T21" s="48">
        <v>217</v>
      </c>
      <c r="U21" s="48">
        <v>729</v>
      </c>
      <c r="V21" s="50">
        <v>1521</v>
      </c>
    </row>
    <row r="22" spans="1:22" ht="12.75">
      <c r="A22" s="117" t="s">
        <v>15</v>
      </c>
      <c r="B22" s="3">
        <v>2706</v>
      </c>
      <c r="C22" s="4">
        <v>253</v>
      </c>
      <c r="D22" s="48">
        <v>253</v>
      </c>
      <c r="E22" s="1">
        <v>17</v>
      </c>
      <c r="F22" s="48">
        <v>236</v>
      </c>
      <c r="G22" s="5" t="s">
        <v>0</v>
      </c>
      <c r="H22" s="4">
        <v>164</v>
      </c>
      <c r="I22" s="5" t="s">
        <v>0</v>
      </c>
      <c r="J22" s="4">
        <v>57</v>
      </c>
      <c r="K22" s="48">
        <v>0</v>
      </c>
      <c r="L22" s="48">
        <v>56</v>
      </c>
      <c r="M22" s="3">
        <v>1</v>
      </c>
      <c r="N22" s="48">
        <v>370</v>
      </c>
      <c r="O22" s="1">
        <v>364</v>
      </c>
      <c r="P22" s="48">
        <v>6</v>
      </c>
      <c r="Q22" s="3">
        <v>0</v>
      </c>
      <c r="R22" s="1">
        <v>1371</v>
      </c>
      <c r="S22" s="1">
        <v>911</v>
      </c>
      <c r="T22" s="48">
        <v>96</v>
      </c>
      <c r="U22" s="48">
        <v>364</v>
      </c>
      <c r="V22" s="50">
        <v>491</v>
      </c>
    </row>
    <row r="23" spans="1:22" ht="12.75">
      <c r="A23" s="117" t="s">
        <v>16</v>
      </c>
      <c r="B23" s="3">
        <v>5552</v>
      </c>
      <c r="C23" s="4">
        <v>1260</v>
      </c>
      <c r="D23" s="48">
        <v>1260</v>
      </c>
      <c r="E23" s="1">
        <v>491</v>
      </c>
      <c r="F23" s="48">
        <v>766</v>
      </c>
      <c r="G23" s="5" t="s">
        <v>0</v>
      </c>
      <c r="H23" s="4">
        <v>2049</v>
      </c>
      <c r="I23" s="5" t="s">
        <v>0</v>
      </c>
      <c r="J23" s="4">
        <v>103</v>
      </c>
      <c r="K23" s="48">
        <v>1</v>
      </c>
      <c r="L23" s="48">
        <v>64</v>
      </c>
      <c r="M23" s="3">
        <v>38</v>
      </c>
      <c r="N23" s="48">
        <v>427</v>
      </c>
      <c r="O23" s="1">
        <v>339</v>
      </c>
      <c r="P23" s="48">
        <v>65</v>
      </c>
      <c r="Q23" s="3">
        <v>23</v>
      </c>
      <c r="R23" s="1">
        <v>962</v>
      </c>
      <c r="S23" s="1">
        <v>688</v>
      </c>
      <c r="T23" s="48">
        <v>72</v>
      </c>
      <c r="U23" s="48">
        <v>202</v>
      </c>
      <c r="V23" s="50">
        <v>751</v>
      </c>
    </row>
    <row r="24" spans="1:22" ht="12.75">
      <c r="A24" s="117" t="s">
        <v>17</v>
      </c>
      <c r="B24" s="3">
        <v>2648</v>
      </c>
      <c r="C24" s="4">
        <v>602</v>
      </c>
      <c r="D24" s="48">
        <v>602</v>
      </c>
      <c r="E24" s="1">
        <v>282</v>
      </c>
      <c r="F24" s="48">
        <v>320</v>
      </c>
      <c r="G24" s="5" t="s">
        <v>0</v>
      </c>
      <c r="H24" s="4">
        <v>80</v>
      </c>
      <c r="I24" s="5" t="s">
        <v>0</v>
      </c>
      <c r="J24" s="4">
        <v>250</v>
      </c>
      <c r="K24" s="51">
        <v>0</v>
      </c>
      <c r="L24" s="48">
        <v>227</v>
      </c>
      <c r="M24" s="3">
        <v>23</v>
      </c>
      <c r="N24" s="48">
        <v>374</v>
      </c>
      <c r="O24" s="1">
        <v>343</v>
      </c>
      <c r="P24" s="48">
        <v>31</v>
      </c>
      <c r="Q24" s="3">
        <v>0</v>
      </c>
      <c r="R24" s="1">
        <v>934</v>
      </c>
      <c r="S24" s="1">
        <v>589</v>
      </c>
      <c r="T24" s="48">
        <v>111</v>
      </c>
      <c r="U24" s="48">
        <v>234</v>
      </c>
      <c r="V24" s="50">
        <v>408</v>
      </c>
    </row>
    <row r="25" spans="1:22" ht="12.75">
      <c r="A25" s="117" t="s">
        <v>18</v>
      </c>
      <c r="B25" s="3">
        <v>1758</v>
      </c>
      <c r="C25" s="4">
        <v>235</v>
      </c>
      <c r="D25" s="48">
        <v>235</v>
      </c>
      <c r="E25" s="1">
        <v>92</v>
      </c>
      <c r="F25" s="48">
        <v>143</v>
      </c>
      <c r="G25" s="5" t="s">
        <v>0</v>
      </c>
      <c r="H25" s="4">
        <v>96</v>
      </c>
      <c r="I25" s="5" t="s">
        <v>0</v>
      </c>
      <c r="J25" s="4">
        <v>72</v>
      </c>
      <c r="K25" s="51">
        <v>0</v>
      </c>
      <c r="L25" s="48">
        <v>65</v>
      </c>
      <c r="M25" s="3">
        <v>7</v>
      </c>
      <c r="N25" s="48">
        <v>209</v>
      </c>
      <c r="O25" s="1">
        <v>198</v>
      </c>
      <c r="P25" s="48">
        <v>11</v>
      </c>
      <c r="Q25" s="3">
        <v>0</v>
      </c>
      <c r="R25" s="1">
        <v>779</v>
      </c>
      <c r="S25" s="1">
        <v>531</v>
      </c>
      <c r="T25" s="48">
        <v>55</v>
      </c>
      <c r="U25" s="48">
        <v>193</v>
      </c>
      <c r="V25" s="50">
        <v>367</v>
      </c>
    </row>
    <row r="26" spans="1:22" ht="12.75">
      <c r="A26" s="117" t="s">
        <v>19</v>
      </c>
      <c r="B26" s="3">
        <v>2228</v>
      </c>
      <c r="C26" s="4">
        <v>287</v>
      </c>
      <c r="D26" s="48">
        <v>287</v>
      </c>
      <c r="E26" s="1">
        <v>19</v>
      </c>
      <c r="F26" s="48">
        <v>268</v>
      </c>
      <c r="G26" s="5" t="s">
        <v>0</v>
      </c>
      <c r="H26" s="4">
        <v>206</v>
      </c>
      <c r="I26" s="5" t="s">
        <v>0</v>
      </c>
      <c r="J26" s="4">
        <v>32</v>
      </c>
      <c r="K26" s="51">
        <v>0</v>
      </c>
      <c r="L26" s="48">
        <v>31</v>
      </c>
      <c r="M26" s="3">
        <v>1</v>
      </c>
      <c r="N26" s="48">
        <v>222</v>
      </c>
      <c r="O26" s="1">
        <v>209</v>
      </c>
      <c r="P26" s="48">
        <v>13</v>
      </c>
      <c r="Q26" s="3">
        <v>0</v>
      </c>
      <c r="R26" s="1">
        <v>690</v>
      </c>
      <c r="S26" s="1">
        <v>391</v>
      </c>
      <c r="T26" s="48">
        <v>114</v>
      </c>
      <c r="U26" s="48">
        <v>185</v>
      </c>
      <c r="V26" s="50">
        <v>791</v>
      </c>
    </row>
    <row r="27" spans="1:22" ht="12.75">
      <c r="A27" s="117" t="s">
        <v>20</v>
      </c>
      <c r="B27" s="3">
        <v>1342</v>
      </c>
      <c r="C27" s="4">
        <v>271</v>
      </c>
      <c r="D27" s="48">
        <v>271</v>
      </c>
      <c r="E27" s="1">
        <v>78</v>
      </c>
      <c r="F27" s="48">
        <v>193</v>
      </c>
      <c r="G27" s="5" t="s">
        <v>0</v>
      </c>
      <c r="H27" s="4">
        <v>26</v>
      </c>
      <c r="I27" s="5" t="s">
        <v>0</v>
      </c>
      <c r="J27" s="4">
        <v>293</v>
      </c>
      <c r="K27" s="51">
        <v>0</v>
      </c>
      <c r="L27" s="48">
        <v>287</v>
      </c>
      <c r="M27" s="3">
        <v>6</v>
      </c>
      <c r="N27" s="48">
        <v>134</v>
      </c>
      <c r="O27" s="1">
        <v>120</v>
      </c>
      <c r="P27" s="48">
        <v>14</v>
      </c>
      <c r="Q27" s="3">
        <v>0</v>
      </c>
      <c r="R27" s="1">
        <v>468</v>
      </c>
      <c r="S27" s="1">
        <v>267</v>
      </c>
      <c r="T27" s="48">
        <v>129</v>
      </c>
      <c r="U27" s="48">
        <v>72</v>
      </c>
      <c r="V27" s="50">
        <v>150</v>
      </c>
    </row>
    <row r="28" spans="1:22" ht="12.75">
      <c r="A28" s="117" t="s">
        <v>21</v>
      </c>
      <c r="B28" s="91">
        <v>-1723</v>
      </c>
      <c r="C28" s="4">
        <v>293</v>
      </c>
      <c r="D28" s="48">
        <v>293</v>
      </c>
      <c r="E28" s="1">
        <v>27</v>
      </c>
      <c r="F28" s="48">
        <v>266</v>
      </c>
      <c r="G28" s="5" t="s">
        <v>0</v>
      </c>
      <c r="H28" s="4">
        <v>524</v>
      </c>
      <c r="I28" s="5" t="s">
        <v>0</v>
      </c>
      <c r="J28" s="4">
        <v>24</v>
      </c>
      <c r="K28" s="48">
        <v>0</v>
      </c>
      <c r="L28" s="48">
        <v>23</v>
      </c>
      <c r="M28" s="3">
        <v>1</v>
      </c>
      <c r="N28" s="48">
        <v>121</v>
      </c>
      <c r="O28" s="1">
        <v>108</v>
      </c>
      <c r="P28" s="48">
        <v>12</v>
      </c>
      <c r="Q28" s="3">
        <v>1</v>
      </c>
      <c r="R28" s="1">
        <v>353</v>
      </c>
      <c r="S28" s="1">
        <v>265</v>
      </c>
      <c r="T28" s="48">
        <v>9</v>
      </c>
      <c r="U28" s="48">
        <v>79</v>
      </c>
      <c r="V28" s="50">
        <v>408</v>
      </c>
    </row>
    <row r="29" spans="1:22" ht="12.75">
      <c r="A29" s="117" t="s">
        <v>22</v>
      </c>
      <c r="B29" s="3">
        <v>908</v>
      </c>
      <c r="C29" s="4">
        <v>141</v>
      </c>
      <c r="D29" s="48">
        <v>141</v>
      </c>
      <c r="E29" s="1">
        <v>2</v>
      </c>
      <c r="F29" s="48">
        <v>139</v>
      </c>
      <c r="G29" s="5" t="s">
        <v>0</v>
      </c>
      <c r="H29" s="4">
        <v>174</v>
      </c>
      <c r="I29" s="5" t="s">
        <v>0</v>
      </c>
      <c r="J29" s="4">
        <v>10</v>
      </c>
      <c r="K29" s="51">
        <v>0</v>
      </c>
      <c r="L29" s="48">
        <v>10</v>
      </c>
      <c r="M29" s="3">
        <v>0</v>
      </c>
      <c r="N29" s="48">
        <v>96</v>
      </c>
      <c r="O29" s="1">
        <v>93</v>
      </c>
      <c r="P29" s="48">
        <v>3</v>
      </c>
      <c r="Q29" s="3">
        <v>0</v>
      </c>
      <c r="R29" s="1">
        <v>277</v>
      </c>
      <c r="S29" s="1">
        <v>222</v>
      </c>
      <c r="T29" s="48">
        <v>4</v>
      </c>
      <c r="U29" s="48">
        <v>51</v>
      </c>
      <c r="V29" s="50">
        <v>210</v>
      </c>
    </row>
    <row r="30" spans="1:22" ht="12.75">
      <c r="A30" s="117" t="s">
        <v>23</v>
      </c>
      <c r="B30" s="3">
        <v>3429</v>
      </c>
      <c r="C30" s="4">
        <v>359</v>
      </c>
      <c r="D30" s="48">
        <v>359</v>
      </c>
      <c r="E30" s="1">
        <v>78</v>
      </c>
      <c r="F30" s="48">
        <v>281</v>
      </c>
      <c r="G30" s="5" t="s">
        <v>0</v>
      </c>
      <c r="H30" s="4">
        <v>1530</v>
      </c>
      <c r="I30" s="5" t="s">
        <v>0</v>
      </c>
      <c r="J30" s="4">
        <v>248</v>
      </c>
      <c r="K30" s="48">
        <v>2</v>
      </c>
      <c r="L30" s="48">
        <v>240</v>
      </c>
      <c r="M30" s="3">
        <v>6</v>
      </c>
      <c r="N30" s="48">
        <v>232</v>
      </c>
      <c r="O30" s="1">
        <v>205</v>
      </c>
      <c r="P30" s="48">
        <v>14</v>
      </c>
      <c r="Q30" s="3">
        <v>13</v>
      </c>
      <c r="R30" s="1">
        <v>611</v>
      </c>
      <c r="S30" s="1">
        <v>332</v>
      </c>
      <c r="T30" s="48">
        <v>95</v>
      </c>
      <c r="U30" s="48">
        <v>184</v>
      </c>
      <c r="V30" s="50">
        <v>449</v>
      </c>
    </row>
    <row r="31" spans="1:22" ht="12.75">
      <c r="A31" s="117" t="s">
        <v>24</v>
      </c>
      <c r="B31" s="3">
        <v>7129</v>
      </c>
      <c r="C31" s="4">
        <v>50</v>
      </c>
      <c r="D31" s="48">
        <v>50</v>
      </c>
      <c r="E31" s="1">
        <v>9</v>
      </c>
      <c r="F31" s="48">
        <v>41</v>
      </c>
      <c r="G31" s="5" t="s">
        <v>0</v>
      </c>
      <c r="H31" s="4">
        <v>6352</v>
      </c>
      <c r="I31" s="5" t="s">
        <v>0</v>
      </c>
      <c r="J31" s="4">
        <v>353</v>
      </c>
      <c r="K31" s="51">
        <v>326</v>
      </c>
      <c r="L31" s="48">
        <v>26</v>
      </c>
      <c r="M31" s="3">
        <v>1</v>
      </c>
      <c r="N31" s="48">
        <v>94</v>
      </c>
      <c r="O31" s="1">
        <v>62</v>
      </c>
      <c r="P31" s="48">
        <v>1</v>
      </c>
      <c r="Q31" s="3">
        <v>31</v>
      </c>
      <c r="R31" s="1">
        <v>66</v>
      </c>
      <c r="S31" s="1">
        <v>38</v>
      </c>
      <c r="T31" s="48">
        <v>3</v>
      </c>
      <c r="U31" s="48">
        <v>25</v>
      </c>
      <c r="V31" s="50">
        <v>214</v>
      </c>
    </row>
    <row r="32" spans="1:22" ht="12.75">
      <c r="A32" s="117" t="s">
        <v>84</v>
      </c>
      <c r="B32" s="3">
        <v>1990</v>
      </c>
      <c r="C32" s="4">
        <v>149</v>
      </c>
      <c r="D32" s="48">
        <v>149</v>
      </c>
      <c r="E32" s="1">
        <v>19</v>
      </c>
      <c r="F32" s="48">
        <v>130</v>
      </c>
      <c r="G32" s="5" t="s">
        <v>0</v>
      </c>
      <c r="H32" s="4">
        <v>929</v>
      </c>
      <c r="I32" s="5" t="s">
        <v>0</v>
      </c>
      <c r="J32" s="4">
        <v>202</v>
      </c>
      <c r="K32" s="48">
        <v>56</v>
      </c>
      <c r="L32" s="48">
        <v>145</v>
      </c>
      <c r="M32" s="3">
        <v>1</v>
      </c>
      <c r="N32" s="48">
        <v>107</v>
      </c>
      <c r="O32" s="1">
        <v>89</v>
      </c>
      <c r="P32" s="48">
        <v>9</v>
      </c>
      <c r="Q32" s="3">
        <v>9</v>
      </c>
      <c r="R32" s="1">
        <v>207</v>
      </c>
      <c r="S32" s="1">
        <v>164</v>
      </c>
      <c r="T32" s="48">
        <v>7</v>
      </c>
      <c r="U32" s="48">
        <v>36</v>
      </c>
      <c r="V32" s="50">
        <v>396</v>
      </c>
    </row>
    <row r="33" spans="1:22" ht="12.75">
      <c r="A33" s="117" t="s">
        <v>85</v>
      </c>
      <c r="B33" s="3">
        <v>12204</v>
      </c>
      <c r="C33" s="4">
        <v>383</v>
      </c>
      <c r="D33" s="48">
        <v>383</v>
      </c>
      <c r="E33" s="1">
        <v>14</v>
      </c>
      <c r="F33" s="48">
        <v>369</v>
      </c>
      <c r="G33" s="5" t="s">
        <v>0</v>
      </c>
      <c r="H33" s="4">
        <v>10011</v>
      </c>
      <c r="I33" s="5" t="s">
        <v>0</v>
      </c>
      <c r="J33" s="4">
        <v>517</v>
      </c>
      <c r="K33" s="51">
        <v>344</v>
      </c>
      <c r="L33" s="48">
        <v>172</v>
      </c>
      <c r="M33" s="3">
        <v>1</v>
      </c>
      <c r="N33" s="48">
        <v>227</v>
      </c>
      <c r="O33" s="1">
        <v>145</v>
      </c>
      <c r="P33" s="48">
        <v>16</v>
      </c>
      <c r="Q33" s="3">
        <v>66</v>
      </c>
      <c r="R33" s="1">
        <v>406</v>
      </c>
      <c r="S33" s="1">
        <v>302</v>
      </c>
      <c r="T33" s="48">
        <v>28</v>
      </c>
      <c r="U33" s="48">
        <v>76</v>
      </c>
      <c r="V33" s="50">
        <v>660</v>
      </c>
    </row>
    <row r="34" spans="1:22" ht="12.75">
      <c r="A34" s="117" t="s">
        <v>89</v>
      </c>
      <c r="B34" s="3">
        <v>3159</v>
      </c>
      <c r="C34" s="4">
        <v>119</v>
      </c>
      <c r="D34" s="48">
        <v>119</v>
      </c>
      <c r="E34" s="1">
        <v>7</v>
      </c>
      <c r="F34" s="48">
        <v>112</v>
      </c>
      <c r="G34" s="5" t="s">
        <v>0</v>
      </c>
      <c r="H34" s="4">
        <v>2376</v>
      </c>
      <c r="I34" s="5" t="s">
        <v>0</v>
      </c>
      <c r="J34" s="4">
        <v>194</v>
      </c>
      <c r="K34" s="48">
        <v>137</v>
      </c>
      <c r="L34" s="48">
        <v>57</v>
      </c>
      <c r="M34" s="3">
        <v>0</v>
      </c>
      <c r="N34" s="48">
        <v>140</v>
      </c>
      <c r="O34" s="1">
        <v>114</v>
      </c>
      <c r="P34" s="48">
        <v>7</v>
      </c>
      <c r="Q34" s="3">
        <v>19</v>
      </c>
      <c r="R34" s="1">
        <v>116</v>
      </c>
      <c r="S34" s="1">
        <v>88</v>
      </c>
      <c r="T34" s="48">
        <v>3</v>
      </c>
      <c r="U34" s="48">
        <v>25</v>
      </c>
      <c r="V34" s="50">
        <v>214</v>
      </c>
    </row>
    <row r="35" spans="1:22" ht="12.75">
      <c r="A35" s="120" t="s">
        <v>86</v>
      </c>
      <c r="B35" s="3">
        <v>6491</v>
      </c>
      <c r="C35" s="4">
        <v>163</v>
      </c>
      <c r="D35" s="48">
        <v>163</v>
      </c>
      <c r="E35" s="1">
        <v>3</v>
      </c>
      <c r="F35" s="48">
        <v>160</v>
      </c>
      <c r="G35" s="6" t="s">
        <v>0</v>
      </c>
      <c r="H35" s="52">
        <v>5158</v>
      </c>
      <c r="I35" s="6" t="s">
        <v>0</v>
      </c>
      <c r="J35" s="52">
        <v>321</v>
      </c>
      <c r="K35" s="106">
        <v>231</v>
      </c>
      <c r="L35" s="67">
        <v>90</v>
      </c>
      <c r="M35" s="53">
        <v>0</v>
      </c>
      <c r="N35" s="67">
        <v>158</v>
      </c>
      <c r="O35" s="105">
        <v>138</v>
      </c>
      <c r="P35" s="67">
        <v>4</v>
      </c>
      <c r="Q35" s="53">
        <v>16</v>
      </c>
      <c r="R35" s="105">
        <v>177</v>
      </c>
      <c r="S35" s="105">
        <v>123</v>
      </c>
      <c r="T35" s="67">
        <v>4</v>
      </c>
      <c r="U35" s="67">
        <v>50</v>
      </c>
      <c r="V35" s="54">
        <v>514</v>
      </c>
    </row>
    <row r="36" spans="1:22" ht="12.75">
      <c r="A36" s="118" t="s">
        <v>64</v>
      </c>
      <c r="B36" s="56">
        <v>99350</v>
      </c>
      <c r="C36" s="57">
        <v>11200</v>
      </c>
      <c r="D36" s="58">
        <v>11200</v>
      </c>
      <c r="E36" s="59">
        <v>3000</v>
      </c>
      <c r="F36" s="58">
        <v>8230</v>
      </c>
      <c r="G36" s="5" t="s">
        <v>0</v>
      </c>
      <c r="H36" s="4">
        <v>39594</v>
      </c>
      <c r="I36" s="5" t="s">
        <v>0</v>
      </c>
      <c r="J36" s="4">
        <v>5023</v>
      </c>
      <c r="K36" s="48">
        <v>1110</v>
      </c>
      <c r="L36" s="48">
        <v>3683</v>
      </c>
      <c r="M36" s="3">
        <v>230</v>
      </c>
      <c r="N36" s="48">
        <v>7293</v>
      </c>
      <c r="O36" s="1">
        <v>6515</v>
      </c>
      <c r="P36" s="48">
        <v>540</v>
      </c>
      <c r="Q36" s="3">
        <v>238</v>
      </c>
      <c r="R36" s="1">
        <v>22202</v>
      </c>
      <c r="S36" s="1">
        <v>14552</v>
      </c>
      <c r="T36" s="48">
        <v>2385</v>
      </c>
      <c r="U36" s="48">
        <v>5265</v>
      </c>
      <c r="V36" s="50">
        <v>14038</v>
      </c>
    </row>
    <row r="37" spans="1:22" ht="13.5" thickBot="1">
      <c r="A37" s="119" t="s">
        <v>62</v>
      </c>
      <c r="B37" s="61">
        <v>100</v>
      </c>
      <c r="C37" s="63">
        <f>C36/B36*100</f>
        <v>11.273276295923502</v>
      </c>
      <c r="D37" s="62"/>
      <c r="E37" s="64"/>
      <c r="F37" s="62"/>
      <c r="G37" s="70"/>
      <c r="H37" s="63">
        <f>H36/B36*100</f>
        <v>39.85304479114243</v>
      </c>
      <c r="I37" s="70"/>
      <c r="J37" s="63">
        <f>J36/B36*100</f>
        <v>5.055863110216407</v>
      </c>
      <c r="K37" s="62"/>
      <c r="L37" s="62"/>
      <c r="M37" s="61"/>
      <c r="N37" s="62">
        <f>N36/B36*100</f>
        <v>7.340714645193759</v>
      </c>
      <c r="O37" s="64"/>
      <c r="P37" s="62"/>
      <c r="Q37" s="61"/>
      <c r="R37" s="64">
        <f>R36/B36*100</f>
        <v>22.3472571716155</v>
      </c>
      <c r="S37" s="64"/>
      <c r="T37" s="62"/>
      <c r="U37" s="62"/>
      <c r="V37" s="65">
        <f>V36/B36*100</f>
        <v>14.129843985908405</v>
      </c>
    </row>
    <row r="38" spans="1:22" ht="12.75">
      <c r="A38" s="117" t="s">
        <v>25</v>
      </c>
      <c r="B38" s="3">
        <v>11409</v>
      </c>
      <c r="C38" s="4">
        <v>2080</v>
      </c>
      <c r="D38" s="48">
        <v>2080</v>
      </c>
      <c r="E38" s="1">
        <v>638</v>
      </c>
      <c r="F38" s="48">
        <v>1440</v>
      </c>
      <c r="G38" s="5" t="s">
        <v>0</v>
      </c>
      <c r="H38" s="4">
        <v>4216</v>
      </c>
      <c r="I38" s="5" t="s">
        <v>0</v>
      </c>
      <c r="J38" s="4">
        <v>490</v>
      </c>
      <c r="K38" s="48">
        <v>2</v>
      </c>
      <c r="L38" s="68">
        <v>455</v>
      </c>
      <c r="M38" s="88">
        <v>33</v>
      </c>
      <c r="N38" s="48">
        <v>612</v>
      </c>
      <c r="O38" s="1">
        <v>465</v>
      </c>
      <c r="P38" s="48">
        <v>78</v>
      </c>
      <c r="Q38" s="3">
        <v>69</v>
      </c>
      <c r="R38" s="1">
        <v>1968</v>
      </c>
      <c r="S38" s="1">
        <v>1324</v>
      </c>
      <c r="T38" s="48">
        <v>148</v>
      </c>
      <c r="U38" s="48">
        <v>496</v>
      </c>
      <c r="V38" s="50">
        <v>2043</v>
      </c>
    </row>
    <row r="39" spans="1:22" ht="12.75">
      <c r="A39" s="117" t="s">
        <v>26</v>
      </c>
      <c r="B39" s="3">
        <v>7693</v>
      </c>
      <c r="C39" s="4">
        <v>754</v>
      </c>
      <c r="D39" s="48">
        <v>754</v>
      </c>
      <c r="E39" s="1">
        <v>238</v>
      </c>
      <c r="F39" s="48">
        <v>516</v>
      </c>
      <c r="G39" s="5" t="s">
        <v>0</v>
      </c>
      <c r="H39" s="4">
        <v>5196</v>
      </c>
      <c r="I39" s="5" t="s">
        <v>0</v>
      </c>
      <c r="J39" s="4">
        <v>213</v>
      </c>
      <c r="K39" s="48">
        <v>1</v>
      </c>
      <c r="L39" s="48">
        <v>199</v>
      </c>
      <c r="M39" s="88">
        <v>13</v>
      </c>
      <c r="N39" s="48">
        <v>261</v>
      </c>
      <c r="O39" s="1">
        <v>120</v>
      </c>
      <c r="P39" s="48">
        <v>63</v>
      </c>
      <c r="Q39" s="3">
        <v>78</v>
      </c>
      <c r="R39" s="1">
        <v>585</v>
      </c>
      <c r="S39" s="1">
        <v>404</v>
      </c>
      <c r="T39" s="48">
        <v>63</v>
      </c>
      <c r="U39" s="48">
        <v>118</v>
      </c>
      <c r="V39" s="50">
        <v>684</v>
      </c>
    </row>
    <row r="40" spans="1:22" ht="12.75">
      <c r="A40" s="117" t="s">
        <v>27</v>
      </c>
      <c r="B40" s="3">
        <v>2002</v>
      </c>
      <c r="C40" s="4">
        <v>521</v>
      </c>
      <c r="D40" s="48">
        <v>521</v>
      </c>
      <c r="E40" s="1">
        <v>38</v>
      </c>
      <c r="F40" s="48">
        <v>483</v>
      </c>
      <c r="G40" s="5" t="s">
        <v>0</v>
      </c>
      <c r="H40" s="4">
        <v>679</v>
      </c>
      <c r="I40" s="5" t="s">
        <v>0</v>
      </c>
      <c r="J40" s="4">
        <v>22</v>
      </c>
      <c r="K40" s="51">
        <v>0</v>
      </c>
      <c r="L40" s="48">
        <v>20</v>
      </c>
      <c r="M40" s="88">
        <v>2</v>
      </c>
      <c r="N40" s="48">
        <v>134</v>
      </c>
      <c r="O40" s="1">
        <v>114</v>
      </c>
      <c r="P40" s="48">
        <v>20</v>
      </c>
      <c r="Q40" s="3">
        <v>0</v>
      </c>
      <c r="R40" s="1">
        <v>213</v>
      </c>
      <c r="S40" s="1">
        <v>113</v>
      </c>
      <c r="T40" s="48">
        <v>23</v>
      </c>
      <c r="U40" s="48">
        <v>77</v>
      </c>
      <c r="V40" s="50">
        <v>433</v>
      </c>
    </row>
    <row r="41" spans="1:22" ht="12.75">
      <c r="A41" s="117" t="s">
        <v>28</v>
      </c>
      <c r="B41" s="3">
        <v>1441</v>
      </c>
      <c r="C41" s="4">
        <v>368</v>
      </c>
      <c r="D41" s="48">
        <v>368</v>
      </c>
      <c r="E41" s="1">
        <v>128</v>
      </c>
      <c r="F41" s="48">
        <v>240</v>
      </c>
      <c r="G41" s="5" t="s">
        <v>0</v>
      </c>
      <c r="H41" s="4">
        <v>353</v>
      </c>
      <c r="I41" s="5" t="s">
        <v>0</v>
      </c>
      <c r="J41" s="4">
        <v>72</v>
      </c>
      <c r="K41" s="51">
        <v>0</v>
      </c>
      <c r="L41" s="48">
        <v>65</v>
      </c>
      <c r="M41" s="88">
        <v>7</v>
      </c>
      <c r="N41" s="48">
        <v>124</v>
      </c>
      <c r="O41" s="1">
        <v>112</v>
      </c>
      <c r="P41" s="48">
        <v>12</v>
      </c>
      <c r="Q41" s="3">
        <v>0</v>
      </c>
      <c r="R41" s="1">
        <v>254</v>
      </c>
      <c r="S41" s="1">
        <v>160</v>
      </c>
      <c r="T41" s="48">
        <v>15</v>
      </c>
      <c r="U41" s="48">
        <v>79</v>
      </c>
      <c r="V41" s="50">
        <v>270</v>
      </c>
    </row>
    <row r="42" spans="1:22" ht="12.75">
      <c r="A42" s="117" t="s">
        <v>29</v>
      </c>
      <c r="B42" s="3">
        <v>3775</v>
      </c>
      <c r="C42" s="4">
        <v>172</v>
      </c>
      <c r="D42" s="48">
        <v>172</v>
      </c>
      <c r="E42" s="1">
        <v>14</v>
      </c>
      <c r="F42" s="48">
        <v>158</v>
      </c>
      <c r="G42" s="5" t="s">
        <v>0</v>
      </c>
      <c r="H42" s="4">
        <v>2835</v>
      </c>
      <c r="I42" s="5" t="s">
        <v>0</v>
      </c>
      <c r="J42" s="4">
        <v>114</v>
      </c>
      <c r="K42" s="51">
        <v>0</v>
      </c>
      <c r="L42" s="48">
        <v>113</v>
      </c>
      <c r="M42" s="88">
        <v>1</v>
      </c>
      <c r="N42" s="48">
        <v>118</v>
      </c>
      <c r="O42" s="1">
        <v>97</v>
      </c>
      <c r="P42" s="48">
        <v>4</v>
      </c>
      <c r="Q42" s="3">
        <v>17</v>
      </c>
      <c r="R42" s="1">
        <v>142</v>
      </c>
      <c r="S42" s="1">
        <v>111</v>
      </c>
      <c r="T42" s="48">
        <v>4</v>
      </c>
      <c r="U42" s="48">
        <v>27</v>
      </c>
      <c r="V42" s="50">
        <v>394</v>
      </c>
    </row>
    <row r="43" spans="1:22" ht="12.75">
      <c r="A43" s="117" t="s">
        <v>30</v>
      </c>
      <c r="B43" s="3">
        <v>22470</v>
      </c>
      <c r="C43" s="4">
        <v>427</v>
      </c>
      <c r="D43" s="48">
        <v>427</v>
      </c>
      <c r="E43" s="1">
        <v>47</v>
      </c>
      <c r="F43" s="48">
        <v>380</v>
      </c>
      <c r="G43" s="5" t="s">
        <v>0</v>
      </c>
      <c r="H43" s="4">
        <v>20170</v>
      </c>
      <c r="I43" s="5" t="s">
        <v>0</v>
      </c>
      <c r="J43" s="4">
        <v>490</v>
      </c>
      <c r="K43" s="48">
        <v>220</v>
      </c>
      <c r="L43" s="48">
        <v>268</v>
      </c>
      <c r="M43" s="88">
        <v>2</v>
      </c>
      <c r="N43" s="48">
        <v>377</v>
      </c>
      <c r="O43" s="1">
        <v>258</v>
      </c>
      <c r="P43" s="48">
        <v>13</v>
      </c>
      <c r="Q43" s="3">
        <v>106</v>
      </c>
      <c r="R43" s="1">
        <v>207</v>
      </c>
      <c r="S43" s="1">
        <v>127</v>
      </c>
      <c r="T43" s="48">
        <v>23</v>
      </c>
      <c r="U43" s="48">
        <v>57</v>
      </c>
      <c r="V43" s="50">
        <v>799</v>
      </c>
    </row>
    <row r="44" spans="1:22" ht="12.75">
      <c r="A44" s="117" t="s">
        <v>31</v>
      </c>
      <c r="B44" s="3">
        <v>656</v>
      </c>
      <c r="C44" s="4">
        <v>222</v>
      </c>
      <c r="D44" s="48">
        <v>222</v>
      </c>
      <c r="E44" s="1">
        <v>202</v>
      </c>
      <c r="F44" s="48">
        <v>20</v>
      </c>
      <c r="G44" s="5" t="s">
        <v>0</v>
      </c>
      <c r="H44" s="4">
        <v>0</v>
      </c>
      <c r="I44" s="5" t="s">
        <v>0</v>
      </c>
      <c r="J44" s="4">
        <v>64</v>
      </c>
      <c r="K44" s="51">
        <v>0</v>
      </c>
      <c r="L44" s="48">
        <v>51</v>
      </c>
      <c r="M44" s="88">
        <v>13</v>
      </c>
      <c r="N44" s="48">
        <v>59</v>
      </c>
      <c r="O44" s="1">
        <v>45</v>
      </c>
      <c r="P44" s="48">
        <v>14</v>
      </c>
      <c r="Q44" s="3">
        <v>0</v>
      </c>
      <c r="R44" s="1">
        <v>176</v>
      </c>
      <c r="S44" s="1">
        <v>111</v>
      </c>
      <c r="T44" s="48">
        <v>23</v>
      </c>
      <c r="U44" s="48">
        <v>42</v>
      </c>
      <c r="V44" s="50">
        <v>135</v>
      </c>
    </row>
    <row r="45" spans="1:22" ht="12.75">
      <c r="A45" s="117" t="s">
        <v>32</v>
      </c>
      <c r="B45" s="3">
        <v>9282</v>
      </c>
      <c r="C45" s="4">
        <v>11</v>
      </c>
      <c r="D45" s="48">
        <v>11</v>
      </c>
      <c r="E45" s="1">
        <v>3</v>
      </c>
      <c r="F45" s="48">
        <v>8</v>
      </c>
      <c r="G45" s="5" t="s">
        <v>0</v>
      </c>
      <c r="H45" s="4">
        <v>6948</v>
      </c>
      <c r="I45" s="5" t="s">
        <v>0</v>
      </c>
      <c r="J45" s="4">
        <v>771</v>
      </c>
      <c r="K45" s="48">
        <v>688</v>
      </c>
      <c r="L45" s="48">
        <v>83</v>
      </c>
      <c r="M45" s="88">
        <v>0</v>
      </c>
      <c r="N45" s="48">
        <v>215</v>
      </c>
      <c r="O45" s="1">
        <v>197</v>
      </c>
      <c r="P45" s="48">
        <v>0</v>
      </c>
      <c r="Q45" s="3">
        <v>18</v>
      </c>
      <c r="R45" s="1">
        <v>735</v>
      </c>
      <c r="S45" s="1">
        <v>174</v>
      </c>
      <c r="T45" s="48">
        <v>0</v>
      </c>
      <c r="U45" s="48">
        <v>561</v>
      </c>
      <c r="V45" s="50">
        <v>602</v>
      </c>
    </row>
    <row r="46" spans="1:22" ht="12.75">
      <c r="A46" s="117" t="s">
        <v>33</v>
      </c>
      <c r="B46" s="3">
        <v>702</v>
      </c>
      <c r="C46" s="4">
        <v>57</v>
      </c>
      <c r="D46" s="51">
        <v>57</v>
      </c>
      <c r="E46" s="69" t="s">
        <v>0</v>
      </c>
      <c r="F46" s="48">
        <v>57</v>
      </c>
      <c r="G46" s="5" t="s">
        <v>0</v>
      </c>
      <c r="H46" s="4">
        <v>358</v>
      </c>
      <c r="I46" s="5" t="s">
        <v>0</v>
      </c>
      <c r="J46" s="4">
        <v>0</v>
      </c>
      <c r="K46" s="48">
        <v>0</v>
      </c>
      <c r="L46" s="48">
        <v>0</v>
      </c>
      <c r="M46" s="88">
        <v>0</v>
      </c>
      <c r="N46" s="48">
        <v>53</v>
      </c>
      <c r="O46" s="1">
        <v>48</v>
      </c>
      <c r="P46" s="48">
        <v>3</v>
      </c>
      <c r="Q46" s="3">
        <v>2</v>
      </c>
      <c r="R46" s="1">
        <v>127</v>
      </c>
      <c r="S46" s="1">
        <v>75</v>
      </c>
      <c r="T46" s="48">
        <v>0</v>
      </c>
      <c r="U46" s="48">
        <v>52</v>
      </c>
      <c r="V46" s="50">
        <v>107</v>
      </c>
    </row>
    <row r="47" spans="1:22" ht="12.75">
      <c r="A47" s="117" t="s">
        <v>34</v>
      </c>
      <c r="B47" s="3">
        <v>4099</v>
      </c>
      <c r="C47" s="4">
        <v>291</v>
      </c>
      <c r="D47" s="51">
        <v>291</v>
      </c>
      <c r="E47" s="69" t="s">
        <v>0</v>
      </c>
      <c r="F47" s="48">
        <v>291</v>
      </c>
      <c r="G47" s="6" t="s">
        <v>0</v>
      </c>
      <c r="H47" s="4">
        <v>3050</v>
      </c>
      <c r="I47" s="6" t="s">
        <v>0</v>
      </c>
      <c r="J47" s="4">
        <v>23</v>
      </c>
      <c r="K47" s="51">
        <v>0</v>
      </c>
      <c r="L47" s="67">
        <v>23</v>
      </c>
      <c r="M47" s="89">
        <v>0</v>
      </c>
      <c r="N47" s="53">
        <v>127</v>
      </c>
      <c r="O47" s="1">
        <v>103</v>
      </c>
      <c r="P47" s="48">
        <v>8</v>
      </c>
      <c r="Q47" s="3">
        <v>16</v>
      </c>
      <c r="R47" s="1">
        <v>344</v>
      </c>
      <c r="S47" s="1">
        <v>180</v>
      </c>
      <c r="T47" s="48">
        <v>6</v>
      </c>
      <c r="U47" s="53">
        <v>158</v>
      </c>
      <c r="V47" s="54">
        <v>264</v>
      </c>
    </row>
    <row r="48" spans="1:22" ht="12.75">
      <c r="A48" s="118" t="s">
        <v>67</v>
      </c>
      <c r="B48" s="57">
        <v>63529</v>
      </c>
      <c r="C48" s="57">
        <v>4900</v>
      </c>
      <c r="D48" s="58">
        <v>4900</v>
      </c>
      <c r="E48" s="59">
        <v>1310</v>
      </c>
      <c r="F48" s="58">
        <v>3580</v>
      </c>
      <c r="G48" s="5" t="s">
        <v>0</v>
      </c>
      <c r="H48" s="57">
        <v>43805</v>
      </c>
      <c r="I48" s="5" t="s">
        <v>0</v>
      </c>
      <c r="J48" s="57">
        <v>2259</v>
      </c>
      <c r="K48" s="58">
        <v>911</v>
      </c>
      <c r="L48" s="58">
        <v>1277</v>
      </c>
      <c r="M48" s="3">
        <v>71</v>
      </c>
      <c r="N48" s="48">
        <v>2080</v>
      </c>
      <c r="O48" s="59">
        <v>1559</v>
      </c>
      <c r="P48" s="58">
        <v>215</v>
      </c>
      <c r="Q48" s="56">
        <v>306</v>
      </c>
      <c r="R48" s="59">
        <v>4751</v>
      </c>
      <c r="S48" s="59">
        <v>2779</v>
      </c>
      <c r="T48" s="58">
        <v>305</v>
      </c>
      <c r="U48" s="48">
        <v>1667</v>
      </c>
      <c r="V48" s="50">
        <v>5734</v>
      </c>
    </row>
    <row r="49" spans="1:22" ht="13.5" thickBot="1">
      <c r="A49" s="119" t="s">
        <v>62</v>
      </c>
      <c r="B49" s="61">
        <v>100</v>
      </c>
      <c r="C49" s="70">
        <f>C48/B48*100</f>
        <v>7.713012954713595</v>
      </c>
      <c r="D49" s="71"/>
      <c r="E49" s="72"/>
      <c r="F49" s="62"/>
      <c r="G49" s="70"/>
      <c r="H49" s="63">
        <f>H48/B48*100</f>
        <v>68.95276173086306</v>
      </c>
      <c r="I49" s="70"/>
      <c r="J49" s="63">
        <f>J48/B48*100</f>
        <v>3.555856380550615</v>
      </c>
      <c r="K49" s="71"/>
      <c r="L49" s="62"/>
      <c r="M49" s="61"/>
      <c r="N49" s="62">
        <f>N48/B48*100</f>
        <v>3.2740952950620974</v>
      </c>
      <c r="O49" s="64"/>
      <c r="P49" s="62"/>
      <c r="Q49" s="61"/>
      <c r="R49" s="64">
        <f>R48/B48*100</f>
        <v>7.478474397519243</v>
      </c>
      <c r="S49" s="64"/>
      <c r="T49" s="62"/>
      <c r="U49" s="62"/>
      <c r="V49" s="65">
        <f>V48/B48*100</f>
        <v>9.025799241291379</v>
      </c>
    </row>
    <row r="50" spans="1:22" ht="12.75">
      <c r="A50" s="121" t="s">
        <v>69</v>
      </c>
      <c r="B50" s="3">
        <v>241514</v>
      </c>
      <c r="C50" s="4">
        <v>21900</v>
      </c>
      <c r="D50" s="48">
        <v>21900</v>
      </c>
      <c r="E50" s="1">
        <v>4660</v>
      </c>
      <c r="F50" s="48">
        <v>17200</v>
      </c>
      <c r="G50" s="5" t="s">
        <v>0</v>
      </c>
      <c r="H50" s="4">
        <v>94868</v>
      </c>
      <c r="I50" s="5" t="s">
        <v>0</v>
      </c>
      <c r="J50" s="74">
        <v>8994</v>
      </c>
      <c r="K50" s="48">
        <v>2058</v>
      </c>
      <c r="L50" s="68">
        <v>6610</v>
      </c>
      <c r="M50" s="3">
        <v>326</v>
      </c>
      <c r="N50" s="75">
        <v>18504</v>
      </c>
      <c r="O50" s="75">
        <v>16958</v>
      </c>
      <c r="P50" s="68">
        <v>1000</v>
      </c>
      <c r="Q50" s="68">
        <v>546</v>
      </c>
      <c r="R50" s="1">
        <v>62945</v>
      </c>
      <c r="S50" s="1">
        <v>39461</v>
      </c>
      <c r="T50" s="48">
        <v>6546</v>
      </c>
      <c r="U50" s="48">
        <v>16938</v>
      </c>
      <c r="V50" s="50">
        <v>34303</v>
      </c>
    </row>
    <row r="51" spans="1:22" ht="13.5" thickBot="1">
      <c r="A51" s="122" t="s">
        <v>62</v>
      </c>
      <c r="B51" s="77">
        <v>100</v>
      </c>
      <c r="C51" s="78">
        <f>C50/B50*100</f>
        <v>9.06779731195707</v>
      </c>
      <c r="D51" s="79"/>
      <c r="E51" s="80"/>
      <c r="F51" s="79"/>
      <c r="G51" s="78"/>
      <c r="H51" s="78">
        <f>H50/B50*100</f>
        <v>39.28053860231705</v>
      </c>
      <c r="I51" s="78"/>
      <c r="J51" s="78">
        <f>J50/B50*100</f>
        <v>3.724007717979082</v>
      </c>
      <c r="K51" s="79"/>
      <c r="L51" s="79"/>
      <c r="M51" s="77"/>
      <c r="N51" s="78">
        <f>N50/B50*100</f>
        <v>7.661667646596057</v>
      </c>
      <c r="O51" s="80"/>
      <c r="P51" s="79"/>
      <c r="Q51" s="77"/>
      <c r="R51" s="78">
        <f>R50/B50*100</f>
        <v>26.06267131512045</v>
      </c>
      <c r="S51" s="80"/>
      <c r="T51" s="79"/>
      <c r="U51" s="79"/>
      <c r="V51" s="90">
        <f>V50/B50*100</f>
        <v>14.20331740603029</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t="s">
        <v>91</v>
      </c>
      <c r="C53" s="18"/>
      <c r="D53" s="18"/>
      <c r="E53" s="18"/>
      <c r="F53" s="18"/>
      <c r="G53" s="18"/>
      <c r="H53" s="18"/>
      <c r="I53" s="18"/>
      <c r="J53" s="18"/>
      <c r="K53" s="18"/>
      <c r="L53" s="18"/>
      <c r="M53" s="48"/>
      <c r="N53" s="98"/>
      <c r="O53" s="93"/>
    </row>
    <row r="54" spans="1:15" ht="14.25">
      <c r="A54" s="125"/>
      <c r="B54" s="18" t="s">
        <v>95</v>
      </c>
      <c r="C54" s="18"/>
      <c r="D54" s="18"/>
      <c r="E54" s="18"/>
      <c r="F54" s="18"/>
      <c r="G54" s="18"/>
      <c r="H54" s="18"/>
      <c r="I54" s="18"/>
      <c r="J54" s="18"/>
      <c r="K54" s="18"/>
      <c r="L54" s="18"/>
      <c r="M54" s="126"/>
      <c r="N54" s="127"/>
      <c r="O54" s="128"/>
    </row>
    <row r="55" spans="1:15" ht="12.75">
      <c r="A55" s="125"/>
      <c r="B55" s="18" t="s">
        <v>92</v>
      </c>
      <c r="C55" s="18"/>
      <c r="D55" s="18"/>
      <c r="E55" s="18"/>
      <c r="F55" s="18"/>
      <c r="G55" s="18"/>
      <c r="H55" s="18"/>
      <c r="I55" s="18"/>
      <c r="J55" s="18"/>
      <c r="K55" s="18"/>
      <c r="L55" s="18"/>
      <c r="M55" s="18"/>
      <c r="N55" s="18"/>
      <c r="O55" s="18"/>
    </row>
    <row r="56" spans="2:15" ht="12.75">
      <c r="B56" s="48" t="s">
        <v>96</v>
      </c>
      <c r="C56" s="96"/>
      <c r="D56" s="96"/>
      <c r="E56" s="96"/>
      <c r="F56" s="18"/>
      <c r="G56" s="18"/>
      <c r="H56" s="18"/>
      <c r="I56" s="18"/>
      <c r="J56" s="18"/>
      <c r="K56" s="18"/>
      <c r="L56" s="18"/>
      <c r="M56" s="18"/>
      <c r="N56" s="18"/>
      <c r="O56" s="18"/>
    </row>
    <row r="57" spans="2:15" ht="12.75">
      <c r="B57" s="48" t="s">
        <v>104</v>
      </c>
      <c r="C57" s="97"/>
      <c r="D57" s="97"/>
      <c r="E57" s="97"/>
      <c r="F57" s="18"/>
      <c r="G57" s="18"/>
      <c r="H57" s="18"/>
      <c r="I57" s="18"/>
      <c r="J57" s="18"/>
      <c r="K57" s="18"/>
      <c r="L57" s="18"/>
      <c r="M57" s="18"/>
      <c r="N57" s="18"/>
      <c r="O57" s="18"/>
    </row>
    <row r="58" spans="2:15" ht="12.75">
      <c r="B58" s="48" t="s">
        <v>98</v>
      </c>
      <c r="C58" s="97"/>
      <c r="D58" s="97"/>
      <c r="E58" s="97"/>
      <c r="F58" s="18"/>
      <c r="G58" s="18"/>
      <c r="H58" s="18"/>
      <c r="I58" s="18"/>
      <c r="J58" s="18"/>
      <c r="K58" s="18"/>
      <c r="L58" s="18"/>
      <c r="M58" s="18"/>
      <c r="N58" s="18"/>
      <c r="O58" s="18"/>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A3" sqref="A3"/>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233</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41941</v>
      </c>
      <c r="C7" s="46">
        <v>3840</v>
      </c>
      <c r="D7" s="46">
        <v>3840</v>
      </c>
      <c r="E7" s="47">
        <v>1170</v>
      </c>
      <c r="F7" s="48">
        <v>2670</v>
      </c>
      <c r="G7" s="5" t="s">
        <v>0</v>
      </c>
      <c r="H7" s="46">
        <v>7657</v>
      </c>
      <c r="I7" s="5" t="s">
        <v>0</v>
      </c>
      <c r="J7" s="46">
        <v>732</v>
      </c>
      <c r="K7" s="48">
        <v>28</v>
      </c>
      <c r="L7" s="48">
        <v>643</v>
      </c>
      <c r="M7" s="3">
        <v>61</v>
      </c>
      <c r="N7" s="48">
        <v>3863</v>
      </c>
      <c r="O7" s="1">
        <v>3728</v>
      </c>
      <c r="P7" s="48">
        <v>135</v>
      </c>
      <c r="Q7" s="49">
        <v>0</v>
      </c>
      <c r="R7" s="1">
        <v>16186</v>
      </c>
      <c r="S7" s="47">
        <v>9075</v>
      </c>
      <c r="T7" s="48">
        <v>2059</v>
      </c>
      <c r="U7" s="48">
        <v>5052</v>
      </c>
      <c r="V7" s="50">
        <v>9663</v>
      </c>
    </row>
    <row r="8" spans="1:22" ht="12.75">
      <c r="A8" s="117" t="s">
        <v>3</v>
      </c>
      <c r="B8" s="3">
        <v>13001</v>
      </c>
      <c r="C8" s="4">
        <v>902</v>
      </c>
      <c r="D8" s="4">
        <v>902</v>
      </c>
      <c r="E8" s="1">
        <v>279</v>
      </c>
      <c r="F8" s="48">
        <v>623</v>
      </c>
      <c r="G8" s="5" t="s">
        <v>0</v>
      </c>
      <c r="H8" s="4">
        <v>1561</v>
      </c>
      <c r="I8" s="5" t="s">
        <v>0</v>
      </c>
      <c r="J8" s="4">
        <v>755</v>
      </c>
      <c r="K8" s="51">
        <v>3</v>
      </c>
      <c r="L8" s="48">
        <v>737</v>
      </c>
      <c r="M8" s="3">
        <v>15</v>
      </c>
      <c r="N8" s="48">
        <v>1224</v>
      </c>
      <c r="O8" s="1">
        <v>1194</v>
      </c>
      <c r="P8" s="48">
        <v>30</v>
      </c>
      <c r="Q8" s="3">
        <v>0</v>
      </c>
      <c r="R8" s="1">
        <v>6303</v>
      </c>
      <c r="S8" s="1">
        <v>2717</v>
      </c>
      <c r="T8" s="48">
        <v>1779</v>
      </c>
      <c r="U8" s="48">
        <v>1807</v>
      </c>
      <c r="V8" s="50">
        <v>2256</v>
      </c>
    </row>
    <row r="9" spans="1:22" ht="12.75">
      <c r="A9" s="117" t="s">
        <v>4</v>
      </c>
      <c r="B9" s="3">
        <v>9882</v>
      </c>
      <c r="C9" s="4">
        <v>750</v>
      </c>
      <c r="D9" s="4">
        <v>750</v>
      </c>
      <c r="E9" s="1">
        <v>256</v>
      </c>
      <c r="F9" s="48">
        <v>494</v>
      </c>
      <c r="G9" s="5" t="s">
        <v>0</v>
      </c>
      <c r="H9" s="4">
        <v>3665</v>
      </c>
      <c r="I9" s="5" t="s">
        <v>0</v>
      </c>
      <c r="J9" s="4">
        <v>66</v>
      </c>
      <c r="K9" s="48">
        <v>15</v>
      </c>
      <c r="L9" s="48">
        <v>38</v>
      </c>
      <c r="M9" s="3">
        <v>13</v>
      </c>
      <c r="N9" s="48">
        <v>753</v>
      </c>
      <c r="O9" s="1">
        <v>730</v>
      </c>
      <c r="P9" s="48">
        <v>23</v>
      </c>
      <c r="Q9" s="3">
        <v>0</v>
      </c>
      <c r="R9" s="1">
        <v>2630</v>
      </c>
      <c r="S9" s="1">
        <v>1461</v>
      </c>
      <c r="T9" s="48">
        <v>330</v>
      </c>
      <c r="U9" s="48">
        <v>839</v>
      </c>
      <c r="V9" s="50">
        <v>2018</v>
      </c>
    </row>
    <row r="10" spans="1:22" ht="12.75">
      <c r="A10" s="117" t="s">
        <v>5</v>
      </c>
      <c r="B10" s="3">
        <v>3953</v>
      </c>
      <c r="C10" s="4">
        <v>127</v>
      </c>
      <c r="D10" s="4">
        <v>127</v>
      </c>
      <c r="E10" s="1">
        <v>33</v>
      </c>
      <c r="F10" s="48">
        <v>94</v>
      </c>
      <c r="G10" s="5" t="s">
        <v>0</v>
      </c>
      <c r="H10" s="4">
        <v>1598</v>
      </c>
      <c r="I10" s="5" t="s">
        <v>0</v>
      </c>
      <c r="J10" s="4">
        <v>14</v>
      </c>
      <c r="K10" s="51">
        <v>4</v>
      </c>
      <c r="L10" s="48">
        <v>8</v>
      </c>
      <c r="M10" s="3">
        <v>2</v>
      </c>
      <c r="N10" s="48">
        <v>191</v>
      </c>
      <c r="O10" s="1">
        <v>187</v>
      </c>
      <c r="P10" s="48">
        <v>4</v>
      </c>
      <c r="Q10" s="3">
        <v>0</v>
      </c>
      <c r="R10" s="1">
        <v>1417</v>
      </c>
      <c r="S10" s="1">
        <v>1063</v>
      </c>
      <c r="T10" s="48">
        <v>96</v>
      </c>
      <c r="U10" s="48">
        <v>258</v>
      </c>
      <c r="V10" s="50">
        <v>606</v>
      </c>
    </row>
    <row r="11" spans="1:22" ht="12.75">
      <c r="A11" s="117" t="s">
        <v>6</v>
      </c>
      <c r="B11" s="3">
        <v>1786</v>
      </c>
      <c r="C11" s="4">
        <v>14</v>
      </c>
      <c r="D11" s="4">
        <v>14</v>
      </c>
      <c r="E11" s="1">
        <v>2</v>
      </c>
      <c r="F11" s="48">
        <v>12</v>
      </c>
      <c r="G11" s="5" t="s">
        <v>0</v>
      </c>
      <c r="H11" s="4">
        <v>1210</v>
      </c>
      <c r="I11" s="5" t="s">
        <v>0</v>
      </c>
      <c r="J11" s="4">
        <v>10</v>
      </c>
      <c r="K11" s="51">
        <v>3</v>
      </c>
      <c r="L11" s="48">
        <v>7</v>
      </c>
      <c r="M11" s="3">
        <v>0</v>
      </c>
      <c r="N11" s="48">
        <v>90</v>
      </c>
      <c r="O11" s="1">
        <v>89</v>
      </c>
      <c r="P11" s="48">
        <v>0</v>
      </c>
      <c r="Q11" s="3">
        <v>1</v>
      </c>
      <c r="R11" s="1">
        <v>385</v>
      </c>
      <c r="S11" s="1">
        <v>334</v>
      </c>
      <c r="T11" s="48">
        <v>2</v>
      </c>
      <c r="U11" s="48">
        <v>49</v>
      </c>
      <c r="V11" s="50">
        <v>77</v>
      </c>
    </row>
    <row r="12" spans="1:22" ht="12.75">
      <c r="A12" s="117" t="s">
        <v>7</v>
      </c>
      <c r="B12" s="3">
        <v>3115</v>
      </c>
      <c r="C12" s="4">
        <v>1130</v>
      </c>
      <c r="D12" s="4">
        <v>1130</v>
      </c>
      <c r="E12" s="1">
        <v>223</v>
      </c>
      <c r="F12" s="48">
        <v>902</v>
      </c>
      <c r="G12" s="5" t="s">
        <v>0</v>
      </c>
      <c r="H12" s="4">
        <v>805</v>
      </c>
      <c r="I12" s="5" t="s">
        <v>0</v>
      </c>
      <c r="J12" s="4">
        <v>13</v>
      </c>
      <c r="K12" s="51">
        <v>2</v>
      </c>
      <c r="L12" s="48">
        <v>0</v>
      </c>
      <c r="M12" s="3">
        <v>11</v>
      </c>
      <c r="N12" s="48">
        <v>198</v>
      </c>
      <c r="O12" s="1">
        <v>163</v>
      </c>
      <c r="P12" s="48">
        <v>35</v>
      </c>
      <c r="Q12" s="3">
        <v>0</v>
      </c>
      <c r="R12" s="1">
        <v>410</v>
      </c>
      <c r="S12" s="1">
        <v>258</v>
      </c>
      <c r="T12" s="48">
        <v>12</v>
      </c>
      <c r="U12" s="48">
        <v>140</v>
      </c>
      <c r="V12" s="50">
        <v>559</v>
      </c>
    </row>
    <row r="13" spans="1:22" ht="12.75">
      <c r="A13" s="117" t="s">
        <v>8</v>
      </c>
      <c r="B13" s="3">
        <v>1700</v>
      </c>
      <c r="C13" s="4">
        <v>77</v>
      </c>
      <c r="D13" s="4">
        <v>77</v>
      </c>
      <c r="E13" s="1">
        <v>39</v>
      </c>
      <c r="F13" s="48">
        <v>38</v>
      </c>
      <c r="G13" s="6" t="s">
        <v>0</v>
      </c>
      <c r="H13" s="4">
        <v>1064</v>
      </c>
      <c r="I13" s="6" t="s">
        <v>0</v>
      </c>
      <c r="J13" s="4">
        <v>8</v>
      </c>
      <c r="K13" s="51">
        <v>0</v>
      </c>
      <c r="L13" s="48">
        <v>6</v>
      </c>
      <c r="M13" s="3">
        <v>2</v>
      </c>
      <c r="N13" s="52">
        <v>67</v>
      </c>
      <c r="O13" s="1">
        <v>59</v>
      </c>
      <c r="P13" s="48">
        <v>3</v>
      </c>
      <c r="Q13" s="3">
        <v>5</v>
      </c>
      <c r="R13" s="1">
        <v>342</v>
      </c>
      <c r="S13" s="1">
        <v>205</v>
      </c>
      <c r="T13" s="48">
        <v>0</v>
      </c>
      <c r="U13" s="53">
        <v>137</v>
      </c>
      <c r="V13" s="54">
        <v>142</v>
      </c>
    </row>
    <row r="14" spans="1:22" ht="12.75">
      <c r="A14" s="118" t="s">
        <v>61</v>
      </c>
      <c r="B14" s="56">
        <v>75378</v>
      </c>
      <c r="C14" s="57">
        <v>6840</v>
      </c>
      <c r="D14" s="57">
        <v>6840</v>
      </c>
      <c r="E14" s="59">
        <v>2002</v>
      </c>
      <c r="F14" s="58">
        <v>4833</v>
      </c>
      <c r="G14" s="5" t="s">
        <v>0</v>
      </c>
      <c r="H14" s="57">
        <v>17560</v>
      </c>
      <c r="I14" s="5" t="s">
        <v>0</v>
      </c>
      <c r="J14" s="57">
        <v>1598</v>
      </c>
      <c r="K14" s="58">
        <v>55</v>
      </c>
      <c r="L14" s="58">
        <v>1439</v>
      </c>
      <c r="M14" s="56">
        <v>104</v>
      </c>
      <c r="N14" s="48">
        <v>6386</v>
      </c>
      <c r="O14" s="59">
        <v>6150</v>
      </c>
      <c r="P14" s="58">
        <v>230</v>
      </c>
      <c r="Q14" s="56">
        <v>6</v>
      </c>
      <c r="R14" s="59">
        <v>27673</v>
      </c>
      <c r="S14" s="59">
        <v>15113</v>
      </c>
      <c r="T14" s="58">
        <v>4278</v>
      </c>
      <c r="U14" s="48">
        <v>8282</v>
      </c>
      <c r="V14" s="50">
        <v>15321</v>
      </c>
    </row>
    <row r="15" spans="1:22" s="410" customFormat="1" ht="13.5" thickBot="1">
      <c r="A15" s="119" t="s">
        <v>62</v>
      </c>
      <c r="B15" s="61">
        <v>100</v>
      </c>
      <c r="C15" s="62">
        <f>C14/B14*100</f>
        <v>9.074265700867628</v>
      </c>
      <c r="D15" s="63"/>
      <c r="E15" s="64"/>
      <c r="F15" s="62"/>
      <c r="G15" s="70"/>
      <c r="H15" s="62">
        <f>H14/B14*100</f>
        <v>23.29592188702274</v>
      </c>
      <c r="I15" s="70"/>
      <c r="J15" s="63">
        <f>J14/B14*100</f>
        <v>2.119981957600361</v>
      </c>
      <c r="K15" s="62"/>
      <c r="L15" s="62"/>
      <c r="M15" s="61"/>
      <c r="N15" s="62">
        <f>N14/B14*100</f>
        <v>8.4719679482077</v>
      </c>
      <c r="O15" s="64"/>
      <c r="P15" s="62"/>
      <c r="Q15" s="61"/>
      <c r="R15" s="64">
        <f>R14/B14*100</f>
        <v>36.71230332457746</v>
      </c>
      <c r="S15" s="64"/>
      <c r="T15" s="62"/>
      <c r="U15" s="62"/>
      <c r="V15" s="65">
        <f>V14/B14*100</f>
        <v>20.32555918172411</v>
      </c>
    </row>
    <row r="16" spans="1:22" ht="12.75">
      <c r="A16" s="117" t="s">
        <v>9</v>
      </c>
      <c r="B16" s="3">
        <v>6788</v>
      </c>
      <c r="C16" s="4">
        <v>2130</v>
      </c>
      <c r="D16" s="4">
        <v>2130</v>
      </c>
      <c r="E16" s="1">
        <v>1150</v>
      </c>
      <c r="F16" s="48">
        <v>976</v>
      </c>
      <c r="G16" s="5" t="s">
        <v>0</v>
      </c>
      <c r="H16" s="4">
        <v>618</v>
      </c>
      <c r="I16" s="5" t="s">
        <v>0</v>
      </c>
      <c r="J16" s="4">
        <v>626</v>
      </c>
      <c r="K16" s="51">
        <v>0</v>
      </c>
      <c r="L16" s="48">
        <v>566</v>
      </c>
      <c r="M16" s="3">
        <v>60</v>
      </c>
      <c r="N16" s="48">
        <v>438</v>
      </c>
      <c r="O16" s="1">
        <v>322</v>
      </c>
      <c r="P16" s="48">
        <v>116</v>
      </c>
      <c r="Q16" s="3">
        <v>0</v>
      </c>
      <c r="R16" s="1">
        <v>1756</v>
      </c>
      <c r="S16" s="1">
        <v>1028</v>
      </c>
      <c r="T16" s="48">
        <v>315</v>
      </c>
      <c r="U16" s="48">
        <v>413</v>
      </c>
      <c r="V16" s="50">
        <v>1220</v>
      </c>
    </row>
    <row r="17" spans="1:22" ht="12.75">
      <c r="A17" s="117" t="s">
        <v>10</v>
      </c>
      <c r="B17" s="66">
        <v>6963</v>
      </c>
      <c r="C17" s="4">
        <v>1430</v>
      </c>
      <c r="D17" s="4">
        <v>1430</v>
      </c>
      <c r="E17" s="1">
        <v>388</v>
      </c>
      <c r="F17" s="48">
        <v>1040</v>
      </c>
      <c r="G17" s="5" t="s">
        <v>0</v>
      </c>
      <c r="H17" s="4">
        <v>1088</v>
      </c>
      <c r="I17" s="5" t="s">
        <v>0</v>
      </c>
      <c r="J17" s="4">
        <v>144</v>
      </c>
      <c r="K17" s="51">
        <v>0</v>
      </c>
      <c r="L17" s="48">
        <v>125</v>
      </c>
      <c r="M17" s="3">
        <v>19</v>
      </c>
      <c r="N17" s="48">
        <v>459</v>
      </c>
      <c r="O17" s="1">
        <v>414</v>
      </c>
      <c r="P17" s="48">
        <v>45</v>
      </c>
      <c r="Q17" s="3">
        <v>0</v>
      </c>
      <c r="R17" s="1">
        <v>2119</v>
      </c>
      <c r="S17" s="1">
        <v>1511</v>
      </c>
      <c r="T17" s="48">
        <v>420</v>
      </c>
      <c r="U17" s="48">
        <v>188</v>
      </c>
      <c r="V17" s="50">
        <v>1723</v>
      </c>
    </row>
    <row r="18" spans="1:22" ht="12.75">
      <c r="A18" s="117" t="s">
        <v>11</v>
      </c>
      <c r="B18" s="66">
        <v>3576</v>
      </c>
      <c r="C18" s="4">
        <v>739</v>
      </c>
      <c r="D18" s="4">
        <v>739</v>
      </c>
      <c r="E18" s="1">
        <v>264</v>
      </c>
      <c r="F18" s="48">
        <v>475</v>
      </c>
      <c r="G18" s="5" t="s">
        <v>0</v>
      </c>
      <c r="H18" s="4">
        <v>398</v>
      </c>
      <c r="I18" s="5" t="s">
        <v>0</v>
      </c>
      <c r="J18" s="4">
        <v>82</v>
      </c>
      <c r="K18" s="48">
        <v>0</v>
      </c>
      <c r="L18" s="48">
        <v>69</v>
      </c>
      <c r="M18" s="3">
        <v>13</v>
      </c>
      <c r="N18" s="48">
        <v>236</v>
      </c>
      <c r="O18" s="1">
        <v>212</v>
      </c>
      <c r="P18" s="48">
        <v>24</v>
      </c>
      <c r="Q18" s="3">
        <v>0</v>
      </c>
      <c r="R18" s="1">
        <v>1075</v>
      </c>
      <c r="S18" s="1">
        <v>774</v>
      </c>
      <c r="T18" s="48">
        <v>125</v>
      </c>
      <c r="U18" s="48">
        <v>176</v>
      </c>
      <c r="V18" s="50">
        <v>1046</v>
      </c>
    </row>
    <row r="19" spans="1:22" ht="12.75">
      <c r="A19" s="117" t="s">
        <v>12</v>
      </c>
      <c r="B19" s="3">
        <v>9077</v>
      </c>
      <c r="C19" s="4">
        <v>1520</v>
      </c>
      <c r="D19" s="4">
        <v>1520</v>
      </c>
      <c r="E19" s="1">
        <v>163</v>
      </c>
      <c r="F19" s="48">
        <v>1360</v>
      </c>
      <c r="G19" s="5" t="s">
        <v>0</v>
      </c>
      <c r="H19" s="4">
        <v>707</v>
      </c>
      <c r="I19" s="5" t="s">
        <v>0</v>
      </c>
      <c r="J19" s="4">
        <v>369</v>
      </c>
      <c r="K19" s="48">
        <v>12</v>
      </c>
      <c r="L19" s="48">
        <v>349</v>
      </c>
      <c r="M19" s="3">
        <v>8</v>
      </c>
      <c r="N19" s="48">
        <v>771</v>
      </c>
      <c r="O19" s="1">
        <v>722</v>
      </c>
      <c r="P19" s="48">
        <v>49</v>
      </c>
      <c r="Q19" s="3">
        <v>0</v>
      </c>
      <c r="R19" s="1">
        <v>2765</v>
      </c>
      <c r="S19" s="1">
        <v>1738</v>
      </c>
      <c r="T19" s="48">
        <v>403</v>
      </c>
      <c r="U19" s="48">
        <v>624</v>
      </c>
      <c r="V19" s="50">
        <v>2945</v>
      </c>
    </row>
    <row r="20" spans="1:22" ht="12.75">
      <c r="A20" s="117" t="s">
        <v>13</v>
      </c>
      <c r="B20" s="3">
        <v>10416</v>
      </c>
      <c r="C20" s="4">
        <v>1930</v>
      </c>
      <c r="D20" s="4">
        <v>1930</v>
      </c>
      <c r="E20" s="1">
        <v>333</v>
      </c>
      <c r="F20" s="48">
        <v>1600</v>
      </c>
      <c r="G20" s="5" t="s">
        <v>0</v>
      </c>
      <c r="H20" s="4">
        <v>5779</v>
      </c>
      <c r="I20" s="5" t="s">
        <v>0</v>
      </c>
      <c r="J20" s="4">
        <v>181</v>
      </c>
      <c r="K20" s="48">
        <v>1</v>
      </c>
      <c r="L20" s="48">
        <v>163</v>
      </c>
      <c r="M20" s="3">
        <v>17</v>
      </c>
      <c r="N20" s="48">
        <v>372</v>
      </c>
      <c r="O20" s="1">
        <v>271</v>
      </c>
      <c r="P20" s="48">
        <v>64</v>
      </c>
      <c r="Q20" s="3">
        <v>37</v>
      </c>
      <c r="R20" s="1">
        <v>1304</v>
      </c>
      <c r="S20" s="1">
        <v>676</v>
      </c>
      <c r="T20" s="48">
        <v>129</v>
      </c>
      <c r="U20" s="48">
        <v>499</v>
      </c>
      <c r="V20" s="50">
        <v>850</v>
      </c>
    </row>
    <row r="21" spans="1:22" ht="12.75">
      <c r="A21" s="117" t="s">
        <v>14</v>
      </c>
      <c r="B21" s="3">
        <v>9286</v>
      </c>
      <c r="C21" s="4">
        <v>1940</v>
      </c>
      <c r="D21" s="4">
        <v>1940</v>
      </c>
      <c r="E21" s="1">
        <v>906</v>
      </c>
      <c r="F21" s="48">
        <v>1030</v>
      </c>
      <c r="G21" s="5" t="s">
        <v>0</v>
      </c>
      <c r="H21" s="4">
        <v>3313</v>
      </c>
      <c r="I21" s="5" t="s">
        <v>0</v>
      </c>
      <c r="J21" s="4">
        <v>857</v>
      </c>
      <c r="K21" s="48">
        <v>1</v>
      </c>
      <c r="L21" s="48">
        <v>810</v>
      </c>
      <c r="M21" s="3">
        <v>46</v>
      </c>
      <c r="N21" s="48">
        <v>530</v>
      </c>
      <c r="O21" s="1">
        <v>452</v>
      </c>
      <c r="P21" s="48">
        <v>69</v>
      </c>
      <c r="Q21" s="3">
        <v>9</v>
      </c>
      <c r="R21" s="1">
        <v>1392</v>
      </c>
      <c r="S21" s="1">
        <v>774</v>
      </c>
      <c r="T21" s="48">
        <v>231</v>
      </c>
      <c r="U21" s="48">
        <v>387</v>
      </c>
      <c r="V21" s="50">
        <v>1254</v>
      </c>
    </row>
    <row r="22" spans="1:22" ht="12.75">
      <c r="A22" s="117" t="s">
        <v>15</v>
      </c>
      <c r="B22" s="3">
        <v>2858</v>
      </c>
      <c r="C22" s="4">
        <v>191</v>
      </c>
      <c r="D22" s="4">
        <v>191</v>
      </c>
      <c r="E22" s="1">
        <v>42</v>
      </c>
      <c r="F22" s="48">
        <v>149</v>
      </c>
      <c r="G22" s="5" t="s">
        <v>0</v>
      </c>
      <c r="H22" s="4">
        <v>287</v>
      </c>
      <c r="I22" s="5" t="s">
        <v>0</v>
      </c>
      <c r="J22" s="4">
        <v>44</v>
      </c>
      <c r="K22" s="48">
        <v>0</v>
      </c>
      <c r="L22" s="48">
        <v>42</v>
      </c>
      <c r="M22" s="3">
        <v>2</v>
      </c>
      <c r="N22" s="48">
        <v>253</v>
      </c>
      <c r="O22" s="1">
        <v>243</v>
      </c>
      <c r="P22" s="48">
        <v>10</v>
      </c>
      <c r="Q22" s="3">
        <v>0</v>
      </c>
      <c r="R22" s="1">
        <v>1097</v>
      </c>
      <c r="S22" s="1">
        <v>659</v>
      </c>
      <c r="T22" s="48">
        <v>123</v>
      </c>
      <c r="U22" s="48">
        <v>315</v>
      </c>
      <c r="V22" s="50">
        <v>986</v>
      </c>
    </row>
    <row r="23" spans="1:22" ht="12.75">
      <c r="A23" s="117" t="s">
        <v>16</v>
      </c>
      <c r="B23" s="3">
        <v>5572</v>
      </c>
      <c r="C23" s="4">
        <v>1740</v>
      </c>
      <c r="D23" s="4">
        <v>1740</v>
      </c>
      <c r="E23" s="1">
        <v>817</v>
      </c>
      <c r="F23" s="48">
        <v>926</v>
      </c>
      <c r="G23" s="5" t="s">
        <v>0</v>
      </c>
      <c r="H23" s="4">
        <v>2125</v>
      </c>
      <c r="I23" s="5" t="s">
        <v>0</v>
      </c>
      <c r="J23" s="4">
        <v>104</v>
      </c>
      <c r="K23" s="48">
        <v>1</v>
      </c>
      <c r="L23" s="48">
        <v>59</v>
      </c>
      <c r="M23" s="3">
        <v>44</v>
      </c>
      <c r="N23" s="48">
        <v>297</v>
      </c>
      <c r="O23" s="1">
        <v>219</v>
      </c>
      <c r="P23" s="48">
        <v>68</v>
      </c>
      <c r="Q23" s="3">
        <v>10</v>
      </c>
      <c r="R23" s="1">
        <v>732</v>
      </c>
      <c r="S23" s="1">
        <v>475</v>
      </c>
      <c r="T23" s="48">
        <v>75</v>
      </c>
      <c r="U23" s="48">
        <v>182</v>
      </c>
      <c r="V23" s="50">
        <v>574</v>
      </c>
    </row>
    <row r="24" spans="1:22" ht="12.75">
      <c r="A24" s="117" t="s">
        <v>17</v>
      </c>
      <c r="B24" s="3">
        <v>2520</v>
      </c>
      <c r="C24" s="4">
        <v>757</v>
      </c>
      <c r="D24" s="4">
        <v>757</v>
      </c>
      <c r="E24" s="1">
        <v>497</v>
      </c>
      <c r="F24" s="48">
        <v>260</v>
      </c>
      <c r="G24" s="5" t="s">
        <v>0</v>
      </c>
      <c r="H24" s="4">
        <v>178</v>
      </c>
      <c r="I24" s="5" t="s">
        <v>0</v>
      </c>
      <c r="J24" s="4">
        <v>247</v>
      </c>
      <c r="K24" s="51">
        <v>0</v>
      </c>
      <c r="L24" s="48">
        <v>222</v>
      </c>
      <c r="M24" s="3">
        <v>25</v>
      </c>
      <c r="N24" s="48">
        <v>273</v>
      </c>
      <c r="O24" s="1">
        <v>238</v>
      </c>
      <c r="P24" s="48">
        <v>35</v>
      </c>
      <c r="Q24" s="3">
        <v>0</v>
      </c>
      <c r="R24" s="1">
        <v>704</v>
      </c>
      <c r="S24" s="1">
        <v>381</v>
      </c>
      <c r="T24" s="48">
        <v>141</v>
      </c>
      <c r="U24" s="48">
        <v>182</v>
      </c>
      <c r="V24" s="50">
        <v>361</v>
      </c>
    </row>
    <row r="25" spans="1:22" ht="12.75">
      <c r="A25" s="117" t="s">
        <v>18</v>
      </c>
      <c r="B25" s="3">
        <v>1794</v>
      </c>
      <c r="C25" s="4">
        <v>260</v>
      </c>
      <c r="D25" s="4">
        <v>260</v>
      </c>
      <c r="E25" s="1">
        <v>111</v>
      </c>
      <c r="F25" s="48">
        <v>149</v>
      </c>
      <c r="G25" s="5" t="s">
        <v>0</v>
      </c>
      <c r="H25" s="4">
        <v>181</v>
      </c>
      <c r="I25" s="5" t="s">
        <v>0</v>
      </c>
      <c r="J25" s="4">
        <v>68</v>
      </c>
      <c r="K25" s="51">
        <v>0</v>
      </c>
      <c r="L25" s="48">
        <v>62</v>
      </c>
      <c r="M25" s="3">
        <v>6</v>
      </c>
      <c r="N25" s="48">
        <v>157</v>
      </c>
      <c r="O25" s="1">
        <v>149</v>
      </c>
      <c r="P25" s="48">
        <v>8</v>
      </c>
      <c r="Q25" s="3">
        <v>0</v>
      </c>
      <c r="R25" s="1">
        <v>628</v>
      </c>
      <c r="S25" s="1">
        <v>327</v>
      </c>
      <c r="T25" s="48">
        <v>166</v>
      </c>
      <c r="U25" s="48">
        <v>135</v>
      </c>
      <c r="V25" s="50">
        <v>500</v>
      </c>
    </row>
    <row r="26" spans="1:22" ht="12.75">
      <c r="A26" s="117" t="s">
        <v>19</v>
      </c>
      <c r="B26" s="3">
        <v>2224</v>
      </c>
      <c r="C26" s="4">
        <v>364</v>
      </c>
      <c r="D26" s="4">
        <v>364</v>
      </c>
      <c r="E26" s="1">
        <v>83</v>
      </c>
      <c r="F26" s="48">
        <v>281</v>
      </c>
      <c r="G26" s="5" t="s">
        <v>0</v>
      </c>
      <c r="H26" s="4">
        <v>313</v>
      </c>
      <c r="I26" s="5" t="s">
        <v>0</v>
      </c>
      <c r="J26" s="4">
        <v>28</v>
      </c>
      <c r="K26" s="51">
        <v>0</v>
      </c>
      <c r="L26" s="48">
        <v>24</v>
      </c>
      <c r="M26" s="3">
        <v>4</v>
      </c>
      <c r="N26" s="48">
        <v>170</v>
      </c>
      <c r="O26" s="1">
        <v>152</v>
      </c>
      <c r="P26" s="48">
        <v>18</v>
      </c>
      <c r="Q26" s="3">
        <v>0</v>
      </c>
      <c r="R26" s="1">
        <v>423</v>
      </c>
      <c r="S26" s="1">
        <v>231</v>
      </c>
      <c r="T26" s="48">
        <v>74</v>
      </c>
      <c r="U26" s="48">
        <v>118</v>
      </c>
      <c r="V26" s="50">
        <v>926</v>
      </c>
    </row>
    <row r="27" spans="1:22" ht="12.75">
      <c r="A27" s="117" t="s">
        <v>20</v>
      </c>
      <c r="B27" s="3">
        <v>1322</v>
      </c>
      <c r="C27" s="4">
        <v>507</v>
      </c>
      <c r="D27" s="4">
        <v>507</v>
      </c>
      <c r="E27" s="1">
        <v>239</v>
      </c>
      <c r="F27" s="48">
        <v>268</v>
      </c>
      <c r="G27" s="5" t="s">
        <v>0</v>
      </c>
      <c r="H27" s="4">
        <v>37</v>
      </c>
      <c r="I27" s="5" t="s">
        <v>0</v>
      </c>
      <c r="J27" s="4">
        <v>299</v>
      </c>
      <c r="K27" s="51">
        <v>1</v>
      </c>
      <c r="L27" s="48">
        <v>286</v>
      </c>
      <c r="M27" s="3">
        <v>12</v>
      </c>
      <c r="N27" s="48">
        <v>99</v>
      </c>
      <c r="O27" s="1">
        <v>81</v>
      </c>
      <c r="P27" s="48">
        <v>18</v>
      </c>
      <c r="Q27" s="3">
        <v>0</v>
      </c>
      <c r="R27" s="1">
        <v>373</v>
      </c>
      <c r="S27" s="1">
        <v>182</v>
      </c>
      <c r="T27" s="48">
        <v>123</v>
      </c>
      <c r="U27" s="48">
        <v>68</v>
      </c>
      <c r="V27" s="50">
        <v>7</v>
      </c>
    </row>
    <row r="28" spans="1:22" ht="12.75">
      <c r="A28" s="117" t="s">
        <v>21</v>
      </c>
      <c r="B28" s="66">
        <v>1720</v>
      </c>
      <c r="C28" s="4">
        <v>404</v>
      </c>
      <c r="D28" s="4">
        <v>404</v>
      </c>
      <c r="E28" s="1">
        <v>69</v>
      </c>
      <c r="F28" s="48">
        <v>335</v>
      </c>
      <c r="G28" s="5" t="s">
        <v>0</v>
      </c>
      <c r="H28" s="4">
        <v>599</v>
      </c>
      <c r="I28" s="5" t="s">
        <v>0</v>
      </c>
      <c r="J28" s="4">
        <v>26</v>
      </c>
      <c r="K28" s="48">
        <v>1</v>
      </c>
      <c r="L28" s="48">
        <v>22</v>
      </c>
      <c r="M28" s="3">
        <v>3</v>
      </c>
      <c r="N28" s="48">
        <v>93</v>
      </c>
      <c r="O28" s="1">
        <v>77</v>
      </c>
      <c r="P28" s="48">
        <v>14</v>
      </c>
      <c r="Q28" s="3">
        <v>2</v>
      </c>
      <c r="R28" s="1">
        <v>264</v>
      </c>
      <c r="S28" s="1">
        <v>171</v>
      </c>
      <c r="T28" s="48">
        <v>16</v>
      </c>
      <c r="U28" s="48">
        <v>77</v>
      </c>
      <c r="V28" s="50">
        <v>334</v>
      </c>
    </row>
    <row r="29" spans="1:22" ht="12.75">
      <c r="A29" s="117" t="s">
        <v>22</v>
      </c>
      <c r="B29" s="3">
        <v>896</v>
      </c>
      <c r="C29" s="4">
        <v>220</v>
      </c>
      <c r="D29" s="4">
        <v>220</v>
      </c>
      <c r="E29" s="1">
        <v>32</v>
      </c>
      <c r="F29" s="48">
        <v>188</v>
      </c>
      <c r="G29" s="5" t="s">
        <v>0</v>
      </c>
      <c r="H29" s="4">
        <v>260</v>
      </c>
      <c r="I29" s="5" t="s">
        <v>0</v>
      </c>
      <c r="J29" s="4">
        <v>23</v>
      </c>
      <c r="K29" s="51">
        <v>0</v>
      </c>
      <c r="L29" s="48">
        <v>21</v>
      </c>
      <c r="M29" s="3">
        <v>2</v>
      </c>
      <c r="N29" s="48">
        <v>57</v>
      </c>
      <c r="O29" s="1">
        <v>51</v>
      </c>
      <c r="P29" s="48">
        <v>6</v>
      </c>
      <c r="Q29" s="3">
        <v>0</v>
      </c>
      <c r="R29" s="1">
        <v>192</v>
      </c>
      <c r="S29" s="1">
        <v>148</v>
      </c>
      <c r="T29" s="48">
        <v>4</v>
      </c>
      <c r="U29" s="48">
        <v>40</v>
      </c>
      <c r="V29" s="50">
        <v>144</v>
      </c>
    </row>
    <row r="30" spans="1:22" ht="12.75">
      <c r="A30" s="117" t="s">
        <v>23</v>
      </c>
      <c r="B30" s="3">
        <v>3411</v>
      </c>
      <c r="C30" s="4">
        <v>481</v>
      </c>
      <c r="D30" s="4">
        <v>481</v>
      </c>
      <c r="E30" s="1">
        <v>90</v>
      </c>
      <c r="F30" s="48">
        <v>391</v>
      </c>
      <c r="G30" s="5" t="s">
        <v>0</v>
      </c>
      <c r="H30" s="4">
        <v>1804</v>
      </c>
      <c r="I30" s="5" t="s">
        <v>0</v>
      </c>
      <c r="J30" s="4">
        <v>245</v>
      </c>
      <c r="K30" s="48">
        <v>0</v>
      </c>
      <c r="L30" s="48">
        <v>240</v>
      </c>
      <c r="M30" s="3">
        <v>5</v>
      </c>
      <c r="N30" s="48">
        <v>15</v>
      </c>
      <c r="O30" s="1">
        <v>129</v>
      </c>
      <c r="P30" s="48">
        <v>16</v>
      </c>
      <c r="Q30" s="3">
        <v>6</v>
      </c>
      <c r="R30" s="1">
        <v>415</v>
      </c>
      <c r="S30" s="1">
        <v>192</v>
      </c>
      <c r="T30" s="48">
        <v>94</v>
      </c>
      <c r="U30" s="48">
        <v>129</v>
      </c>
      <c r="V30" s="50">
        <v>315</v>
      </c>
    </row>
    <row r="31" spans="1:22" ht="12.75">
      <c r="A31" s="117" t="s">
        <v>24</v>
      </c>
      <c r="B31" s="3">
        <v>7195</v>
      </c>
      <c r="C31" s="4">
        <v>105</v>
      </c>
      <c r="D31" s="4">
        <v>105</v>
      </c>
      <c r="E31" s="1">
        <v>30</v>
      </c>
      <c r="F31" s="48">
        <v>75</v>
      </c>
      <c r="G31" s="5" t="s">
        <v>0</v>
      </c>
      <c r="H31" s="4">
        <v>6814</v>
      </c>
      <c r="I31" s="5" t="s">
        <v>0</v>
      </c>
      <c r="J31" s="4">
        <v>111</v>
      </c>
      <c r="K31" s="51">
        <v>0</v>
      </c>
      <c r="L31" s="48">
        <v>109</v>
      </c>
      <c r="M31" s="3">
        <v>2</v>
      </c>
      <c r="N31" s="48">
        <v>50</v>
      </c>
      <c r="O31" s="1">
        <v>24</v>
      </c>
      <c r="P31" s="48">
        <v>3</v>
      </c>
      <c r="Q31" s="3">
        <v>23</v>
      </c>
      <c r="R31" s="1">
        <v>39</v>
      </c>
      <c r="S31" s="1">
        <v>31</v>
      </c>
      <c r="T31" s="48">
        <v>1</v>
      </c>
      <c r="U31" s="48">
        <v>7</v>
      </c>
      <c r="V31" s="50">
        <v>76</v>
      </c>
    </row>
    <row r="32" spans="1:22" ht="12.75">
      <c r="A32" s="117" t="s">
        <v>84</v>
      </c>
      <c r="B32" s="3">
        <v>1911</v>
      </c>
      <c r="C32" s="4">
        <v>235</v>
      </c>
      <c r="D32" s="4">
        <v>235</v>
      </c>
      <c r="E32" s="1">
        <v>22</v>
      </c>
      <c r="F32" s="48">
        <v>213</v>
      </c>
      <c r="G32" s="5" t="s">
        <v>0</v>
      </c>
      <c r="H32" s="4">
        <v>1153</v>
      </c>
      <c r="I32" s="5" t="s">
        <v>0</v>
      </c>
      <c r="J32" s="4">
        <v>199</v>
      </c>
      <c r="K32" s="48">
        <v>53</v>
      </c>
      <c r="L32" s="48">
        <v>145</v>
      </c>
      <c r="M32" s="3">
        <v>1</v>
      </c>
      <c r="N32" s="48">
        <v>60</v>
      </c>
      <c r="O32" s="1">
        <v>42</v>
      </c>
      <c r="P32" s="48">
        <v>9</v>
      </c>
      <c r="Q32" s="3">
        <v>9</v>
      </c>
      <c r="R32" s="1">
        <v>149</v>
      </c>
      <c r="S32" s="1">
        <v>110</v>
      </c>
      <c r="T32" s="48">
        <v>6</v>
      </c>
      <c r="U32" s="48">
        <v>33</v>
      </c>
      <c r="V32" s="50">
        <v>115</v>
      </c>
    </row>
    <row r="33" spans="1:22" ht="12.75">
      <c r="A33" s="117" t="s">
        <v>85</v>
      </c>
      <c r="B33" s="3">
        <v>12218</v>
      </c>
      <c r="C33" s="4">
        <v>678</v>
      </c>
      <c r="D33" s="4">
        <v>678</v>
      </c>
      <c r="E33" s="1">
        <v>35</v>
      </c>
      <c r="F33" s="48">
        <v>643</v>
      </c>
      <c r="G33" s="5" t="s">
        <v>0</v>
      </c>
      <c r="H33" s="4">
        <v>10300</v>
      </c>
      <c r="I33" s="5" t="s">
        <v>0</v>
      </c>
      <c r="J33" s="4">
        <v>372</v>
      </c>
      <c r="K33" s="51">
        <v>198</v>
      </c>
      <c r="L33" s="48">
        <v>172</v>
      </c>
      <c r="M33" s="3">
        <v>2</v>
      </c>
      <c r="N33" s="48">
        <v>152</v>
      </c>
      <c r="O33" s="1">
        <v>77</v>
      </c>
      <c r="P33" s="48">
        <v>24</v>
      </c>
      <c r="Q33" s="3">
        <v>51</v>
      </c>
      <c r="R33" s="1">
        <v>267</v>
      </c>
      <c r="S33" s="1">
        <v>161</v>
      </c>
      <c r="T33" s="48">
        <v>5</v>
      </c>
      <c r="U33" s="48">
        <v>101</v>
      </c>
      <c r="V33" s="50">
        <v>449</v>
      </c>
    </row>
    <row r="34" spans="1:22" ht="12.75">
      <c r="A34" s="117" t="s">
        <v>89</v>
      </c>
      <c r="B34" s="3">
        <v>3140</v>
      </c>
      <c r="C34" s="4">
        <v>201</v>
      </c>
      <c r="D34" s="4">
        <v>201</v>
      </c>
      <c r="E34" s="1">
        <v>16</v>
      </c>
      <c r="F34" s="48">
        <v>185</v>
      </c>
      <c r="G34" s="5" t="s">
        <v>0</v>
      </c>
      <c r="H34" s="4">
        <v>2381</v>
      </c>
      <c r="I34" s="5" t="s">
        <v>0</v>
      </c>
      <c r="J34" s="4">
        <v>183</v>
      </c>
      <c r="K34" s="48">
        <v>125</v>
      </c>
      <c r="L34" s="48">
        <v>57</v>
      </c>
      <c r="M34" s="3">
        <v>1</v>
      </c>
      <c r="N34" s="48">
        <v>87</v>
      </c>
      <c r="O34" s="1">
        <v>69</v>
      </c>
      <c r="P34" s="48">
        <v>7</v>
      </c>
      <c r="Q34" s="3">
        <v>11</v>
      </c>
      <c r="R34" s="1">
        <v>89</v>
      </c>
      <c r="S34" s="1">
        <v>58</v>
      </c>
      <c r="T34" s="48">
        <v>3</v>
      </c>
      <c r="U34" s="48">
        <v>28</v>
      </c>
      <c r="V34" s="50">
        <v>199</v>
      </c>
    </row>
    <row r="35" spans="1:22" ht="12.75">
      <c r="A35" s="120" t="s">
        <v>86</v>
      </c>
      <c r="B35" s="3">
        <v>6504</v>
      </c>
      <c r="C35" s="4">
        <v>461</v>
      </c>
      <c r="D35" s="4">
        <v>461</v>
      </c>
      <c r="E35" s="1">
        <v>18</v>
      </c>
      <c r="F35" s="48">
        <v>443</v>
      </c>
      <c r="G35" s="6" t="s">
        <v>0</v>
      </c>
      <c r="H35" s="52">
        <v>5340</v>
      </c>
      <c r="I35" s="6" t="s">
        <v>0</v>
      </c>
      <c r="J35" s="52">
        <v>301</v>
      </c>
      <c r="K35" s="106">
        <v>210</v>
      </c>
      <c r="L35" s="67">
        <v>90</v>
      </c>
      <c r="M35" s="53">
        <v>1</v>
      </c>
      <c r="N35" s="67">
        <v>136</v>
      </c>
      <c r="O35" s="105">
        <v>108</v>
      </c>
      <c r="P35" s="67">
        <v>18</v>
      </c>
      <c r="Q35" s="53">
        <v>10</v>
      </c>
      <c r="R35" s="105">
        <v>99</v>
      </c>
      <c r="S35" s="105">
        <v>77</v>
      </c>
      <c r="T35" s="67">
        <v>2</v>
      </c>
      <c r="U35" s="67">
        <v>20</v>
      </c>
      <c r="V35" s="54">
        <v>167</v>
      </c>
    </row>
    <row r="36" spans="1:22" ht="12.75">
      <c r="A36" s="118" t="s">
        <v>64</v>
      </c>
      <c r="B36" s="56">
        <v>99391</v>
      </c>
      <c r="C36" s="57">
        <v>16293</v>
      </c>
      <c r="D36" s="57">
        <v>16293</v>
      </c>
      <c r="E36" s="59">
        <v>5305</v>
      </c>
      <c r="F36" s="58">
        <v>10987</v>
      </c>
      <c r="G36" s="5" t="s">
        <v>0</v>
      </c>
      <c r="H36" s="4">
        <v>43675</v>
      </c>
      <c r="I36" s="5" t="s">
        <v>0</v>
      </c>
      <c r="J36" s="4">
        <v>4509</v>
      </c>
      <c r="K36" s="48">
        <v>603</v>
      </c>
      <c r="L36" s="48">
        <v>3633</v>
      </c>
      <c r="M36" s="3">
        <v>273</v>
      </c>
      <c r="N36" s="48">
        <v>4841</v>
      </c>
      <c r="O36" s="1">
        <v>4052</v>
      </c>
      <c r="P36" s="48">
        <v>621</v>
      </c>
      <c r="Q36" s="3">
        <v>168</v>
      </c>
      <c r="R36" s="1">
        <v>15882</v>
      </c>
      <c r="S36" s="1">
        <v>9704</v>
      </c>
      <c r="T36" s="48">
        <v>2456</v>
      </c>
      <c r="U36" s="48">
        <v>3722</v>
      </c>
      <c r="V36" s="50">
        <v>14191</v>
      </c>
    </row>
    <row r="37" spans="1:22" s="410" customFormat="1" ht="13.5" thickBot="1">
      <c r="A37" s="119" t="s">
        <v>62</v>
      </c>
      <c r="B37" s="61">
        <v>100</v>
      </c>
      <c r="C37" s="63">
        <f>C36/B36*100</f>
        <v>16.39283234900544</v>
      </c>
      <c r="D37" s="62"/>
      <c r="E37" s="64"/>
      <c r="F37" s="62"/>
      <c r="G37" s="70"/>
      <c r="H37" s="63">
        <f>H36/B36*100</f>
        <v>43.942610497932414</v>
      </c>
      <c r="I37" s="70"/>
      <c r="J37" s="63">
        <f>J36/B36*100</f>
        <v>4.536628064915335</v>
      </c>
      <c r="K37" s="62"/>
      <c r="L37" s="62"/>
      <c r="M37" s="61"/>
      <c r="N37" s="62">
        <f>N36/B36*100</f>
        <v>4.870662333611695</v>
      </c>
      <c r="O37" s="64"/>
      <c r="P37" s="62"/>
      <c r="Q37" s="61"/>
      <c r="R37" s="64">
        <f>R36/B36*100</f>
        <v>15.979314022396393</v>
      </c>
      <c r="S37" s="64"/>
      <c r="T37" s="62"/>
      <c r="U37" s="62"/>
      <c r="V37" s="65">
        <f>V36/B36*100</f>
        <v>14.277952732138724</v>
      </c>
    </row>
    <row r="38" spans="1:22" ht="12.75">
      <c r="A38" s="117" t="s">
        <v>25</v>
      </c>
      <c r="B38" s="3">
        <v>11424</v>
      </c>
      <c r="C38" s="4">
        <v>2930</v>
      </c>
      <c r="D38" s="4">
        <v>2930</v>
      </c>
      <c r="E38" s="1">
        <v>960</v>
      </c>
      <c r="F38" s="48">
        <v>1970</v>
      </c>
      <c r="G38" s="5" t="s">
        <v>0</v>
      </c>
      <c r="H38" s="4">
        <v>4467</v>
      </c>
      <c r="I38" s="5" t="s">
        <v>0</v>
      </c>
      <c r="J38" s="4">
        <v>437</v>
      </c>
      <c r="K38" s="48">
        <v>6</v>
      </c>
      <c r="L38" s="68">
        <v>383</v>
      </c>
      <c r="M38" s="3">
        <v>48</v>
      </c>
      <c r="N38" s="48">
        <v>397</v>
      </c>
      <c r="O38" s="1">
        <v>250</v>
      </c>
      <c r="P38" s="48">
        <v>108</v>
      </c>
      <c r="Q38" s="3">
        <v>39</v>
      </c>
      <c r="R38" s="1">
        <v>1540</v>
      </c>
      <c r="S38" s="1">
        <v>1070</v>
      </c>
      <c r="T38" s="48">
        <v>190</v>
      </c>
      <c r="U38" s="48">
        <v>280</v>
      </c>
      <c r="V38" s="50">
        <v>1653</v>
      </c>
    </row>
    <row r="39" spans="1:22" ht="12.75">
      <c r="A39" s="117" t="s">
        <v>26</v>
      </c>
      <c r="B39" s="3">
        <v>7757</v>
      </c>
      <c r="C39" s="4">
        <v>1040</v>
      </c>
      <c r="D39" s="4">
        <v>1040</v>
      </c>
      <c r="E39" s="1">
        <v>368</v>
      </c>
      <c r="F39" s="48">
        <v>669</v>
      </c>
      <c r="G39" s="5" t="s">
        <v>0</v>
      </c>
      <c r="H39" s="4">
        <v>5398</v>
      </c>
      <c r="I39" s="5" t="s">
        <v>0</v>
      </c>
      <c r="J39" s="4">
        <v>216</v>
      </c>
      <c r="K39" s="48">
        <v>0</v>
      </c>
      <c r="L39" s="48">
        <v>197</v>
      </c>
      <c r="M39" s="3">
        <v>19</v>
      </c>
      <c r="N39" s="48">
        <v>168</v>
      </c>
      <c r="O39" s="1">
        <v>75</v>
      </c>
      <c r="P39" s="48">
        <v>53</v>
      </c>
      <c r="Q39" s="3">
        <v>40</v>
      </c>
      <c r="R39" s="1">
        <v>468</v>
      </c>
      <c r="S39" s="1">
        <v>322</v>
      </c>
      <c r="T39" s="48">
        <v>86</v>
      </c>
      <c r="U39" s="48">
        <v>60</v>
      </c>
      <c r="V39" s="50">
        <v>467</v>
      </c>
    </row>
    <row r="40" spans="1:22" ht="12.75">
      <c r="A40" s="117" t="s">
        <v>27</v>
      </c>
      <c r="B40" s="3">
        <v>1975</v>
      </c>
      <c r="C40" s="4">
        <v>704</v>
      </c>
      <c r="D40" s="4">
        <v>704</v>
      </c>
      <c r="E40" s="1">
        <v>68</v>
      </c>
      <c r="F40" s="48">
        <v>636</v>
      </c>
      <c r="G40" s="5" t="s">
        <v>0</v>
      </c>
      <c r="H40" s="4">
        <v>833</v>
      </c>
      <c r="I40" s="5" t="s">
        <v>0</v>
      </c>
      <c r="J40" s="4">
        <v>23</v>
      </c>
      <c r="K40" s="51">
        <v>0</v>
      </c>
      <c r="L40" s="48">
        <v>20</v>
      </c>
      <c r="M40" s="3">
        <v>3</v>
      </c>
      <c r="N40" s="48">
        <v>85</v>
      </c>
      <c r="O40" s="1">
        <v>65</v>
      </c>
      <c r="P40" s="48">
        <v>18</v>
      </c>
      <c r="Q40" s="3">
        <v>2</v>
      </c>
      <c r="R40" s="1">
        <v>157</v>
      </c>
      <c r="S40" s="1">
        <v>99</v>
      </c>
      <c r="T40" s="48">
        <v>15</v>
      </c>
      <c r="U40" s="48">
        <v>43</v>
      </c>
      <c r="V40" s="50">
        <v>173</v>
      </c>
    </row>
    <row r="41" spans="1:22" ht="12.75">
      <c r="A41" s="117" t="s">
        <v>28</v>
      </c>
      <c r="B41" s="3">
        <v>1471</v>
      </c>
      <c r="C41" s="4">
        <v>511</v>
      </c>
      <c r="D41" s="4">
        <v>511</v>
      </c>
      <c r="E41" s="1">
        <v>196</v>
      </c>
      <c r="F41" s="48">
        <v>315</v>
      </c>
      <c r="G41" s="5" t="s">
        <v>0</v>
      </c>
      <c r="H41" s="4">
        <v>443</v>
      </c>
      <c r="I41" s="5" t="s">
        <v>0</v>
      </c>
      <c r="J41" s="4">
        <v>75</v>
      </c>
      <c r="K41" s="51">
        <v>0</v>
      </c>
      <c r="L41" s="48">
        <v>65</v>
      </c>
      <c r="M41" s="3">
        <v>10</v>
      </c>
      <c r="N41" s="48">
        <v>93</v>
      </c>
      <c r="O41" s="1">
        <v>73</v>
      </c>
      <c r="P41" s="48">
        <v>20</v>
      </c>
      <c r="Q41" s="3">
        <v>0</v>
      </c>
      <c r="R41" s="1">
        <v>246</v>
      </c>
      <c r="S41" s="1">
        <v>161</v>
      </c>
      <c r="T41" s="48">
        <v>9</v>
      </c>
      <c r="U41" s="48">
        <v>76</v>
      </c>
      <c r="V41" s="50">
        <v>103</v>
      </c>
    </row>
    <row r="42" spans="1:22" ht="12.75">
      <c r="A42" s="117" t="s">
        <v>29</v>
      </c>
      <c r="B42" s="3">
        <v>3733</v>
      </c>
      <c r="C42" s="4">
        <v>259</v>
      </c>
      <c r="D42" s="4">
        <v>259</v>
      </c>
      <c r="E42" s="1">
        <v>32</v>
      </c>
      <c r="F42" s="48">
        <v>227</v>
      </c>
      <c r="G42" s="5" t="s">
        <v>0</v>
      </c>
      <c r="H42" s="4">
        <v>3045</v>
      </c>
      <c r="I42" s="5" t="s">
        <v>0</v>
      </c>
      <c r="J42" s="4">
        <v>115</v>
      </c>
      <c r="K42" s="51">
        <v>0</v>
      </c>
      <c r="L42" s="48">
        <v>113</v>
      </c>
      <c r="M42" s="3">
        <v>2</v>
      </c>
      <c r="N42" s="48">
        <v>75</v>
      </c>
      <c r="O42" s="1">
        <v>61</v>
      </c>
      <c r="P42" s="48">
        <v>9</v>
      </c>
      <c r="Q42" s="3">
        <v>5</v>
      </c>
      <c r="R42" s="1">
        <v>120</v>
      </c>
      <c r="S42" s="1">
        <v>75</v>
      </c>
      <c r="T42" s="48">
        <v>10</v>
      </c>
      <c r="U42" s="48">
        <v>35</v>
      </c>
      <c r="V42" s="50">
        <v>119</v>
      </c>
    </row>
    <row r="43" spans="1:22" ht="12.75">
      <c r="A43" s="117" t="s">
        <v>30</v>
      </c>
      <c r="B43" s="3">
        <v>22425</v>
      </c>
      <c r="C43" s="4">
        <v>594</v>
      </c>
      <c r="D43" s="4">
        <v>594</v>
      </c>
      <c r="E43" s="1">
        <v>91</v>
      </c>
      <c r="F43" s="48">
        <v>503</v>
      </c>
      <c r="G43" s="5" t="s">
        <v>0</v>
      </c>
      <c r="H43" s="4">
        <v>20528</v>
      </c>
      <c r="I43" s="5" t="s">
        <v>0</v>
      </c>
      <c r="J43" s="4">
        <v>284</v>
      </c>
      <c r="K43" s="48">
        <v>11</v>
      </c>
      <c r="L43" s="48">
        <v>268</v>
      </c>
      <c r="M43" s="3">
        <v>5</v>
      </c>
      <c r="N43" s="48">
        <v>227</v>
      </c>
      <c r="O43" s="1">
        <v>135</v>
      </c>
      <c r="P43" s="48">
        <v>15</v>
      </c>
      <c r="Q43" s="3">
        <v>77</v>
      </c>
      <c r="R43" s="1">
        <v>192</v>
      </c>
      <c r="S43" s="1">
        <v>108</v>
      </c>
      <c r="T43" s="48">
        <v>14</v>
      </c>
      <c r="U43" s="48">
        <v>70</v>
      </c>
      <c r="V43" s="50">
        <v>600</v>
      </c>
    </row>
    <row r="44" spans="1:22" ht="12.75">
      <c r="A44" s="117" t="s">
        <v>31</v>
      </c>
      <c r="B44" s="3">
        <v>623</v>
      </c>
      <c r="C44" s="4">
        <v>282</v>
      </c>
      <c r="D44" s="4">
        <v>282</v>
      </c>
      <c r="E44" s="1">
        <v>256</v>
      </c>
      <c r="F44" s="48">
        <v>26</v>
      </c>
      <c r="G44" s="5" t="s">
        <v>0</v>
      </c>
      <c r="H44" s="4">
        <v>0</v>
      </c>
      <c r="I44" s="5" t="s">
        <v>0</v>
      </c>
      <c r="J44" s="4">
        <v>64</v>
      </c>
      <c r="K44" s="51">
        <v>0</v>
      </c>
      <c r="L44" s="48">
        <v>51</v>
      </c>
      <c r="M44" s="3">
        <v>13</v>
      </c>
      <c r="N44" s="48">
        <v>32</v>
      </c>
      <c r="O44" s="1">
        <v>19</v>
      </c>
      <c r="P44" s="48">
        <v>13</v>
      </c>
      <c r="Q44" s="3">
        <v>0</v>
      </c>
      <c r="R44" s="1">
        <v>147</v>
      </c>
      <c r="S44" s="1">
        <v>85</v>
      </c>
      <c r="T44" s="48">
        <v>28</v>
      </c>
      <c r="U44" s="48">
        <v>34</v>
      </c>
      <c r="V44" s="50">
        <v>98</v>
      </c>
    </row>
    <row r="45" spans="1:22" ht="12.75">
      <c r="A45" s="117" t="s">
        <v>32</v>
      </c>
      <c r="B45" s="3">
        <v>9403</v>
      </c>
      <c r="C45" s="4">
        <v>30</v>
      </c>
      <c r="D45" s="4">
        <v>30</v>
      </c>
      <c r="E45" s="1">
        <v>7</v>
      </c>
      <c r="F45" s="48">
        <v>23</v>
      </c>
      <c r="G45" s="5" t="s">
        <v>0</v>
      </c>
      <c r="H45" s="4">
        <v>7131</v>
      </c>
      <c r="I45" s="5" t="s">
        <v>0</v>
      </c>
      <c r="J45" s="4">
        <v>769</v>
      </c>
      <c r="K45" s="48">
        <v>686</v>
      </c>
      <c r="L45" s="48">
        <v>83</v>
      </c>
      <c r="M45" s="3">
        <v>0</v>
      </c>
      <c r="N45" s="48">
        <v>154</v>
      </c>
      <c r="O45" s="1">
        <v>142</v>
      </c>
      <c r="P45" s="48">
        <v>3</v>
      </c>
      <c r="Q45" s="3">
        <v>9</v>
      </c>
      <c r="R45" s="1">
        <v>539</v>
      </c>
      <c r="S45" s="1">
        <v>151</v>
      </c>
      <c r="T45" s="48">
        <v>0</v>
      </c>
      <c r="U45" s="48">
        <v>388</v>
      </c>
      <c r="V45" s="50">
        <v>780</v>
      </c>
    </row>
    <row r="46" spans="1:22" ht="12.75">
      <c r="A46" s="117" t="s">
        <v>33</v>
      </c>
      <c r="B46" s="3">
        <v>699</v>
      </c>
      <c r="C46" s="4">
        <v>111</v>
      </c>
      <c r="D46" s="4">
        <v>111</v>
      </c>
      <c r="E46" s="69" t="s">
        <v>0</v>
      </c>
      <c r="F46" s="48">
        <v>111</v>
      </c>
      <c r="G46" s="5" t="s">
        <v>0</v>
      </c>
      <c r="H46" s="4">
        <v>408</v>
      </c>
      <c r="I46" s="5" t="s">
        <v>0</v>
      </c>
      <c r="J46" s="4">
        <v>0</v>
      </c>
      <c r="K46" s="48">
        <v>0</v>
      </c>
      <c r="L46" s="48">
        <v>0</v>
      </c>
      <c r="M46" s="3">
        <v>0</v>
      </c>
      <c r="N46" s="48">
        <v>40</v>
      </c>
      <c r="O46" s="1">
        <v>35</v>
      </c>
      <c r="P46" s="48">
        <v>4</v>
      </c>
      <c r="Q46" s="3">
        <v>1</v>
      </c>
      <c r="R46" s="1">
        <v>97</v>
      </c>
      <c r="S46" s="1">
        <v>50</v>
      </c>
      <c r="T46" s="48">
        <v>2</v>
      </c>
      <c r="U46" s="48">
        <v>45</v>
      </c>
      <c r="V46" s="50">
        <v>43</v>
      </c>
    </row>
    <row r="47" spans="1:22" ht="12.75">
      <c r="A47" s="117" t="s">
        <v>34</v>
      </c>
      <c r="B47" s="3">
        <v>4067</v>
      </c>
      <c r="C47" s="4">
        <v>464</v>
      </c>
      <c r="D47" s="4">
        <v>464</v>
      </c>
      <c r="E47" s="69" t="s">
        <v>0</v>
      </c>
      <c r="F47" s="48">
        <v>464</v>
      </c>
      <c r="G47" s="6" t="s">
        <v>0</v>
      </c>
      <c r="H47" s="4">
        <v>3182</v>
      </c>
      <c r="I47" s="6" t="s">
        <v>0</v>
      </c>
      <c r="J47" s="4">
        <v>25</v>
      </c>
      <c r="K47" s="51">
        <v>0</v>
      </c>
      <c r="L47" s="67">
        <v>25</v>
      </c>
      <c r="M47" s="53">
        <v>0</v>
      </c>
      <c r="N47" s="53">
        <v>95</v>
      </c>
      <c r="O47" s="1">
        <v>59</v>
      </c>
      <c r="P47" s="48">
        <v>21</v>
      </c>
      <c r="Q47" s="3">
        <v>15</v>
      </c>
      <c r="R47" s="1">
        <v>245</v>
      </c>
      <c r="S47" s="1">
        <v>102</v>
      </c>
      <c r="T47" s="48">
        <v>1</v>
      </c>
      <c r="U47" s="53">
        <v>142</v>
      </c>
      <c r="V47" s="54">
        <v>56</v>
      </c>
    </row>
    <row r="48" spans="1:22" ht="12.75">
      <c r="A48" s="118" t="s">
        <v>67</v>
      </c>
      <c r="B48" s="57">
        <v>63577</v>
      </c>
      <c r="C48" s="57">
        <v>6925</v>
      </c>
      <c r="D48" s="57">
        <v>6925</v>
      </c>
      <c r="E48" s="59">
        <v>1978</v>
      </c>
      <c r="F48" s="58">
        <v>4944</v>
      </c>
      <c r="G48" s="5" t="s">
        <v>0</v>
      </c>
      <c r="H48" s="57">
        <v>45435</v>
      </c>
      <c r="I48" s="5" t="s">
        <v>0</v>
      </c>
      <c r="J48" s="57">
        <v>2008</v>
      </c>
      <c r="K48" s="58">
        <v>703</v>
      </c>
      <c r="L48" s="58">
        <v>1205</v>
      </c>
      <c r="M48" s="3">
        <v>100</v>
      </c>
      <c r="N48" s="48">
        <v>1366</v>
      </c>
      <c r="O48" s="59">
        <v>914</v>
      </c>
      <c r="P48" s="58">
        <v>264</v>
      </c>
      <c r="Q48" s="56">
        <v>188</v>
      </c>
      <c r="R48" s="59">
        <v>3751</v>
      </c>
      <c r="S48" s="59">
        <v>2223</v>
      </c>
      <c r="T48" s="58">
        <v>355</v>
      </c>
      <c r="U48" s="48">
        <v>1173</v>
      </c>
      <c r="V48" s="50">
        <v>4092</v>
      </c>
    </row>
    <row r="49" spans="1:22" s="410" customFormat="1" ht="13.5" thickBot="1">
      <c r="A49" s="119" t="s">
        <v>62</v>
      </c>
      <c r="B49" s="61">
        <v>100</v>
      </c>
      <c r="C49" s="70">
        <f>C48/B48*100</f>
        <v>10.89230382056404</v>
      </c>
      <c r="D49" s="71"/>
      <c r="E49" s="72"/>
      <c r="F49" s="62"/>
      <c r="G49" s="70"/>
      <c r="H49" s="63">
        <f>H48/B48*100</f>
        <v>71.46452333391005</v>
      </c>
      <c r="I49" s="70"/>
      <c r="J49" s="63">
        <f>J48/B48*100</f>
        <v>3.1583748839989303</v>
      </c>
      <c r="K49" s="71"/>
      <c r="L49" s="62"/>
      <c r="M49" s="61"/>
      <c r="N49" s="62">
        <f>N48/B48*100</f>
        <v>2.148575742800069</v>
      </c>
      <c r="O49" s="64"/>
      <c r="P49" s="62"/>
      <c r="Q49" s="61"/>
      <c r="R49" s="64">
        <f>R48/B48*100</f>
        <v>5.899932365478082</v>
      </c>
      <c r="S49" s="64"/>
      <c r="T49" s="62"/>
      <c r="U49" s="62"/>
      <c r="V49" s="65">
        <f>V48/B48*100</f>
        <v>6.436289853248817</v>
      </c>
    </row>
    <row r="50" spans="1:22" ht="12.75">
      <c r="A50" s="121" t="s">
        <v>69</v>
      </c>
      <c r="B50" s="3">
        <v>238346</v>
      </c>
      <c r="C50" s="4">
        <v>30100</v>
      </c>
      <c r="D50" s="48">
        <v>30100</v>
      </c>
      <c r="E50" s="1">
        <v>9290</v>
      </c>
      <c r="F50" s="48">
        <v>20800</v>
      </c>
      <c r="G50" s="5" t="s">
        <v>0</v>
      </c>
      <c r="H50" s="4">
        <v>106670</v>
      </c>
      <c r="I50" s="5" t="s">
        <v>0</v>
      </c>
      <c r="J50" s="74">
        <v>8115</v>
      </c>
      <c r="K50" s="48">
        <v>1361</v>
      </c>
      <c r="L50" s="68">
        <v>6277</v>
      </c>
      <c r="M50" s="3">
        <v>477</v>
      </c>
      <c r="N50" s="75">
        <v>12593</v>
      </c>
      <c r="O50" s="75">
        <v>11116</v>
      </c>
      <c r="P50" s="68">
        <v>1115</v>
      </c>
      <c r="Q50" s="68">
        <v>362</v>
      </c>
      <c r="R50" s="1">
        <v>47306</v>
      </c>
      <c r="S50" s="1">
        <v>27040</v>
      </c>
      <c r="T50" s="48">
        <v>7089</v>
      </c>
      <c r="U50" s="48">
        <v>13177</v>
      </c>
      <c r="V50" s="50">
        <v>33562</v>
      </c>
    </row>
    <row r="51" spans="1:22" s="410" customFormat="1" ht="13.5" thickBot="1">
      <c r="A51" s="122" t="s">
        <v>62</v>
      </c>
      <c r="B51" s="77">
        <v>100</v>
      </c>
      <c r="C51" s="78">
        <f>C50/B50*100</f>
        <v>12.628699453735326</v>
      </c>
      <c r="D51" s="79"/>
      <c r="E51" s="80"/>
      <c r="F51" s="79"/>
      <c r="G51" s="78"/>
      <c r="H51" s="78">
        <f>H50/B50*100</f>
        <v>44.754264808303894</v>
      </c>
      <c r="I51" s="78"/>
      <c r="J51" s="78">
        <f>J50/B50*100</f>
        <v>3.4047141550518996</v>
      </c>
      <c r="K51" s="79"/>
      <c r="L51" s="79"/>
      <c r="M51" s="77"/>
      <c r="N51" s="78">
        <f>N50/B50*100</f>
        <v>5.283495422620896</v>
      </c>
      <c r="O51" s="80"/>
      <c r="P51" s="79"/>
      <c r="Q51" s="77"/>
      <c r="R51" s="78">
        <f>R50/B50*100</f>
        <v>19.847616490312404</v>
      </c>
      <c r="S51" s="80"/>
      <c r="T51" s="79"/>
      <c r="U51" s="79"/>
      <c r="V51" s="90">
        <f>V50/B50*100</f>
        <v>14.08120966997558</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30.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M3" sqref="M3"/>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260</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116</v>
      </c>
      <c r="C4" s="476" t="s">
        <v>40</v>
      </c>
      <c r="D4" s="22"/>
      <c r="E4" s="23"/>
      <c r="F4" s="22"/>
      <c r="G4" s="22"/>
      <c r="H4" s="111" t="s">
        <v>113</v>
      </c>
      <c r="I4" s="111" t="s">
        <v>1</v>
      </c>
      <c r="J4" s="112" t="s">
        <v>41</v>
      </c>
      <c r="K4" s="22"/>
      <c r="L4" s="22"/>
      <c r="M4" s="21"/>
      <c r="N4" s="476" t="s">
        <v>42</v>
      </c>
      <c r="O4" s="22"/>
      <c r="P4" s="22"/>
      <c r="Q4" s="26"/>
      <c r="R4" s="476" t="s">
        <v>43</v>
      </c>
      <c r="S4" s="22"/>
      <c r="T4" s="22"/>
      <c r="U4" s="22"/>
      <c r="V4" s="27" t="s">
        <v>110</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43712</v>
      </c>
      <c r="C7" s="46">
        <v>3160</v>
      </c>
      <c r="D7" s="46">
        <v>3160</v>
      </c>
      <c r="E7" s="47">
        <v>233</v>
      </c>
      <c r="F7" s="48">
        <v>2930</v>
      </c>
      <c r="G7" s="5" t="s">
        <v>0</v>
      </c>
      <c r="H7" s="46">
        <v>3894</v>
      </c>
      <c r="I7" s="5" t="s">
        <v>0</v>
      </c>
      <c r="J7" s="46">
        <v>842</v>
      </c>
      <c r="K7" s="48">
        <v>27</v>
      </c>
      <c r="L7" s="48">
        <v>796</v>
      </c>
      <c r="M7" s="3">
        <v>19</v>
      </c>
      <c r="N7" s="48">
        <v>5765</v>
      </c>
      <c r="O7" s="1">
        <v>5612</v>
      </c>
      <c r="P7" s="48">
        <v>153</v>
      </c>
      <c r="Q7" s="49">
        <v>0</v>
      </c>
      <c r="R7" s="1">
        <v>21765</v>
      </c>
      <c r="S7" s="47">
        <v>13985</v>
      </c>
      <c r="T7" s="48">
        <v>1543</v>
      </c>
      <c r="U7" s="48">
        <v>6237</v>
      </c>
      <c r="V7" s="50">
        <v>8286</v>
      </c>
    </row>
    <row r="8" spans="1:22" ht="12.75">
      <c r="A8" s="117" t="s">
        <v>3</v>
      </c>
      <c r="B8" s="3">
        <v>14270</v>
      </c>
      <c r="C8" s="4">
        <v>657</v>
      </c>
      <c r="D8" s="4">
        <v>657</v>
      </c>
      <c r="E8" s="1">
        <v>47</v>
      </c>
      <c r="F8" s="48">
        <v>610</v>
      </c>
      <c r="G8" s="5" t="s">
        <v>0</v>
      </c>
      <c r="H8" s="4">
        <v>792</v>
      </c>
      <c r="I8" s="5" t="s">
        <v>0</v>
      </c>
      <c r="J8" s="4">
        <v>767</v>
      </c>
      <c r="K8" s="51">
        <v>0</v>
      </c>
      <c r="L8" s="48">
        <v>764</v>
      </c>
      <c r="M8" s="3">
        <v>3</v>
      </c>
      <c r="N8" s="48">
        <v>1808</v>
      </c>
      <c r="O8" s="1">
        <v>1785</v>
      </c>
      <c r="P8" s="48">
        <v>23</v>
      </c>
      <c r="Q8" s="3">
        <v>0</v>
      </c>
      <c r="R8" s="1">
        <v>7934</v>
      </c>
      <c r="S8" s="1">
        <v>4090</v>
      </c>
      <c r="T8" s="48">
        <v>1808</v>
      </c>
      <c r="U8" s="48">
        <v>2036</v>
      </c>
      <c r="V8" s="50">
        <v>2312</v>
      </c>
    </row>
    <row r="9" spans="1:22" ht="12.75">
      <c r="A9" s="117" t="s">
        <v>4</v>
      </c>
      <c r="B9" s="3">
        <v>10062</v>
      </c>
      <c r="C9" s="4">
        <v>530</v>
      </c>
      <c r="D9" s="4">
        <v>530</v>
      </c>
      <c r="E9" s="1">
        <v>28</v>
      </c>
      <c r="F9" s="48">
        <v>502</v>
      </c>
      <c r="G9" s="5" t="s">
        <v>0</v>
      </c>
      <c r="H9" s="4">
        <v>3108</v>
      </c>
      <c r="I9" s="5" t="s">
        <v>0</v>
      </c>
      <c r="J9" s="4">
        <v>62</v>
      </c>
      <c r="K9" s="48">
        <v>9</v>
      </c>
      <c r="L9" s="48">
        <v>52</v>
      </c>
      <c r="M9" s="3">
        <v>1</v>
      </c>
      <c r="N9" s="48">
        <v>815</v>
      </c>
      <c r="O9" s="1">
        <v>796</v>
      </c>
      <c r="P9" s="48">
        <v>19</v>
      </c>
      <c r="Q9" s="3">
        <v>0</v>
      </c>
      <c r="R9" s="1">
        <v>3605</v>
      </c>
      <c r="S9" s="1">
        <v>2106</v>
      </c>
      <c r="T9" s="48">
        <v>361</v>
      </c>
      <c r="U9" s="48">
        <v>1138</v>
      </c>
      <c r="V9" s="50">
        <v>1942</v>
      </c>
    </row>
    <row r="10" spans="1:22" ht="12.75">
      <c r="A10" s="117" t="s">
        <v>5</v>
      </c>
      <c r="B10" s="3">
        <v>3960</v>
      </c>
      <c r="C10" s="4">
        <v>125</v>
      </c>
      <c r="D10" s="4">
        <v>125</v>
      </c>
      <c r="E10" s="1">
        <v>2</v>
      </c>
      <c r="F10" s="48">
        <v>123</v>
      </c>
      <c r="G10" s="5" t="s">
        <v>0</v>
      </c>
      <c r="H10" s="4">
        <v>1282</v>
      </c>
      <c r="I10" s="5" t="s">
        <v>0</v>
      </c>
      <c r="J10" s="4">
        <v>21</v>
      </c>
      <c r="K10" s="51">
        <v>0</v>
      </c>
      <c r="L10" s="48">
        <v>21</v>
      </c>
      <c r="M10" s="3">
        <v>0</v>
      </c>
      <c r="N10" s="48">
        <v>330</v>
      </c>
      <c r="O10" s="1">
        <v>327</v>
      </c>
      <c r="P10" s="48">
        <v>3</v>
      </c>
      <c r="Q10" s="3">
        <v>0</v>
      </c>
      <c r="R10" s="1">
        <v>1498</v>
      </c>
      <c r="S10" s="1">
        <v>1156</v>
      </c>
      <c r="T10" s="48">
        <v>62</v>
      </c>
      <c r="U10" s="48">
        <v>280</v>
      </c>
      <c r="V10" s="50">
        <v>704</v>
      </c>
    </row>
    <row r="11" spans="1:22" ht="12.75">
      <c r="A11" s="117" t="s">
        <v>6</v>
      </c>
      <c r="B11" s="3">
        <v>1734</v>
      </c>
      <c r="C11" s="4">
        <v>7</v>
      </c>
      <c r="D11" s="4">
        <v>7</v>
      </c>
      <c r="E11" s="1">
        <v>0</v>
      </c>
      <c r="F11" s="48">
        <v>7</v>
      </c>
      <c r="G11" s="5" t="s">
        <v>0</v>
      </c>
      <c r="H11" s="4">
        <v>893</v>
      </c>
      <c r="I11" s="5" t="s">
        <v>0</v>
      </c>
      <c r="J11" s="4">
        <v>9</v>
      </c>
      <c r="K11" s="51">
        <v>0</v>
      </c>
      <c r="L11" s="48">
        <v>9</v>
      </c>
      <c r="M11" s="3">
        <v>0</v>
      </c>
      <c r="N11" s="48">
        <v>128</v>
      </c>
      <c r="O11" s="1">
        <v>127</v>
      </c>
      <c r="P11" s="48">
        <v>0</v>
      </c>
      <c r="Q11" s="3">
        <v>1</v>
      </c>
      <c r="R11" s="1">
        <v>437</v>
      </c>
      <c r="S11" s="1">
        <v>377</v>
      </c>
      <c r="T11" s="48">
        <v>1</v>
      </c>
      <c r="U11" s="48">
        <v>59</v>
      </c>
      <c r="V11" s="50">
        <v>260</v>
      </c>
    </row>
    <row r="12" spans="1:22" ht="12.75">
      <c r="A12" s="117" t="s">
        <v>7</v>
      </c>
      <c r="B12" s="3">
        <v>3216</v>
      </c>
      <c r="C12" s="4">
        <v>1170</v>
      </c>
      <c r="D12" s="4">
        <v>1170</v>
      </c>
      <c r="E12" s="1">
        <v>13</v>
      </c>
      <c r="F12" s="48">
        <v>1160</v>
      </c>
      <c r="G12" s="5" t="s">
        <v>0</v>
      </c>
      <c r="H12" s="4">
        <v>626</v>
      </c>
      <c r="I12" s="5" t="s">
        <v>0</v>
      </c>
      <c r="J12" s="4">
        <v>3</v>
      </c>
      <c r="K12" s="51">
        <v>0</v>
      </c>
      <c r="L12" s="48">
        <v>2</v>
      </c>
      <c r="M12" s="3">
        <v>1</v>
      </c>
      <c r="N12" s="48">
        <v>236</v>
      </c>
      <c r="O12" s="1">
        <v>198</v>
      </c>
      <c r="P12" s="48">
        <v>38</v>
      </c>
      <c r="Q12" s="3">
        <v>0</v>
      </c>
      <c r="R12" s="1">
        <v>522</v>
      </c>
      <c r="S12" s="1">
        <v>359</v>
      </c>
      <c r="T12" s="48">
        <v>12</v>
      </c>
      <c r="U12" s="48">
        <v>151</v>
      </c>
      <c r="V12" s="50">
        <v>659</v>
      </c>
    </row>
    <row r="13" spans="1:22" ht="12.75">
      <c r="A13" s="117" t="s">
        <v>8</v>
      </c>
      <c r="B13" s="3">
        <v>1706</v>
      </c>
      <c r="C13" s="4">
        <v>42</v>
      </c>
      <c r="D13" s="4">
        <v>42</v>
      </c>
      <c r="E13" s="1">
        <v>5</v>
      </c>
      <c r="F13" s="48">
        <v>37</v>
      </c>
      <c r="G13" s="6" t="s">
        <v>0</v>
      </c>
      <c r="H13" s="4">
        <v>874</v>
      </c>
      <c r="I13" s="6" t="s">
        <v>0</v>
      </c>
      <c r="J13" s="4">
        <v>6</v>
      </c>
      <c r="K13" s="51">
        <v>0</v>
      </c>
      <c r="L13" s="48">
        <v>6</v>
      </c>
      <c r="M13" s="3">
        <v>0</v>
      </c>
      <c r="N13" s="52">
        <v>96</v>
      </c>
      <c r="O13" s="1">
        <v>94</v>
      </c>
      <c r="P13" s="48">
        <v>1</v>
      </c>
      <c r="Q13" s="3">
        <v>1</v>
      </c>
      <c r="R13" s="1">
        <v>374</v>
      </c>
      <c r="S13" s="1">
        <v>260</v>
      </c>
      <c r="T13" s="48">
        <v>0</v>
      </c>
      <c r="U13" s="53">
        <v>114</v>
      </c>
      <c r="V13" s="54">
        <v>314</v>
      </c>
    </row>
    <row r="14" spans="1:22" ht="12.75">
      <c r="A14" s="118" t="s">
        <v>61</v>
      </c>
      <c r="B14" s="56">
        <v>78660</v>
      </c>
      <c r="C14" s="57">
        <v>5700</v>
      </c>
      <c r="D14" s="58">
        <v>5700</v>
      </c>
      <c r="E14" s="59">
        <v>330</v>
      </c>
      <c r="F14" s="58">
        <v>5360</v>
      </c>
      <c r="G14" s="5" t="s">
        <v>0</v>
      </c>
      <c r="H14" s="57">
        <v>11469</v>
      </c>
      <c r="I14" s="5" t="s">
        <v>0</v>
      </c>
      <c r="J14" s="57">
        <v>1710</v>
      </c>
      <c r="K14" s="58">
        <v>36</v>
      </c>
      <c r="L14" s="58">
        <v>1650</v>
      </c>
      <c r="M14" s="56">
        <v>24</v>
      </c>
      <c r="N14" s="48">
        <v>9178</v>
      </c>
      <c r="O14" s="59">
        <v>8939</v>
      </c>
      <c r="P14" s="58">
        <v>237</v>
      </c>
      <c r="Q14" s="56">
        <v>2</v>
      </c>
      <c r="R14" s="59">
        <v>36135</v>
      </c>
      <c r="S14" s="59">
        <v>22333</v>
      </c>
      <c r="T14" s="58">
        <v>3787</v>
      </c>
      <c r="U14" s="48">
        <v>10015</v>
      </c>
      <c r="V14" s="50">
        <v>14468</v>
      </c>
    </row>
    <row r="15" spans="1:22" ht="13.5" thickBot="1">
      <c r="A15" s="119" t="s">
        <v>62</v>
      </c>
      <c r="B15" s="61">
        <v>100</v>
      </c>
      <c r="C15" s="62">
        <f>C14/B14*100</f>
        <v>7.246376811594203</v>
      </c>
      <c r="D15" s="63"/>
      <c r="E15" s="64"/>
      <c r="F15" s="62"/>
      <c r="G15" s="70"/>
      <c r="H15" s="62">
        <f>H14/B14*100</f>
        <v>14.580472921434021</v>
      </c>
      <c r="I15" s="70"/>
      <c r="J15" s="63">
        <f>J14/B14*100</f>
        <v>2.1739130434782608</v>
      </c>
      <c r="K15" s="62"/>
      <c r="L15" s="62"/>
      <c r="M15" s="61"/>
      <c r="N15" s="62">
        <f>N14/B14*100</f>
        <v>11.667937960844139</v>
      </c>
      <c r="O15" s="64"/>
      <c r="P15" s="62"/>
      <c r="Q15" s="61"/>
      <c r="R15" s="64">
        <f>R14/B14*100</f>
        <v>45.93821510297483</v>
      </c>
      <c r="S15" s="64"/>
      <c r="T15" s="62"/>
      <c r="U15" s="62"/>
      <c r="V15" s="65">
        <f>V14/B14*100</f>
        <v>18.39308415967455</v>
      </c>
    </row>
    <row r="16" spans="1:22" ht="12.75">
      <c r="A16" s="117" t="s">
        <v>9</v>
      </c>
      <c r="B16" s="2">
        <v>-6788</v>
      </c>
      <c r="C16" s="4">
        <v>1600</v>
      </c>
      <c r="D16" s="48">
        <v>1600</v>
      </c>
      <c r="E16" s="1">
        <v>777</v>
      </c>
      <c r="F16" s="48">
        <v>827</v>
      </c>
      <c r="G16" s="5" t="s">
        <v>0</v>
      </c>
      <c r="H16" s="4">
        <v>507</v>
      </c>
      <c r="I16" s="5" t="s">
        <v>0</v>
      </c>
      <c r="J16" s="4">
        <v>641</v>
      </c>
      <c r="K16" s="51">
        <v>0</v>
      </c>
      <c r="L16" s="48">
        <v>578</v>
      </c>
      <c r="M16" s="3">
        <v>63</v>
      </c>
      <c r="N16" s="48">
        <v>657</v>
      </c>
      <c r="O16" s="1">
        <v>552</v>
      </c>
      <c r="P16" s="48">
        <v>105</v>
      </c>
      <c r="Q16" s="3">
        <v>0</v>
      </c>
      <c r="R16" s="1">
        <v>2280</v>
      </c>
      <c r="S16" s="1">
        <v>1403</v>
      </c>
      <c r="T16" s="48">
        <v>332</v>
      </c>
      <c r="U16" s="48">
        <v>545</v>
      </c>
      <c r="V16" s="50">
        <v>1103</v>
      </c>
    </row>
    <row r="17" spans="1:22" ht="12.75">
      <c r="A17" s="117" t="s">
        <v>10</v>
      </c>
      <c r="B17" s="66">
        <v>6951</v>
      </c>
      <c r="C17" s="4">
        <v>1000</v>
      </c>
      <c r="D17" s="48">
        <v>1000</v>
      </c>
      <c r="E17" s="1">
        <v>153</v>
      </c>
      <c r="F17" s="48">
        <v>849</v>
      </c>
      <c r="G17" s="5" t="s">
        <v>0</v>
      </c>
      <c r="H17" s="4">
        <v>600</v>
      </c>
      <c r="I17" s="5" t="s">
        <v>0</v>
      </c>
      <c r="J17" s="4">
        <v>164</v>
      </c>
      <c r="K17" s="51">
        <v>0</v>
      </c>
      <c r="L17" s="48">
        <v>153</v>
      </c>
      <c r="M17" s="3">
        <v>11</v>
      </c>
      <c r="N17" s="48">
        <v>859</v>
      </c>
      <c r="O17" s="1">
        <v>809</v>
      </c>
      <c r="P17" s="48">
        <v>50</v>
      </c>
      <c r="Q17" s="3">
        <v>0</v>
      </c>
      <c r="R17" s="1">
        <v>3105</v>
      </c>
      <c r="S17" s="1">
        <v>2054</v>
      </c>
      <c r="T17" s="48">
        <v>399</v>
      </c>
      <c r="U17" s="48">
        <v>652</v>
      </c>
      <c r="V17" s="50">
        <v>1223</v>
      </c>
    </row>
    <row r="18" spans="1:22" ht="12.75">
      <c r="A18" s="117" t="s">
        <v>11</v>
      </c>
      <c r="B18" s="91">
        <v>-3576</v>
      </c>
      <c r="C18" s="4">
        <v>422</v>
      </c>
      <c r="D18" s="48">
        <v>422</v>
      </c>
      <c r="E18" s="1">
        <v>66</v>
      </c>
      <c r="F18" s="48">
        <v>356</v>
      </c>
      <c r="G18" s="5" t="s">
        <v>0</v>
      </c>
      <c r="H18" s="4">
        <v>302</v>
      </c>
      <c r="I18" s="5" t="s">
        <v>0</v>
      </c>
      <c r="J18" s="4">
        <v>79</v>
      </c>
      <c r="K18" s="48">
        <v>0</v>
      </c>
      <c r="L18" s="48">
        <v>75</v>
      </c>
      <c r="M18" s="3">
        <v>4</v>
      </c>
      <c r="N18" s="48">
        <v>369</v>
      </c>
      <c r="O18" s="1">
        <v>351</v>
      </c>
      <c r="P18" s="48">
        <v>18</v>
      </c>
      <c r="Q18" s="3">
        <v>0</v>
      </c>
      <c r="R18" s="1">
        <v>1490</v>
      </c>
      <c r="S18" s="1">
        <v>1172</v>
      </c>
      <c r="T18" s="48">
        <v>96</v>
      </c>
      <c r="U18" s="48">
        <v>222</v>
      </c>
      <c r="V18" s="50">
        <v>914</v>
      </c>
    </row>
    <row r="19" spans="1:22" ht="12.75">
      <c r="A19" s="117" t="s">
        <v>12</v>
      </c>
      <c r="B19" s="3">
        <v>9041</v>
      </c>
      <c r="C19" s="4">
        <v>943</v>
      </c>
      <c r="D19" s="48">
        <v>943</v>
      </c>
      <c r="E19" s="1">
        <v>99</v>
      </c>
      <c r="F19" s="48">
        <v>844</v>
      </c>
      <c r="G19" s="5" t="s">
        <v>0</v>
      </c>
      <c r="H19" s="4">
        <v>427</v>
      </c>
      <c r="I19" s="5" t="s">
        <v>0</v>
      </c>
      <c r="J19" s="4">
        <v>389</v>
      </c>
      <c r="K19" s="48">
        <v>12</v>
      </c>
      <c r="L19" s="48">
        <v>369</v>
      </c>
      <c r="M19" s="3">
        <v>8</v>
      </c>
      <c r="N19" s="48">
        <v>1083</v>
      </c>
      <c r="O19" s="1">
        <v>1041</v>
      </c>
      <c r="P19" s="48">
        <v>42</v>
      </c>
      <c r="Q19" s="3">
        <v>0</v>
      </c>
      <c r="R19" s="1">
        <v>4080</v>
      </c>
      <c r="S19" s="1">
        <v>2647</v>
      </c>
      <c r="T19" s="48">
        <v>431</v>
      </c>
      <c r="U19" s="48">
        <v>1002</v>
      </c>
      <c r="V19" s="50">
        <v>2119</v>
      </c>
    </row>
    <row r="20" spans="1:22" ht="12.75">
      <c r="A20" s="117" t="s">
        <v>13</v>
      </c>
      <c r="B20" s="3">
        <v>10361</v>
      </c>
      <c r="C20" s="4">
        <v>1340</v>
      </c>
      <c r="D20" s="48">
        <v>1340</v>
      </c>
      <c r="E20" s="1">
        <v>157</v>
      </c>
      <c r="F20" s="48">
        <v>1190</v>
      </c>
      <c r="G20" s="5" t="s">
        <v>0</v>
      </c>
      <c r="H20" s="4">
        <v>5436</v>
      </c>
      <c r="I20" s="5" t="s">
        <v>0</v>
      </c>
      <c r="J20" s="4">
        <v>177</v>
      </c>
      <c r="K20" s="48">
        <v>1</v>
      </c>
      <c r="L20" s="48">
        <v>166</v>
      </c>
      <c r="M20" s="3">
        <v>10</v>
      </c>
      <c r="N20" s="48">
        <v>615</v>
      </c>
      <c r="O20" s="1">
        <v>515</v>
      </c>
      <c r="P20" s="48">
        <v>51</v>
      </c>
      <c r="Q20" s="3">
        <v>49</v>
      </c>
      <c r="R20" s="1">
        <v>1677</v>
      </c>
      <c r="S20" s="1">
        <v>1142</v>
      </c>
      <c r="T20" s="48">
        <v>162</v>
      </c>
      <c r="U20" s="48">
        <v>373</v>
      </c>
      <c r="V20" s="50">
        <v>1116</v>
      </c>
    </row>
    <row r="21" spans="1:22" ht="12.75">
      <c r="A21" s="117" t="s">
        <v>14</v>
      </c>
      <c r="B21" s="3">
        <v>9383</v>
      </c>
      <c r="C21" s="4">
        <v>1260</v>
      </c>
      <c r="D21" s="48">
        <v>1260</v>
      </c>
      <c r="E21" s="1">
        <v>556</v>
      </c>
      <c r="F21" s="48">
        <v>706</v>
      </c>
      <c r="G21" s="5" t="s">
        <v>0</v>
      </c>
      <c r="H21" s="4">
        <v>2647</v>
      </c>
      <c r="I21" s="5" t="s">
        <v>0</v>
      </c>
      <c r="J21" s="4">
        <v>894</v>
      </c>
      <c r="K21" s="48">
        <v>0</v>
      </c>
      <c r="L21" s="48">
        <v>849</v>
      </c>
      <c r="M21" s="3">
        <v>45</v>
      </c>
      <c r="N21" s="48">
        <v>843</v>
      </c>
      <c r="O21" s="1">
        <v>766</v>
      </c>
      <c r="P21" s="48">
        <v>66</v>
      </c>
      <c r="Q21" s="3">
        <v>11</v>
      </c>
      <c r="R21" s="1">
        <v>2234</v>
      </c>
      <c r="S21" s="1">
        <v>1287</v>
      </c>
      <c r="T21" s="48">
        <v>203</v>
      </c>
      <c r="U21" s="48">
        <v>744</v>
      </c>
      <c r="V21" s="50">
        <v>1505</v>
      </c>
    </row>
    <row r="22" spans="1:22" ht="12.75">
      <c r="A22" s="117" t="s">
        <v>15</v>
      </c>
      <c r="B22" s="3">
        <v>2706</v>
      </c>
      <c r="C22" s="4">
        <v>252</v>
      </c>
      <c r="D22" s="48">
        <v>252</v>
      </c>
      <c r="E22" s="1">
        <v>17</v>
      </c>
      <c r="F22" s="48">
        <v>235</v>
      </c>
      <c r="G22" s="5" t="s">
        <v>0</v>
      </c>
      <c r="H22" s="4">
        <v>164</v>
      </c>
      <c r="I22" s="5" t="s">
        <v>0</v>
      </c>
      <c r="J22" s="4">
        <v>57</v>
      </c>
      <c r="K22" s="48">
        <v>0</v>
      </c>
      <c r="L22" s="48">
        <v>56</v>
      </c>
      <c r="M22" s="3">
        <v>1</v>
      </c>
      <c r="N22" s="48">
        <v>371</v>
      </c>
      <c r="O22" s="1">
        <v>365</v>
      </c>
      <c r="P22" s="48">
        <v>6</v>
      </c>
      <c r="Q22" s="3">
        <v>0</v>
      </c>
      <c r="R22" s="1">
        <v>1377</v>
      </c>
      <c r="S22" s="1">
        <v>916</v>
      </c>
      <c r="T22" s="48">
        <v>90</v>
      </c>
      <c r="U22" s="48">
        <v>371</v>
      </c>
      <c r="V22" s="50">
        <v>485</v>
      </c>
    </row>
    <row r="23" spans="1:22" ht="12.75">
      <c r="A23" s="117" t="s">
        <v>16</v>
      </c>
      <c r="B23" s="3">
        <v>5552</v>
      </c>
      <c r="C23" s="4">
        <v>1230</v>
      </c>
      <c r="D23" s="48">
        <v>1230</v>
      </c>
      <c r="E23" s="1">
        <v>472</v>
      </c>
      <c r="F23" s="48">
        <v>762</v>
      </c>
      <c r="G23" s="5" t="s">
        <v>0</v>
      </c>
      <c r="H23" s="4">
        <v>2049</v>
      </c>
      <c r="I23" s="5" t="s">
        <v>0</v>
      </c>
      <c r="J23" s="4">
        <v>102</v>
      </c>
      <c r="K23" s="48">
        <v>1</v>
      </c>
      <c r="L23" s="48">
        <v>64</v>
      </c>
      <c r="M23" s="3">
        <v>37</v>
      </c>
      <c r="N23" s="48">
        <v>425</v>
      </c>
      <c r="O23" s="1">
        <v>338</v>
      </c>
      <c r="P23" s="48">
        <v>64</v>
      </c>
      <c r="Q23" s="3">
        <v>23</v>
      </c>
      <c r="R23" s="1">
        <v>968</v>
      </c>
      <c r="S23" s="1">
        <v>694</v>
      </c>
      <c r="T23" s="48">
        <v>75</v>
      </c>
      <c r="U23" s="48">
        <v>199</v>
      </c>
      <c r="V23" s="50">
        <v>778</v>
      </c>
    </row>
    <row r="24" spans="1:22" ht="12.75">
      <c r="A24" s="117" t="s">
        <v>17</v>
      </c>
      <c r="B24" s="3">
        <v>2648</v>
      </c>
      <c r="C24" s="4">
        <v>601</v>
      </c>
      <c r="D24" s="48">
        <v>601</v>
      </c>
      <c r="E24" s="1">
        <v>282</v>
      </c>
      <c r="F24" s="48">
        <v>319</v>
      </c>
      <c r="G24" s="5" t="s">
        <v>0</v>
      </c>
      <c r="H24" s="4">
        <v>80</v>
      </c>
      <c r="I24" s="5" t="s">
        <v>0</v>
      </c>
      <c r="J24" s="4">
        <v>250</v>
      </c>
      <c r="K24" s="51">
        <v>0</v>
      </c>
      <c r="L24" s="48">
        <v>227</v>
      </c>
      <c r="M24" s="3">
        <v>23</v>
      </c>
      <c r="N24" s="48">
        <v>375</v>
      </c>
      <c r="O24" s="1">
        <v>344</v>
      </c>
      <c r="P24" s="48">
        <v>31</v>
      </c>
      <c r="Q24" s="3">
        <v>0</v>
      </c>
      <c r="R24" s="1">
        <v>937</v>
      </c>
      <c r="S24" s="1">
        <v>594</v>
      </c>
      <c r="T24" s="48">
        <v>110</v>
      </c>
      <c r="U24" s="48">
        <v>233</v>
      </c>
      <c r="V24" s="50">
        <v>405</v>
      </c>
    </row>
    <row r="25" spans="1:22" ht="12.75">
      <c r="A25" s="117" t="s">
        <v>18</v>
      </c>
      <c r="B25" s="3">
        <v>1758</v>
      </c>
      <c r="C25" s="4">
        <v>234</v>
      </c>
      <c r="D25" s="48">
        <v>234</v>
      </c>
      <c r="E25" s="1">
        <v>92</v>
      </c>
      <c r="F25" s="48">
        <v>142</v>
      </c>
      <c r="G25" s="5" t="s">
        <v>0</v>
      </c>
      <c r="H25" s="4">
        <v>96</v>
      </c>
      <c r="I25" s="5" t="s">
        <v>0</v>
      </c>
      <c r="J25" s="4">
        <v>72</v>
      </c>
      <c r="K25" s="51">
        <v>0</v>
      </c>
      <c r="L25" s="48">
        <v>65</v>
      </c>
      <c r="M25" s="3">
        <v>7</v>
      </c>
      <c r="N25" s="48">
        <v>209</v>
      </c>
      <c r="O25" s="1">
        <v>198</v>
      </c>
      <c r="P25" s="48">
        <v>11</v>
      </c>
      <c r="Q25" s="3">
        <v>0</v>
      </c>
      <c r="R25" s="1">
        <v>783</v>
      </c>
      <c r="S25" s="1">
        <v>535</v>
      </c>
      <c r="T25" s="48">
        <v>127</v>
      </c>
      <c r="U25" s="48">
        <v>121</v>
      </c>
      <c r="V25" s="50">
        <v>364</v>
      </c>
    </row>
    <row r="26" spans="1:22" ht="12.75">
      <c r="A26" s="117" t="s">
        <v>19</v>
      </c>
      <c r="B26" s="3">
        <v>2228</v>
      </c>
      <c r="C26" s="4">
        <v>286</v>
      </c>
      <c r="D26" s="48">
        <v>286</v>
      </c>
      <c r="E26" s="1">
        <v>19</v>
      </c>
      <c r="F26" s="48">
        <v>267</v>
      </c>
      <c r="G26" s="5" t="s">
        <v>0</v>
      </c>
      <c r="H26" s="4">
        <v>206</v>
      </c>
      <c r="I26" s="5" t="s">
        <v>0</v>
      </c>
      <c r="J26" s="4">
        <v>32</v>
      </c>
      <c r="K26" s="51">
        <v>0</v>
      </c>
      <c r="L26" s="48">
        <v>31</v>
      </c>
      <c r="M26" s="3">
        <v>1</v>
      </c>
      <c r="N26" s="48">
        <v>224</v>
      </c>
      <c r="O26" s="1">
        <v>211</v>
      </c>
      <c r="P26" s="48">
        <v>13</v>
      </c>
      <c r="Q26" s="3">
        <v>0</v>
      </c>
      <c r="R26" s="1">
        <v>681</v>
      </c>
      <c r="S26" s="1">
        <v>393</v>
      </c>
      <c r="T26" s="48">
        <v>111</v>
      </c>
      <c r="U26" s="48">
        <v>177</v>
      </c>
      <c r="V26" s="50">
        <v>799</v>
      </c>
    </row>
    <row r="27" spans="1:22" ht="12.75">
      <c r="A27" s="117" t="s">
        <v>20</v>
      </c>
      <c r="B27" s="3">
        <v>1342</v>
      </c>
      <c r="C27" s="4">
        <v>278</v>
      </c>
      <c r="D27" s="48">
        <v>278</v>
      </c>
      <c r="E27" s="1">
        <v>87</v>
      </c>
      <c r="F27" s="48">
        <v>191</v>
      </c>
      <c r="G27" s="5" t="s">
        <v>0</v>
      </c>
      <c r="H27" s="4">
        <v>26</v>
      </c>
      <c r="I27" s="5" t="s">
        <v>0</v>
      </c>
      <c r="J27" s="4">
        <v>294</v>
      </c>
      <c r="K27" s="51">
        <v>0</v>
      </c>
      <c r="L27" s="48">
        <v>287</v>
      </c>
      <c r="M27" s="3">
        <v>7</v>
      </c>
      <c r="N27" s="48">
        <v>135</v>
      </c>
      <c r="O27" s="1">
        <v>121</v>
      </c>
      <c r="P27" s="48">
        <v>14</v>
      </c>
      <c r="Q27" s="3">
        <v>0</v>
      </c>
      <c r="R27" s="1">
        <v>472</v>
      </c>
      <c r="S27" s="1">
        <v>269</v>
      </c>
      <c r="T27" s="48">
        <v>128</v>
      </c>
      <c r="U27" s="48">
        <v>75</v>
      </c>
      <c r="V27" s="50">
        <v>137</v>
      </c>
    </row>
    <row r="28" spans="1:22" ht="12.75">
      <c r="A28" s="117" t="s">
        <v>21</v>
      </c>
      <c r="B28" s="91">
        <v>-1723</v>
      </c>
      <c r="C28" s="4">
        <v>291</v>
      </c>
      <c r="D28" s="48">
        <v>291</v>
      </c>
      <c r="E28" s="1">
        <v>27</v>
      </c>
      <c r="F28" s="48">
        <v>264</v>
      </c>
      <c r="G28" s="5" t="s">
        <v>0</v>
      </c>
      <c r="H28" s="4">
        <v>524</v>
      </c>
      <c r="I28" s="5" t="s">
        <v>0</v>
      </c>
      <c r="J28" s="4">
        <v>24</v>
      </c>
      <c r="K28" s="48">
        <v>0</v>
      </c>
      <c r="L28" s="48">
        <v>23</v>
      </c>
      <c r="M28" s="3">
        <v>1</v>
      </c>
      <c r="N28" s="48">
        <v>122</v>
      </c>
      <c r="O28" s="1">
        <v>109</v>
      </c>
      <c r="P28" s="48">
        <v>12</v>
      </c>
      <c r="Q28" s="3">
        <v>1</v>
      </c>
      <c r="R28" s="1">
        <v>356</v>
      </c>
      <c r="S28" s="1">
        <v>267</v>
      </c>
      <c r="T28" s="48">
        <v>9</v>
      </c>
      <c r="U28" s="48">
        <v>80</v>
      </c>
      <c r="V28" s="50">
        <v>406</v>
      </c>
    </row>
    <row r="29" spans="1:22" ht="12.75">
      <c r="A29" s="117" t="s">
        <v>22</v>
      </c>
      <c r="B29" s="3">
        <v>908</v>
      </c>
      <c r="C29" s="4">
        <v>139</v>
      </c>
      <c r="D29" s="48">
        <v>139</v>
      </c>
      <c r="E29" s="1">
        <v>1</v>
      </c>
      <c r="F29" s="48">
        <v>138</v>
      </c>
      <c r="G29" s="5" t="s">
        <v>0</v>
      </c>
      <c r="H29" s="4">
        <v>174</v>
      </c>
      <c r="I29" s="5" t="s">
        <v>0</v>
      </c>
      <c r="J29" s="4">
        <v>10</v>
      </c>
      <c r="K29" s="51">
        <v>0</v>
      </c>
      <c r="L29" s="48">
        <v>10</v>
      </c>
      <c r="M29" s="3">
        <v>0</v>
      </c>
      <c r="N29" s="48">
        <v>98</v>
      </c>
      <c r="O29" s="1">
        <v>95</v>
      </c>
      <c r="P29" s="48">
        <v>3</v>
      </c>
      <c r="Q29" s="3">
        <v>0</v>
      </c>
      <c r="R29" s="1">
        <v>278</v>
      </c>
      <c r="S29" s="1">
        <v>224</v>
      </c>
      <c r="T29" s="48">
        <v>4</v>
      </c>
      <c r="U29" s="48">
        <v>50</v>
      </c>
      <c r="V29" s="50">
        <v>209</v>
      </c>
    </row>
    <row r="30" spans="1:22" ht="12.75">
      <c r="A30" s="117" t="s">
        <v>23</v>
      </c>
      <c r="B30" s="3">
        <v>3429</v>
      </c>
      <c r="C30" s="4">
        <v>359</v>
      </c>
      <c r="D30" s="48">
        <v>359</v>
      </c>
      <c r="E30" s="1">
        <v>78</v>
      </c>
      <c r="F30" s="48">
        <v>281</v>
      </c>
      <c r="G30" s="5" t="s">
        <v>0</v>
      </c>
      <c r="H30" s="4">
        <v>1530</v>
      </c>
      <c r="I30" s="5" t="s">
        <v>0</v>
      </c>
      <c r="J30" s="4">
        <v>251</v>
      </c>
      <c r="K30" s="48">
        <v>2</v>
      </c>
      <c r="L30" s="48">
        <v>243</v>
      </c>
      <c r="M30" s="3">
        <v>6</v>
      </c>
      <c r="N30" s="48">
        <v>233</v>
      </c>
      <c r="O30" s="1">
        <v>206</v>
      </c>
      <c r="P30" s="48">
        <v>14</v>
      </c>
      <c r="Q30" s="3">
        <v>13</v>
      </c>
      <c r="R30" s="1">
        <v>616</v>
      </c>
      <c r="S30" s="1">
        <v>333</v>
      </c>
      <c r="T30" s="48">
        <v>87</v>
      </c>
      <c r="U30" s="48">
        <v>196</v>
      </c>
      <c r="V30" s="50">
        <v>440</v>
      </c>
    </row>
    <row r="31" spans="1:22" ht="12.75">
      <c r="A31" s="117" t="s">
        <v>24</v>
      </c>
      <c r="B31" s="3">
        <v>7129</v>
      </c>
      <c r="C31" s="4">
        <v>50</v>
      </c>
      <c r="D31" s="48">
        <v>50</v>
      </c>
      <c r="E31" s="1">
        <v>9</v>
      </c>
      <c r="F31" s="48">
        <v>41</v>
      </c>
      <c r="G31" s="5" t="s">
        <v>0</v>
      </c>
      <c r="H31" s="4">
        <v>6352</v>
      </c>
      <c r="I31" s="5" t="s">
        <v>0</v>
      </c>
      <c r="J31" s="4">
        <v>353</v>
      </c>
      <c r="K31" s="51">
        <v>326</v>
      </c>
      <c r="L31" s="48">
        <v>26</v>
      </c>
      <c r="M31" s="3">
        <v>1</v>
      </c>
      <c r="N31" s="48">
        <v>93</v>
      </c>
      <c r="O31" s="1">
        <v>61</v>
      </c>
      <c r="P31" s="48">
        <v>1</v>
      </c>
      <c r="Q31" s="3">
        <v>31</v>
      </c>
      <c r="R31" s="1">
        <v>66</v>
      </c>
      <c r="S31" s="1">
        <v>38</v>
      </c>
      <c r="T31" s="48">
        <v>3</v>
      </c>
      <c r="U31" s="48">
        <v>25</v>
      </c>
      <c r="V31" s="50">
        <v>215</v>
      </c>
    </row>
    <row r="32" spans="1:22" ht="12.75">
      <c r="A32" s="117" t="s">
        <v>84</v>
      </c>
      <c r="B32" s="3">
        <v>1990</v>
      </c>
      <c r="C32" s="4">
        <v>149</v>
      </c>
      <c r="D32" s="48">
        <v>149</v>
      </c>
      <c r="E32" s="1">
        <v>19</v>
      </c>
      <c r="F32" s="48">
        <v>130</v>
      </c>
      <c r="G32" s="5" t="s">
        <v>0</v>
      </c>
      <c r="H32" s="4">
        <v>929</v>
      </c>
      <c r="I32" s="5" t="s">
        <v>0</v>
      </c>
      <c r="J32" s="4">
        <v>202</v>
      </c>
      <c r="K32" s="48">
        <v>56</v>
      </c>
      <c r="L32" s="48">
        <v>145</v>
      </c>
      <c r="M32" s="3">
        <v>1</v>
      </c>
      <c r="N32" s="48">
        <v>107</v>
      </c>
      <c r="O32" s="1">
        <v>89</v>
      </c>
      <c r="P32" s="48">
        <v>9</v>
      </c>
      <c r="Q32" s="3">
        <v>9</v>
      </c>
      <c r="R32" s="1">
        <v>210</v>
      </c>
      <c r="S32" s="1">
        <v>166</v>
      </c>
      <c r="T32" s="48">
        <v>7</v>
      </c>
      <c r="U32" s="48">
        <v>37</v>
      </c>
      <c r="V32" s="50">
        <v>393</v>
      </c>
    </row>
    <row r="33" spans="1:22" ht="12.75">
      <c r="A33" s="117" t="s">
        <v>85</v>
      </c>
      <c r="B33" s="3">
        <v>12204</v>
      </c>
      <c r="C33" s="4">
        <v>381</v>
      </c>
      <c r="D33" s="48">
        <v>381</v>
      </c>
      <c r="E33" s="1">
        <v>14</v>
      </c>
      <c r="F33" s="48">
        <v>367</v>
      </c>
      <c r="G33" s="5" t="s">
        <v>0</v>
      </c>
      <c r="H33" s="4">
        <v>10011</v>
      </c>
      <c r="I33" s="5" t="s">
        <v>0</v>
      </c>
      <c r="J33" s="4">
        <v>517</v>
      </c>
      <c r="K33" s="51">
        <v>344</v>
      </c>
      <c r="L33" s="48">
        <v>172</v>
      </c>
      <c r="M33" s="3">
        <v>1</v>
      </c>
      <c r="N33" s="48">
        <v>229</v>
      </c>
      <c r="O33" s="1">
        <v>147</v>
      </c>
      <c r="P33" s="48">
        <v>16</v>
      </c>
      <c r="Q33" s="3">
        <v>66</v>
      </c>
      <c r="R33" s="1">
        <v>410</v>
      </c>
      <c r="S33" s="1">
        <v>303</v>
      </c>
      <c r="T33" s="48">
        <v>26</v>
      </c>
      <c r="U33" s="48">
        <v>81</v>
      </c>
      <c r="V33" s="50">
        <v>656</v>
      </c>
    </row>
    <row r="34" spans="1:22" ht="12.75">
      <c r="A34" s="117" t="s">
        <v>89</v>
      </c>
      <c r="B34" s="3">
        <v>3159</v>
      </c>
      <c r="C34" s="4">
        <v>119</v>
      </c>
      <c r="D34" s="48">
        <v>119</v>
      </c>
      <c r="E34" s="1">
        <v>7</v>
      </c>
      <c r="F34" s="48">
        <v>112</v>
      </c>
      <c r="G34" s="5" t="s">
        <v>0</v>
      </c>
      <c r="H34" s="4">
        <v>2376</v>
      </c>
      <c r="I34" s="5" t="s">
        <v>0</v>
      </c>
      <c r="J34" s="4">
        <v>194</v>
      </c>
      <c r="K34" s="48">
        <v>137</v>
      </c>
      <c r="L34" s="48">
        <v>57</v>
      </c>
      <c r="M34" s="3">
        <v>0</v>
      </c>
      <c r="N34" s="48">
        <v>140</v>
      </c>
      <c r="O34" s="1">
        <v>114</v>
      </c>
      <c r="P34" s="48">
        <v>7</v>
      </c>
      <c r="Q34" s="3">
        <v>19</v>
      </c>
      <c r="R34" s="1">
        <v>118</v>
      </c>
      <c r="S34" s="1">
        <v>88</v>
      </c>
      <c r="T34" s="48">
        <v>3</v>
      </c>
      <c r="U34" s="48">
        <v>27</v>
      </c>
      <c r="V34" s="50">
        <v>212</v>
      </c>
    </row>
    <row r="35" spans="1:22" ht="12.75">
      <c r="A35" s="120" t="s">
        <v>86</v>
      </c>
      <c r="B35" s="3">
        <v>6491</v>
      </c>
      <c r="C35" s="4">
        <v>163</v>
      </c>
      <c r="D35" s="48">
        <v>163</v>
      </c>
      <c r="E35" s="1">
        <v>3</v>
      </c>
      <c r="F35" s="48">
        <v>160</v>
      </c>
      <c r="G35" s="6" t="s">
        <v>0</v>
      </c>
      <c r="H35" s="52">
        <v>5158</v>
      </c>
      <c r="I35" s="6" t="s">
        <v>0</v>
      </c>
      <c r="J35" s="52">
        <v>321</v>
      </c>
      <c r="K35" s="106">
        <v>231</v>
      </c>
      <c r="L35" s="67">
        <v>90</v>
      </c>
      <c r="M35" s="53">
        <v>0</v>
      </c>
      <c r="N35" s="67">
        <v>160</v>
      </c>
      <c r="O35" s="105">
        <v>140</v>
      </c>
      <c r="P35" s="67">
        <v>4</v>
      </c>
      <c r="Q35" s="53">
        <v>16</v>
      </c>
      <c r="R35" s="105">
        <v>177</v>
      </c>
      <c r="S35" s="105">
        <v>124</v>
      </c>
      <c r="T35" s="67">
        <v>4</v>
      </c>
      <c r="U35" s="67">
        <v>49</v>
      </c>
      <c r="V35" s="54">
        <v>512</v>
      </c>
    </row>
    <row r="36" spans="1:22" ht="12.75">
      <c r="A36" s="118" t="s">
        <v>64</v>
      </c>
      <c r="B36" s="56">
        <v>99352</v>
      </c>
      <c r="C36" s="57">
        <v>11100</v>
      </c>
      <c r="D36" s="58">
        <v>11100</v>
      </c>
      <c r="E36" s="59">
        <v>2940</v>
      </c>
      <c r="F36" s="58">
        <v>8170</v>
      </c>
      <c r="G36" s="5" t="s">
        <v>0</v>
      </c>
      <c r="H36" s="4">
        <v>39594</v>
      </c>
      <c r="I36" s="5" t="s">
        <v>0</v>
      </c>
      <c r="J36" s="4">
        <v>5023</v>
      </c>
      <c r="K36" s="48">
        <v>1110</v>
      </c>
      <c r="L36" s="48">
        <v>3686</v>
      </c>
      <c r="M36" s="3">
        <v>227</v>
      </c>
      <c r="N36" s="48">
        <v>7347</v>
      </c>
      <c r="O36" s="1">
        <v>6572</v>
      </c>
      <c r="P36" s="48">
        <v>537</v>
      </c>
      <c r="Q36" s="3">
        <v>238</v>
      </c>
      <c r="R36" s="1">
        <v>22315</v>
      </c>
      <c r="S36" s="1">
        <v>14649</v>
      </c>
      <c r="T36" s="48">
        <v>2407</v>
      </c>
      <c r="U36" s="48">
        <v>5259</v>
      </c>
      <c r="V36" s="50">
        <v>13973</v>
      </c>
    </row>
    <row r="37" spans="1:22" ht="13.5" thickBot="1">
      <c r="A37" s="119" t="s">
        <v>62</v>
      </c>
      <c r="B37" s="61">
        <v>100</v>
      </c>
      <c r="C37" s="63">
        <f>C36/B36*100</f>
        <v>11.17239713342459</v>
      </c>
      <c r="D37" s="62"/>
      <c r="E37" s="64"/>
      <c r="F37" s="62"/>
      <c r="G37" s="70"/>
      <c r="H37" s="63">
        <f>H36/B36*100</f>
        <v>39.8522425316048</v>
      </c>
      <c r="I37" s="70"/>
      <c r="J37" s="63">
        <f>J36/B36*100</f>
        <v>5.055761333440696</v>
      </c>
      <c r="K37" s="62"/>
      <c r="L37" s="62"/>
      <c r="M37" s="61"/>
      <c r="N37" s="62">
        <f>N36/B36*100</f>
        <v>7.394919075609953</v>
      </c>
      <c r="O37" s="64"/>
      <c r="P37" s="62"/>
      <c r="Q37" s="61"/>
      <c r="R37" s="64">
        <f>R36/B36*100</f>
        <v>22.46054432724052</v>
      </c>
      <c r="S37" s="64"/>
      <c r="T37" s="62"/>
      <c r="U37" s="62"/>
      <c r="V37" s="65">
        <f>V36/B36*100</f>
        <v>14.064135598679442</v>
      </c>
    </row>
    <row r="38" spans="1:22" ht="12.75">
      <c r="A38" s="117" t="s">
        <v>25</v>
      </c>
      <c r="B38" s="3">
        <v>11409</v>
      </c>
      <c r="C38" s="4">
        <v>2070</v>
      </c>
      <c r="D38" s="48">
        <v>2070</v>
      </c>
      <c r="E38" s="1">
        <v>636</v>
      </c>
      <c r="F38" s="48">
        <v>1430</v>
      </c>
      <c r="G38" s="5" t="s">
        <v>0</v>
      </c>
      <c r="H38" s="4">
        <v>4216</v>
      </c>
      <c r="I38" s="5" t="s">
        <v>0</v>
      </c>
      <c r="J38" s="4">
        <v>490</v>
      </c>
      <c r="K38" s="48">
        <v>2</v>
      </c>
      <c r="L38" s="68">
        <v>455</v>
      </c>
      <c r="M38" s="88">
        <v>33</v>
      </c>
      <c r="N38" s="48">
        <v>614</v>
      </c>
      <c r="O38" s="1">
        <v>467</v>
      </c>
      <c r="P38" s="48">
        <v>78</v>
      </c>
      <c r="Q38" s="3">
        <v>69</v>
      </c>
      <c r="R38" s="1">
        <v>1972</v>
      </c>
      <c r="S38" s="1">
        <v>1330</v>
      </c>
      <c r="T38" s="48">
        <v>146</v>
      </c>
      <c r="U38" s="48">
        <v>496</v>
      </c>
      <c r="V38" s="50">
        <v>2047</v>
      </c>
    </row>
    <row r="39" spans="1:22" ht="12.75">
      <c r="A39" s="117" t="s">
        <v>26</v>
      </c>
      <c r="B39" s="3">
        <v>7693</v>
      </c>
      <c r="C39" s="4">
        <v>740</v>
      </c>
      <c r="D39" s="48">
        <v>740</v>
      </c>
      <c r="E39" s="1">
        <v>225</v>
      </c>
      <c r="F39" s="48">
        <v>515</v>
      </c>
      <c r="G39" s="5" t="s">
        <v>0</v>
      </c>
      <c r="H39" s="4">
        <v>5196</v>
      </c>
      <c r="I39" s="5" t="s">
        <v>0</v>
      </c>
      <c r="J39" s="4">
        <v>212</v>
      </c>
      <c r="K39" s="48">
        <v>1</v>
      </c>
      <c r="L39" s="48">
        <v>199</v>
      </c>
      <c r="M39" s="88">
        <v>12</v>
      </c>
      <c r="N39" s="48">
        <v>262</v>
      </c>
      <c r="O39" s="1">
        <v>121</v>
      </c>
      <c r="P39" s="48">
        <v>63</v>
      </c>
      <c r="Q39" s="3">
        <v>78</v>
      </c>
      <c r="R39" s="1">
        <v>588</v>
      </c>
      <c r="S39" s="1">
        <v>408</v>
      </c>
      <c r="T39" s="48">
        <v>63</v>
      </c>
      <c r="U39" s="48">
        <v>117</v>
      </c>
      <c r="V39" s="50">
        <v>695</v>
      </c>
    </row>
    <row r="40" spans="1:22" ht="12.75">
      <c r="A40" s="117" t="s">
        <v>27</v>
      </c>
      <c r="B40" s="3">
        <v>2002</v>
      </c>
      <c r="C40" s="4">
        <v>517</v>
      </c>
      <c r="D40" s="48">
        <v>517</v>
      </c>
      <c r="E40" s="1">
        <v>35</v>
      </c>
      <c r="F40" s="48">
        <v>482</v>
      </c>
      <c r="G40" s="5" t="s">
        <v>0</v>
      </c>
      <c r="H40" s="4">
        <v>679</v>
      </c>
      <c r="I40" s="5" t="s">
        <v>0</v>
      </c>
      <c r="J40" s="4">
        <v>22</v>
      </c>
      <c r="K40" s="51">
        <v>0</v>
      </c>
      <c r="L40" s="48">
        <v>20</v>
      </c>
      <c r="M40" s="88">
        <v>2</v>
      </c>
      <c r="N40" s="48">
        <v>137</v>
      </c>
      <c r="O40" s="1">
        <v>117</v>
      </c>
      <c r="P40" s="48">
        <v>20</v>
      </c>
      <c r="Q40" s="3">
        <v>0</v>
      </c>
      <c r="R40" s="1">
        <v>214</v>
      </c>
      <c r="S40" s="1">
        <v>113</v>
      </c>
      <c r="T40" s="48">
        <v>23</v>
      </c>
      <c r="U40" s="48">
        <v>78</v>
      </c>
      <c r="V40" s="50">
        <v>433</v>
      </c>
    </row>
    <row r="41" spans="1:22" ht="12.75">
      <c r="A41" s="117" t="s">
        <v>28</v>
      </c>
      <c r="B41" s="3">
        <v>1441</v>
      </c>
      <c r="C41" s="4">
        <v>366</v>
      </c>
      <c r="D41" s="48">
        <v>366</v>
      </c>
      <c r="E41" s="1">
        <v>127</v>
      </c>
      <c r="F41" s="48">
        <v>239</v>
      </c>
      <c r="G41" s="5" t="s">
        <v>0</v>
      </c>
      <c r="H41" s="4">
        <v>353</v>
      </c>
      <c r="I41" s="5" t="s">
        <v>0</v>
      </c>
      <c r="J41" s="4">
        <v>71</v>
      </c>
      <c r="K41" s="51">
        <v>0</v>
      </c>
      <c r="L41" s="48">
        <v>65</v>
      </c>
      <c r="M41" s="88">
        <v>6</v>
      </c>
      <c r="N41" s="48">
        <v>124</v>
      </c>
      <c r="O41" s="1">
        <v>112</v>
      </c>
      <c r="P41" s="48">
        <v>12</v>
      </c>
      <c r="Q41" s="3">
        <v>0</v>
      </c>
      <c r="R41" s="1">
        <v>255</v>
      </c>
      <c r="S41" s="1">
        <v>161</v>
      </c>
      <c r="T41" s="48">
        <v>9</v>
      </c>
      <c r="U41" s="48">
        <v>85</v>
      </c>
      <c r="V41" s="50">
        <v>272</v>
      </c>
    </row>
    <row r="42" spans="1:22" ht="12.75">
      <c r="A42" s="117" t="s">
        <v>29</v>
      </c>
      <c r="B42" s="3">
        <v>3775</v>
      </c>
      <c r="C42" s="4">
        <v>171</v>
      </c>
      <c r="D42" s="48">
        <v>171</v>
      </c>
      <c r="E42" s="1">
        <v>13</v>
      </c>
      <c r="F42" s="48">
        <v>158</v>
      </c>
      <c r="G42" s="5" t="s">
        <v>0</v>
      </c>
      <c r="H42" s="4">
        <v>2835</v>
      </c>
      <c r="I42" s="5" t="s">
        <v>0</v>
      </c>
      <c r="J42" s="4">
        <v>114</v>
      </c>
      <c r="K42" s="51">
        <v>0</v>
      </c>
      <c r="L42" s="48">
        <v>113</v>
      </c>
      <c r="M42" s="88">
        <v>1</v>
      </c>
      <c r="N42" s="48">
        <v>118</v>
      </c>
      <c r="O42" s="1">
        <v>97</v>
      </c>
      <c r="P42" s="48">
        <v>4</v>
      </c>
      <c r="Q42" s="3">
        <v>17</v>
      </c>
      <c r="R42" s="1">
        <v>144</v>
      </c>
      <c r="S42" s="1">
        <v>112</v>
      </c>
      <c r="T42" s="48">
        <v>4</v>
      </c>
      <c r="U42" s="48">
        <v>28</v>
      </c>
      <c r="V42" s="50">
        <v>393</v>
      </c>
    </row>
    <row r="43" spans="1:22" ht="12.75">
      <c r="A43" s="117" t="s">
        <v>30</v>
      </c>
      <c r="B43" s="3">
        <v>22470</v>
      </c>
      <c r="C43" s="4">
        <v>422</v>
      </c>
      <c r="D43" s="48">
        <v>422</v>
      </c>
      <c r="E43" s="1">
        <v>42</v>
      </c>
      <c r="F43" s="48">
        <v>380</v>
      </c>
      <c r="G43" s="5" t="s">
        <v>0</v>
      </c>
      <c r="H43" s="4">
        <v>20170</v>
      </c>
      <c r="I43" s="5" t="s">
        <v>0</v>
      </c>
      <c r="J43" s="4">
        <v>490</v>
      </c>
      <c r="K43" s="48">
        <v>220</v>
      </c>
      <c r="L43" s="48">
        <v>268</v>
      </c>
      <c r="M43" s="88">
        <v>2</v>
      </c>
      <c r="N43" s="48">
        <v>376</v>
      </c>
      <c r="O43" s="1">
        <v>258</v>
      </c>
      <c r="P43" s="48">
        <v>12</v>
      </c>
      <c r="Q43" s="3">
        <v>106</v>
      </c>
      <c r="R43" s="1">
        <v>207</v>
      </c>
      <c r="S43" s="1">
        <v>128</v>
      </c>
      <c r="T43" s="48">
        <v>23</v>
      </c>
      <c r="U43" s="48">
        <v>56</v>
      </c>
      <c r="V43" s="50">
        <v>805</v>
      </c>
    </row>
    <row r="44" spans="1:22" ht="12.75">
      <c r="A44" s="117" t="s">
        <v>31</v>
      </c>
      <c r="B44" s="3">
        <v>656</v>
      </c>
      <c r="C44" s="4">
        <v>222</v>
      </c>
      <c r="D44" s="48">
        <v>222</v>
      </c>
      <c r="E44" s="1">
        <v>202</v>
      </c>
      <c r="F44" s="48">
        <v>20</v>
      </c>
      <c r="G44" s="5" t="s">
        <v>0</v>
      </c>
      <c r="H44" s="4">
        <v>0</v>
      </c>
      <c r="I44" s="5" t="s">
        <v>0</v>
      </c>
      <c r="J44" s="4">
        <v>64</v>
      </c>
      <c r="K44" s="51">
        <v>0</v>
      </c>
      <c r="L44" s="48">
        <v>51</v>
      </c>
      <c r="M44" s="88">
        <v>13</v>
      </c>
      <c r="N44" s="48">
        <v>59</v>
      </c>
      <c r="O44" s="1">
        <v>45</v>
      </c>
      <c r="P44" s="48">
        <v>14</v>
      </c>
      <c r="Q44" s="3">
        <v>0</v>
      </c>
      <c r="R44" s="1">
        <v>177</v>
      </c>
      <c r="S44" s="1">
        <v>112</v>
      </c>
      <c r="T44" s="48">
        <v>24</v>
      </c>
      <c r="U44" s="48">
        <v>41</v>
      </c>
      <c r="V44" s="50">
        <v>134</v>
      </c>
    </row>
    <row r="45" spans="1:22" ht="12.75">
      <c r="A45" s="117" t="s">
        <v>32</v>
      </c>
      <c r="B45" s="3">
        <v>9282</v>
      </c>
      <c r="C45" s="4">
        <v>10</v>
      </c>
      <c r="D45" s="48">
        <v>10</v>
      </c>
      <c r="E45" s="1">
        <v>2</v>
      </c>
      <c r="F45" s="48">
        <v>8</v>
      </c>
      <c r="G45" s="5" t="s">
        <v>0</v>
      </c>
      <c r="H45" s="4">
        <v>6948</v>
      </c>
      <c r="I45" s="5" t="s">
        <v>0</v>
      </c>
      <c r="J45" s="4">
        <v>771</v>
      </c>
      <c r="K45" s="48">
        <v>688</v>
      </c>
      <c r="L45" s="48">
        <v>83</v>
      </c>
      <c r="M45" s="88">
        <v>0</v>
      </c>
      <c r="N45" s="48">
        <v>215</v>
      </c>
      <c r="O45" s="1">
        <v>197</v>
      </c>
      <c r="P45" s="48">
        <v>0</v>
      </c>
      <c r="Q45" s="3">
        <v>18</v>
      </c>
      <c r="R45" s="1">
        <v>732</v>
      </c>
      <c r="S45" s="1">
        <v>176</v>
      </c>
      <c r="T45" s="48">
        <v>0</v>
      </c>
      <c r="U45" s="48">
        <v>556</v>
      </c>
      <c r="V45" s="50">
        <v>606</v>
      </c>
    </row>
    <row r="46" spans="1:22" ht="12.75">
      <c r="A46" s="117" t="s">
        <v>33</v>
      </c>
      <c r="B46" s="3">
        <v>702</v>
      </c>
      <c r="C46" s="4">
        <v>57</v>
      </c>
      <c r="D46" s="51">
        <v>57</v>
      </c>
      <c r="E46" s="69" t="s">
        <v>0</v>
      </c>
      <c r="F46" s="48">
        <v>57</v>
      </c>
      <c r="G46" s="5" t="s">
        <v>0</v>
      </c>
      <c r="H46" s="4">
        <v>358</v>
      </c>
      <c r="I46" s="5" t="s">
        <v>0</v>
      </c>
      <c r="J46" s="4">
        <v>0</v>
      </c>
      <c r="K46" s="48">
        <v>0</v>
      </c>
      <c r="L46" s="48">
        <v>0</v>
      </c>
      <c r="M46" s="88">
        <v>0</v>
      </c>
      <c r="N46" s="48">
        <v>54</v>
      </c>
      <c r="O46" s="1">
        <v>48</v>
      </c>
      <c r="P46" s="48">
        <v>4</v>
      </c>
      <c r="Q46" s="3">
        <v>2</v>
      </c>
      <c r="R46" s="1">
        <v>127</v>
      </c>
      <c r="S46" s="1">
        <v>77</v>
      </c>
      <c r="T46" s="48">
        <v>1</v>
      </c>
      <c r="U46" s="48">
        <v>49</v>
      </c>
      <c r="V46" s="50">
        <v>106</v>
      </c>
    </row>
    <row r="47" spans="1:22" ht="12.75">
      <c r="A47" s="117" t="s">
        <v>34</v>
      </c>
      <c r="B47" s="3">
        <v>4099</v>
      </c>
      <c r="C47" s="4">
        <v>291</v>
      </c>
      <c r="D47" s="51">
        <v>291</v>
      </c>
      <c r="E47" s="69" t="s">
        <v>0</v>
      </c>
      <c r="F47" s="48">
        <v>291</v>
      </c>
      <c r="G47" s="6" t="s">
        <v>0</v>
      </c>
      <c r="H47" s="4">
        <v>3050</v>
      </c>
      <c r="I47" s="6" t="s">
        <v>0</v>
      </c>
      <c r="J47" s="4">
        <v>23</v>
      </c>
      <c r="K47" s="51">
        <v>0</v>
      </c>
      <c r="L47" s="67">
        <v>23</v>
      </c>
      <c r="M47" s="89">
        <v>0</v>
      </c>
      <c r="N47" s="53">
        <v>131</v>
      </c>
      <c r="O47" s="1">
        <v>107</v>
      </c>
      <c r="P47" s="48">
        <v>8</v>
      </c>
      <c r="Q47" s="3">
        <v>16</v>
      </c>
      <c r="R47" s="1">
        <v>347</v>
      </c>
      <c r="S47" s="1">
        <v>183</v>
      </c>
      <c r="T47" s="48">
        <v>5</v>
      </c>
      <c r="U47" s="53">
        <v>159</v>
      </c>
      <c r="V47" s="54">
        <v>257</v>
      </c>
    </row>
    <row r="48" spans="1:22" ht="12.75">
      <c r="A48" s="118" t="s">
        <v>67</v>
      </c>
      <c r="B48" s="57">
        <v>63529</v>
      </c>
      <c r="C48" s="57">
        <v>4900</v>
      </c>
      <c r="D48" s="58">
        <v>4900</v>
      </c>
      <c r="E48" s="59">
        <v>1280</v>
      </c>
      <c r="F48" s="58">
        <v>3570</v>
      </c>
      <c r="G48" s="5" t="s">
        <v>0</v>
      </c>
      <c r="H48" s="57">
        <v>43805</v>
      </c>
      <c r="I48" s="5" t="s">
        <v>0</v>
      </c>
      <c r="J48" s="57">
        <v>2257</v>
      </c>
      <c r="K48" s="58">
        <v>911</v>
      </c>
      <c r="L48" s="58">
        <v>1277</v>
      </c>
      <c r="M48" s="3">
        <v>69</v>
      </c>
      <c r="N48" s="48">
        <v>2090</v>
      </c>
      <c r="O48" s="59">
        <v>1569</v>
      </c>
      <c r="P48" s="58">
        <v>215</v>
      </c>
      <c r="Q48" s="56">
        <v>306</v>
      </c>
      <c r="R48" s="59">
        <v>4763</v>
      </c>
      <c r="S48" s="59">
        <v>2800</v>
      </c>
      <c r="T48" s="58">
        <v>298</v>
      </c>
      <c r="U48" s="48">
        <v>1665</v>
      </c>
      <c r="V48" s="50">
        <v>5714</v>
      </c>
    </row>
    <row r="49" spans="1:22" ht="13.5" thickBot="1">
      <c r="A49" s="119" t="s">
        <v>62</v>
      </c>
      <c r="B49" s="61">
        <v>100</v>
      </c>
      <c r="C49" s="70">
        <f>C48/B48*100</f>
        <v>7.713012954713595</v>
      </c>
      <c r="D49" s="71"/>
      <c r="E49" s="72"/>
      <c r="F49" s="62"/>
      <c r="G49" s="70"/>
      <c r="H49" s="63">
        <f>H48/B48*100</f>
        <v>68.95276173086306</v>
      </c>
      <c r="I49" s="70"/>
      <c r="J49" s="63">
        <f>J48/B48*100</f>
        <v>3.5527082119976705</v>
      </c>
      <c r="K49" s="71"/>
      <c r="L49" s="62"/>
      <c r="M49" s="61"/>
      <c r="N49" s="62">
        <f>N48/B48*100</f>
        <v>3.2898361378268195</v>
      </c>
      <c r="O49" s="64"/>
      <c r="P49" s="62"/>
      <c r="Q49" s="61"/>
      <c r="R49" s="64">
        <f>R48/B48*100</f>
        <v>7.497363408836908</v>
      </c>
      <c r="S49" s="64"/>
      <c r="T49" s="62"/>
      <c r="U49" s="62"/>
      <c r="V49" s="65">
        <f>V48/B48*100</f>
        <v>8.994317555761935</v>
      </c>
    </row>
    <row r="50" spans="1:22" ht="12.75">
      <c r="A50" s="121" t="s">
        <v>69</v>
      </c>
      <c r="B50" s="3">
        <v>241541</v>
      </c>
      <c r="C50" s="4">
        <v>21700</v>
      </c>
      <c r="D50" s="48">
        <v>21700</v>
      </c>
      <c r="E50" s="1">
        <v>4550</v>
      </c>
      <c r="F50" s="48">
        <v>17100</v>
      </c>
      <c r="G50" s="5" t="s">
        <v>0</v>
      </c>
      <c r="H50" s="4">
        <v>94868</v>
      </c>
      <c r="I50" s="5" t="s">
        <v>0</v>
      </c>
      <c r="J50" s="74">
        <v>8990</v>
      </c>
      <c r="K50" s="48">
        <v>2057</v>
      </c>
      <c r="L50" s="68">
        <v>6613</v>
      </c>
      <c r="M50" s="3">
        <v>320</v>
      </c>
      <c r="N50" s="75">
        <v>18615</v>
      </c>
      <c r="O50" s="75">
        <v>17080</v>
      </c>
      <c r="P50" s="68">
        <v>989</v>
      </c>
      <c r="Q50" s="68">
        <v>546</v>
      </c>
      <c r="R50" s="1">
        <v>63213</v>
      </c>
      <c r="S50" s="1">
        <v>39782</v>
      </c>
      <c r="T50" s="48">
        <v>6492</v>
      </c>
      <c r="U50" s="48">
        <v>16939</v>
      </c>
      <c r="V50" s="50">
        <v>34155</v>
      </c>
    </row>
    <row r="51" spans="1:22" ht="13.5" thickBot="1">
      <c r="A51" s="122" t="s">
        <v>62</v>
      </c>
      <c r="B51" s="77">
        <v>100</v>
      </c>
      <c r="C51" s="78">
        <f>C50/B50*100</f>
        <v>8.983982015475632</v>
      </c>
      <c r="D51" s="79"/>
      <c r="E51" s="80"/>
      <c r="F51" s="79"/>
      <c r="G51" s="78"/>
      <c r="H51" s="78">
        <f>H50/B50*100</f>
        <v>39.27614773475311</v>
      </c>
      <c r="I51" s="78"/>
      <c r="J51" s="78">
        <f>J50/B50*100</f>
        <v>3.7219354064113337</v>
      </c>
      <c r="K51" s="79"/>
      <c r="L51" s="79"/>
      <c r="M51" s="77"/>
      <c r="N51" s="78">
        <f>N50/B50*100</f>
        <v>7.706766139081978</v>
      </c>
      <c r="O51" s="80"/>
      <c r="P51" s="79"/>
      <c r="Q51" s="77"/>
      <c r="R51" s="78">
        <f>R50/B50*100</f>
        <v>26.17071221862955</v>
      </c>
      <c r="S51" s="80"/>
      <c r="T51" s="79"/>
      <c r="U51" s="79"/>
      <c r="V51" s="90">
        <f>V50/B50*100</f>
        <v>14.1404564856484</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t="s">
        <v>91</v>
      </c>
      <c r="C53" s="18"/>
      <c r="D53" s="18"/>
      <c r="E53" s="18"/>
      <c r="F53" s="18"/>
      <c r="G53" s="18"/>
      <c r="H53" s="18"/>
      <c r="I53" s="18"/>
      <c r="J53" s="18"/>
      <c r="K53" s="18"/>
      <c r="L53" s="18"/>
      <c r="M53" s="48"/>
      <c r="N53" s="98"/>
      <c r="O53" s="93"/>
    </row>
    <row r="54" spans="1:15" ht="14.25">
      <c r="A54" s="125"/>
      <c r="B54" s="18" t="s">
        <v>95</v>
      </c>
      <c r="C54" s="18"/>
      <c r="D54" s="18"/>
      <c r="E54" s="18"/>
      <c r="F54" s="18"/>
      <c r="G54" s="18"/>
      <c r="H54" s="18"/>
      <c r="I54" s="18"/>
      <c r="J54" s="18"/>
      <c r="K54" s="18"/>
      <c r="L54" s="18"/>
      <c r="M54" s="126"/>
      <c r="N54" s="127"/>
      <c r="O54" s="128"/>
    </row>
    <row r="55" spans="1:15" ht="12.75">
      <c r="A55" s="125"/>
      <c r="B55" s="18" t="s">
        <v>92</v>
      </c>
      <c r="C55" s="18"/>
      <c r="D55" s="18"/>
      <c r="E55" s="18"/>
      <c r="F55" s="18"/>
      <c r="G55" s="18"/>
      <c r="H55" s="18"/>
      <c r="I55" s="18"/>
      <c r="J55" s="18"/>
      <c r="K55" s="18"/>
      <c r="L55" s="18"/>
      <c r="M55" s="18"/>
      <c r="N55" s="18"/>
      <c r="O55" s="18"/>
    </row>
    <row r="56" spans="2:15" ht="12.75">
      <c r="B56" s="48" t="s">
        <v>96</v>
      </c>
      <c r="C56" s="96"/>
      <c r="D56" s="96"/>
      <c r="E56" s="96"/>
      <c r="F56" s="18"/>
      <c r="G56" s="18"/>
      <c r="H56" s="18"/>
      <c r="I56" s="18"/>
      <c r="J56" s="18"/>
      <c r="K56" s="18"/>
      <c r="L56" s="18"/>
      <c r="M56" s="18"/>
      <c r="N56" s="18"/>
      <c r="O56" s="18"/>
    </row>
    <row r="57" spans="2:15" ht="12.75">
      <c r="B57" s="48" t="s">
        <v>103</v>
      </c>
      <c r="C57" s="97"/>
      <c r="D57" s="97"/>
      <c r="E57" s="97"/>
      <c r="F57" s="18"/>
      <c r="G57" s="18"/>
      <c r="H57" s="18"/>
      <c r="I57" s="18"/>
      <c r="J57" s="18"/>
      <c r="K57" s="18"/>
      <c r="L57" s="18"/>
      <c r="M57" s="18"/>
      <c r="N57" s="18"/>
      <c r="O57" s="18"/>
    </row>
    <row r="58" spans="2:15" ht="12.75">
      <c r="B58" s="48" t="s">
        <v>98</v>
      </c>
      <c r="C58" s="97"/>
      <c r="D58" s="97"/>
      <c r="E58" s="97"/>
      <c r="F58" s="18"/>
      <c r="G58" s="18"/>
      <c r="H58" s="18"/>
      <c r="I58" s="18"/>
      <c r="J58" s="18"/>
      <c r="K58" s="18"/>
      <c r="L58" s="18"/>
      <c r="M58" s="18"/>
      <c r="N58" s="18"/>
      <c r="O58" s="18"/>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31.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261</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116</v>
      </c>
      <c r="C4" s="476" t="s">
        <v>40</v>
      </c>
      <c r="D4" s="22"/>
      <c r="E4" s="23"/>
      <c r="F4" s="22"/>
      <c r="G4" s="22"/>
      <c r="H4" s="111" t="s">
        <v>113</v>
      </c>
      <c r="I4" s="111" t="s">
        <v>1</v>
      </c>
      <c r="J4" s="112" t="s">
        <v>41</v>
      </c>
      <c r="K4" s="22"/>
      <c r="L4" s="22"/>
      <c r="M4" s="21"/>
      <c r="N4" s="476" t="s">
        <v>42</v>
      </c>
      <c r="O4" s="22"/>
      <c r="P4" s="22"/>
      <c r="Q4" s="26"/>
      <c r="R4" s="476" t="s">
        <v>43</v>
      </c>
      <c r="S4" s="22"/>
      <c r="T4" s="22"/>
      <c r="U4" s="22"/>
      <c r="V4" s="27" t="s">
        <v>110</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43713</v>
      </c>
      <c r="C7" s="46">
        <v>3150</v>
      </c>
      <c r="D7" s="46">
        <v>3150</v>
      </c>
      <c r="E7" s="47">
        <v>233</v>
      </c>
      <c r="F7" s="48">
        <v>2910</v>
      </c>
      <c r="G7" s="5" t="s">
        <v>0</v>
      </c>
      <c r="H7" s="46">
        <v>3894</v>
      </c>
      <c r="I7" s="5" t="s">
        <v>0</v>
      </c>
      <c r="J7" s="46">
        <v>842</v>
      </c>
      <c r="K7" s="48">
        <v>27</v>
      </c>
      <c r="L7" s="48">
        <v>796</v>
      </c>
      <c r="M7" s="3">
        <v>19</v>
      </c>
      <c r="N7" s="48">
        <v>5816</v>
      </c>
      <c r="O7" s="1">
        <v>5665</v>
      </c>
      <c r="P7" s="48">
        <v>151</v>
      </c>
      <c r="Q7" s="49">
        <v>0</v>
      </c>
      <c r="R7" s="1">
        <v>21878</v>
      </c>
      <c r="S7" s="47">
        <v>14127</v>
      </c>
      <c r="T7" s="48">
        <v>1510</v>
      </c>
      <c r="U7" s="48">
        <v>6241</v>
      </c>
      <c r="V7" s="50">
        <v>8133</v>
      </c>
    </row>
    <row r="8" spans="1:22" ht="12.75">
      <c r="A8" s="117" t="s">
        <v>3</v>
      </c>
      <c r="B8" s="3">
        <v>14270</v>
      </c>
      <c r="C8" s="4">
        <v>654</v>
      </c>
      <c r="D8" s="4">
        <v>654</v>
      </c>
      <c r="E8" s="1">
        <v>41</v>
      </c>
      <c r="F8" s="48">
        <v>613</v>
      </c>
      <c r="G8" s="5" t="s">
        <v>0</v>
      </c>
      <c r="H8" s="4">
        <v>792</v>
      </c>
      <c r="I8" s="5" t="s">
        <v>0</v>
      </c>
      <c r="J8" s="4">
        <v>766</v>
      </c>
      <c r="K8" s="51">
        <v>0</v>
      </c>
      <c r="L8" s="48">
        <v>764</v>
      </c>
      <c r="M8" s="3">
        <v>2</v>
      </c>
      <c r="N8" s="48">
        <v>1814</v>
      </c>
      <c r="O8" s="1">
        <v>1791</v>
      </c>
      <c r="P8" s="48">
        <v>23</v>
      </c>
      <c r="Q8" s="3">
        <v>0</v>
      </c>
      <c r="R8" s="1">
        <v>7959</v>
      </c>
      <c r="S8" s="1">
        <v>4132</v>
      </c>
      <c r="T8" s="48">
        <v>1731</v>
      </c>
      <c r="U8" s="48">
        <v>2096</v>
      </c>
      <c r="V8" s="50">
        <v>2285</v>
      </c>
    </row>
    <row r="9" spans="1:22" ht="12.75">
      <c r="A9" s="117" t="s">
        <v>4</v>
      </c>
      <c r="B9" s="3">
        <v>10062</v>
      </c>
      <c r="C9" s="4">
        <v>522</v>
      </c>
      <c r="D9" s="4">
        <v>522</v>
      </c>
      <c r="E9" s="1">
        <v>28</v>
      </c>
      <c r="F9" s="48">
        <v>494</v>
      </c>
      <c r="G9" s="5" t="s">
        <v>0</v>
      </c>
      <c r="H9" s="4">
        <v>3108</v>
      </c>
      <c r="I9" s="5" t="s">
        <v>0</v>
      </c>
      <c r="J9" s="4">
        <v>63</v>
      </c>
      <c r="K9" s="48">
        <v>9</v>
      </c>
      <c r="L9" s="48">
        <v>52</v>
      </c>
      <c r="M9" s="3">
        <v>2</v>
      </c>
      <c r="N9" s="48">
        <v>835</v>
      </c>
      <c r="O9" s="1">
        <v>817</v>
      </c>
      <c r="P9" s="48">
        <v>18</v>
      </c>
      <c r="Q9" s="3">
        <v>0</v>
      </c>
      <c r="R9" s="1">
        <v>3609</v>
      </c>
      <c r="S9" s="1">
        <v>2126</v>
      </c>
      <c r="T9" s="48">
        <v>365</v>
      </c>
      <c r="U9" s="48">
        <v>1118</v>
      </c>
      <c r="V9" s="50">
        <v>1925</v>
      </c>
    </row>
    <row r="10" spans="1:22" ht="12.75">
      <c r="A10" s="117" t="s">
        <v>5</v>
      </c>
      <c r="B10" s="3">
        <v>3960</v>
      </c>
      <c r="C10" s="4">
        <v>124</v>
      </c>
      <c r="D10" s="4">
        <v>124</v>
      </c>
      <c r="E10" s="1">
        <v>2</v>
      </c>
      <c r="F10" s="48">
        <v>122</v>
      </c>
      <c r="G10" s="5" t="s">
        <v>0</v>
      </c>
      <c r="H10" s="4">
        <v>1282</v>
      </c>
      <c r="I10" s="5" t="s">
        <v>0</v>
      </c>
      <c r="J10" s="4">
        <v>21</v>
      </c>
      <c r="K10" s="51">
        <v>0</v>
      </c>
      <c r="L10" s="48">
        <v>21</v>
      </c>
      <c r="M10" s="3">
        <v>0</v>
      </c>
      <c r="N10" s="48">
        <v>330</v>
      </c>
      <c r="O10" s="1">
        <v>327</v>
      </c>
      <c r="P10" s="48">
        <v>3</v>
      </c>
      <c r="Q10" s="3">
        <v>0</v>
      </c>
      <c r="R10" s="1">
        <v>1501</v>
      </c>
      <c r="S10" s="1">
        <v>1156</v>
      </c>
      <c r="T10" s="48">
        <v>62</v>
      </c>
      <c r="U10" s="48">
        <v>283</v>
      </c>
      <c r="V10" s="50">
        <v>702</v>
      </c>
    </row>
    <row r="11" spans="1:22" ht="12.75">
      <c r="A11" s="117" t="s">
        <v>6</v>
      </c>
      <c r="B11" s="3">
        <v>1734</v>
      </c>
      <c r="C11" s="4">
        <v>7</v>
      </c>
      <c r="D11" s="4">
        <v>7</v>
      </c>
      <c r="E11" s="1">
        <v>0</v>
      </c>
      <c r="F11" s="48">
        <v>7</v>
      </c>
      <c r="G11" s="5" t="s">
        <v>0</v>
      </c>
      <c r="H11" s="4">
        <v>893</v>
      </c>
      <c r="I11" s="5" t="s">
        <v>0</v>
      </c>
      <c r="J11" s="4">
        <v>9</v>
      </c>
      <c r="K11" s="51">
        <v>0</v>
      </c>
      <c r="L11" s="48">
        <v>9</v>
      </c>
      <c r="M11" s="3">
        <v>0</v>
      </c>
      <c r="N11" s="48">
        <v>128</v>
      </c>
      <c r="O11" s="1">
        <v>127</v>
      </c>
      <c r="P11" s="48">
        <v>0</v>
      </c>
      <c r="Q11" s="3">
        <v>1</v>
      </c>
      <c r="R11" s="1">
        <v>439</v>
      </c>
      <c r="S11" s="1">
        <v>382</v>
      </c>
      <c r="T11" s="48">
        <v>1</v>
      </c>
      <c r="U11" s="48">
        <v>56</v>
      </c>
      <c r="V11" s="50">
        <v>258</v>
      </c>
    </row>
    <row r="12" spans="1:22" ht="12.75">
      <c r="A12" s="117" t="s">
        <v>7</v>
      </c>
      <c r="B12" s="3">
        <v>3216</v>
      </c>
      <c r="C12" s="4">
        <v>1170</v>
      </c>
      <c r="D12" s="4">
        <v>1170</v>
      </c>
      <c r="E12" s="1">
        <v>13</v>
      </c>
      <c r="F12" s="48">
        <v>1160</v>
      </c>
      <c r="G12" s="5" t="s">
        <v>0</v>
      </c>
      <c r="H12" s="4">
        <v>626</v>
      </c>
      <c r="I12" s="5" t="s">
        <v>0</v>
      </c>
      <c r="J12" s="4">
        <v>3</v>
      </c>
      <c r="K12" s="51">
        <v>0</v>
      </c>
      <c r="L12" s="48">
        <v>2</v>
      </c>
      <c r="M12" s="3">
        <v>1</v>
      </c>
      <c r="N12" s="48">
        <v>240</v>
      </c>
      <c r="O12" s="1">
        <v>202</v>
      </c>
      <c r="P12" s="48">
        <v>38</v>
      </c>
      <c r="Q12" s="3">
        <v>0</v>
      </c>
      <c r="R12" s="1">
        <v>522</v>
      </c>
      <c r="S12" s="1">
        <v>360</v>
      </c>
      <c r="T12" s="48">
        <v>12</v>
      </c>
      <c r="U12" s="48">
        <v>150</v>
      </c>
      <c r="V12" s="50">
        <v>655</v>
      </c>
    </row>
    <row r="13" spans="1:22" ht="12.75">
      <c r="A13" s="117" t="s">
        <v>8</v>
      </c>
      <c r="B13" s="3">
        <v>1706</v>
      </c>
      <c r="C13" s="4">
        <v>42</v>
      </c>
      <c r="D13" s="4">
        <v>42</v>
      </c>
      <c r="E13" s="1">
        <v>5</v>
      </c>
      <c r="F13" s="48">
        <v>37</v>
      </c>
      <c r="G13" s="6" t="s">
        <v>0</v>
      </c>
      <c r="H13" s="4">
        <v>874</v>
      </c>
      <c r="I13" s="6" t="s">
        <v>0</v>
      </c>
      <c r="J13" s="4">
        <v>6</v>
      </c>
      <c r="K13" s="51">
        <v>0</v>
      </c>
      <c r="L13" s="48">
        <v>6</v>
      </c>
      <c r="M13" s="3">
        <v>0</v>
      </c>
      <c r="N13" s="52">
        <v>96</v>
      </c>
      <c r="O13" s="1">
        <v>94</v>
      </c>
      <c r="P13" s="48">
        <v>1</v>
      </c>
      <c r="Q13" s="3">
        <v>1</v>
      </c>
      <c r="R13" s="1">
        <v>375</v>
      </c>
      <c r="S13" s="1">
        <v>262</v>
      </c>
      <c r="T13" s="48">
        <v>0</v>
      </c>
      <c r="U13" s="53">
        <v>113</v>
      </c>
      <c r="V13" s="54">
        <v>313</v>
      </c>
    </row>
    <row r="14" spans="1:22" ht="12.75">
      <c r="A14" s="118" t="s">
        <v>61</v>
      </c>
      <c r="B14" s="56">
        <v>78661</v>
      </c>
      <c r="C14" s="57">
        <v>5670</v>
      </c>
      <c r="D14" s="58">
        <v>5670</v>
      </c>
      <c r="E14" s="59">
        <v>320</v>
      </c>
      <c r="F14" s="58">
        <v>5320</v>
      </c>
      <c r="G14" s="5" t="s">
        <v>0</v>
      </c>
      <c r="H14" s="57">
        <v>11469</v>
      </c>
      <c r="I14" s="5" t="s">
        <v>0</v>
      </c>
      <c r="J14" s="57">
        <v>1710</v>
      </c>
      <c r="K14" s="58">
        <v>36</v>
      </c>
      <c r="L14" s="58">
        <v>1650</v>
      </c>
      <c r="M14" s="56">
        <v>24</v>
      </c>
      <c r="N14" s="48">
        <v>9259</v>
      </c>
      <c r="O14" s="59">
        <v>9023</v>
      </c>
      <c r="P14" s="58">
        <v>234</v>
      </c>
      <c r="Q14" s="56">
        <v>2</v>
      </c>
      <c r="R14" s="59">
        <v>36283</v>
      </c>
      <c r="S14" s="59">
        <v>22545</v>
      </c>
      <c r="T14" s="58">
        <v>3681</v>
      </c>
      <c r="U14" s="48">
        <v>10057</v>
      </c>
      <c r="V14" s="50">
        <v>14270</v>
      </c>
    </row>
    <row r="15" spans="1:22" ht="13.5" thickBot="1">
      <c r="A15" s="119" t="s">
        <v>62</v>
      </c>
      <c r="B15" s="61">
        <v>100</v>
      </c>
      <c r="C15" s="62">
        <f>C14/B14*100</f>
        <v>7.208146349525178</v>
      </c>
      <c r="D15" s="63"/>
      <c r="E15" s="64"/>
      <c r="F15" s="62"/>
      <c r="G15" s="70"/>
      <c r="H15" s="62">
        <f>H14/B14*100</f>
        <v>14.580287563087172</v>
      </c>
      <c r="I15" s="70"/>
      <c r="J15" s="63">
        <f>J14/B14*100</f>
        <v>2.1738854069996565</v>
      </c>
      <c r="K15" s="62"/>
      <c r="L15" s="62"/>
      <c r="M15" s="61"/>
      <c r="N15" s="62">
        <f>N14/B14*100</f>
        <v>11.770763148192879</v>
      </c>
      <c r="O15" s="64"/>
      <c r="P15" s="62"/>
      <c r="Q15" s="61"/>
      <c r="R15" s="64">
        <f>R14/B14*100</f>
        <v>46.125780246882194</v>
      </c>
      <c r="S15" s="64"/>
      <c r="T15" s="62"/>
      <c r="U15" s="62"/>
      <c r="V15" s="65">
        <f>V14/B14*100</f>
        <v>18.141137285312926</v>
      </c>
    </row>
    <row r="16" spans="1:22" ht="12.75">
      <c r="A16" s="117" t="s">
        <v>9</v>
      </c>
      <c r="B16" s="2">
        <v>-6788</v>
      </c>
      <c r="C16" s="4">
        <v>1590</v>
      </c>
      <c r="D16" s="48">
        <v>1590</v>
      </c>
      <c r="E16" s="1">
        <v>777</v>
      </c>
      <c r="F16" s="48">
        <v>816</v>
      </c>
      <c r="G16" s="5" t="s">
        <v>0</v>
      </c>
      <c r="H16" s="4">
        <v>507</v>
      </c>
      <c r="I16" s="5" t="s">
        <v>0</v>
      </c>
      <c r="J16" s="4">
        <v>642</v>
      </c>
      <c r="K16" s="51">
        <v>0</v>
      </c>
      <c r="L16" s="48">
        <v>579</v>
      </c>
      <c r="M16" s="3">
        <v>63</v>
      </c>
      <c r="N16" s="48">
        <v>664</v>
      </c>
      <c r="O16" s="1">
        <v>559</v>
      </c>
      <c r="P16" s="48">
        <v>105</v>
      </c>
      <c r="Q16" s="3">
        <v>0</v>
      </c>
      <c r="R16" s="1">
        <v>2284</v>
      </c>
      <c r="S16" s="1">
        <v>1412</v>
      </c>
      <c r="T16" s="48">
        <v>323</v>
      </c>
      <c r="U16" s="48">
        <v>549</v>
      </c>
      <c r="V16" s="50">
        <v>1101</v>
      </c>
    </row>
    <row r="17" spans="1:22" ht="12.75">
      <c r="A17" s="117" t="s">
        <v>10</v>
      </c>
      <c r="B17" s="66">
        <v>6951</v>
      </c>
      <c r="C17" s="4">
        <v>994</v>
      </c>
      <c r="D17" s="48">
        <v>994</v>
      </c>
      <c r="E17" s="1">
        <v>148</v>
      </c>
      <c r="F17" s="48">
        <v>846</v>
      </c>
      <c r="G17" s="5" t="s">
        <v>0</v>
      </c>
      <c r="H17" s="4">
        <v>600</v>
      </c>
      <c r="I17" s="5" t="s">
        <v>0</v>
      </c>
      <c r="J17" s="4">
        <v>164</v>
      </c>
      <c r="K17" s="51">
        <v>0</v>
      </c>
      <c r="L17" s="48">
        <v>153</v>
      </c>
      <c r="M17" s="3">
        <v>11</v>
      </c>
      <c r="N17" s="48">
        <v>858</v>
      </c>
      <c r="O17" s="1">
        <v>809</v>
      </c>
      <c r="P17" s="48">
        <v>49</v>
      </c>
      <c r="Q17" s="3">
        <v>0</v>
      </c>
      <c r="R17" s="1">
        <v>3119</v>
      </c>
      <c r="S17" s="1">
        <v>2075</v>
      </c>
      <c r="T17" s="48">
        <v>382</v>
      </c>
      <c r="U17" s="48">
        <v>662</v>
      </c>
      <c r="V17" s="50">
        <v>1216</v>
      </c>
    </row>
    <row r="18" spans="1:22" ht="12.75">
      <c r="A18" s="117" t="s">
        <v>11</v>
      </c>
      <c r="B18" s="91">
        <v>-3576</v>
      </c>
      <c r="C18" s="4">
        <v>412</v>
      </c>
      <c r="D18" s="48">
        <v>412</v>
      </c>
      <c r="E18" s="1">
        <v>62</v>
      </c>
      <c r="F18" s="48">
        <v>350</v>
      </c>
      <c r="G18" s="5" t="s">
        <v>0</v>
      </c>
      <c r="H18" s="4">
        <v>302</v>
      </c>
      <c r="I18" s="5" t="s">
        <v>0</v>
      </c>
      <c r="J18" s="4">
        <v>79</v>
      </c>
      <c r="K18" s="48">
        <v>0</v>
      </c>
      <c r="L18" s="48">
        <v>75</v>
      </c>
      <c r="M18" s="3">
        <v>4</v>
      </c>
      <c r="N18" s="48">
        <v>373</v>
      </c>
      <c r="O18" s="1">
        <v>355</v>
      </c>
      <c r="P18" s="48">
        <v>18</v>
      </c>
      <c r="Q18" s="3">
        <v>0</v>
      </c>
      <c r="R18" s="1">
        <v>1496</v>
      </c>
      <c r="S18" s="1">
        <v>1177</v>
      </c>
      <c r="T18" s="48">
        <v>98</v>
      </c>
      <c r="U18" s="48">
        <v>221</v>
      </c>
      <c r="V18" s="50">
        <v>914</v>
      </c>
    </row>
    <row r="19" spans="1:22" ht="12.75">
      <c r="A19" s="117" t="s">
        <v>12</v>
      </c>
      <c r="B19" s="3">
        <v>9041</v>
      </c>
      <c r="C19" s="4">
        <v>940</v>
      </c>
      <c r="D19" s="48">
        <v>940</v>
      </c>
      <c r="E19" s="1">
        <v>99</v>
      </c>
      <c r="F19" s="48">
        <v>841</v>
      </c>
      <c r="G19" s="5" t="s">
        <v>0</v>
      </c>
      <c r="H19" s="4">
        <v>427</v>
      </c>
      <c r="I19" s="5" t="s">
        <v>0</v>
      </c>
      <c r="J19" s="4">
        <v>389</v>
      </c>
      <c r="K19" s="48">
        <v>12</v>
      </c>
      <c r="L19" s="48">
        <v>369</v>
      </c>
      <c r="M19" s="3">
        <v>8</v>
      </c>
      <c r="N19" s="48">
        <v>1089</v>
      </c>
      <c r="O19" s="1">
        <v>1046</v>
      </c>
      <c r="P19" s="48">
        <v>43</v>
      </c>
      <c r="Q19" s="3">
        <v>0</v>
      </c>
      <c r="R19" s="1">
        <v>4095</v>
      </c>
      <c r="S19" s="1">
        <v>2670</v>
      </c>
      <c r="T19" s="48">
        <v>425</v>
      </c>
      <c r="U19" s="48">
        <v>1000</v>
      </c>
      <c r="V19" s="50">
        <v>2101</v>
      </c>
    </row>
    <row r="20" spans="1:22" ht="12.75">
      <c r="A20" s="117" t="s">
        <v>13</v>
      </c>
      <c r="B20" s="3">
        <v>10361</v>
      </c>
      <c r="C20" s="4">
        <v>1330</v>
      </c>
      <c r="D20" s="48">
        <v>1330</v>
      </c>
      <c r="E20" s="1">
        <v>156</v>
      </c>
      <c r="F20" s="48">
        <v>1170</v>
      </c>
      <c r="G20" s="5" t="s">
        <v>0</v>
      </c>
      <c r="H20" s="4">
        <v>5436</v>
      </c>
      <c r="I20" s="5" t="s">
        <v>0</v>
      </c>
      <c r="J20" s="4">
        <v>176</v>
      </c>
      <c r="K20" s="48">
        <v>1</v>
      </c>
      <c r="L20" s="48">
        <v>166</v>
      </c>
      <c r="M20" s="3">
        <v>9</v>
      </c>
      <c r="N20" s="48">
        <v>619</v>
      </c>
      <c r="O20" s="1">
        <v>519</v>
      </c>
      <c r="P20" s="48">
        <v>51</v>
      </c>
      <c r="Q20" s="3">
        <v>49</v>
      </c>
      <c r="R20" s="1">
        <v>1680</v>
      </c>
      <c r="S20" s="1">
        <v>1151</v>
      </c>
      <c r="T20" s="48">
        <v>156</v>
      </c>
      <c r="U20" s="48">
        <v>373</v>
      </c>
      <c r="V20" s="50">
        <v>1120</v>
      </c>
    </row>
    <row r="21" spans="1:22" ht="12.75">
      <c r="A21" s="117" t="s">
        <v>14</v>
      </c>
      <c r="B21" s="3">
        <v>9383</v>
      </c>
      <c r="C21" s="4">
        <v>1260</v>
      </c>
      <c r="D21" s="48">
        <v>1260</v>
      </c>
      <c r="E21" s="1">
        <v>550</v>
      </c>
      <c r="F21" s="48">
        <v>705</v>
      </c>
      <c r="G21" s="5" t="s">
        <v>0</v>
      </c>
      <c r="H21" s="4">
        <v>2647</v>
      </c>
      <c r="I21" s="5" t="s">
        <v>0</v>
      </c>
      <c r="J21" s="4">
        <v>894</v>
      </c>
      <c r="K21" s="48">
        <v>0</v>
      </c>
      <c r="L21" s="48">
        <v>849</v>
      </c>
      <c r="M21" s="3">
        <v>45</v>
      </c>
      <c r="N21" s="48">
        <v>844</v>
      </c>
      <c r="O21" s="1">
        <v>768</v>
      </c>
      <c r="P21" s="48">
        <v>65</v>
      </c>
      <c r="Q21" s="3">
        <v>11</v>
      </c>
      <c r="R21" s="1">
        <v>2244</v>
      </c>
      <c r="S21" s="1">
        <v>1295</v>
      </c>
      <c r="T21" s="48">
        <v>199</v>
      </c>
      <c r="U21" s="48">
        <v>750</v>
      </c>
      <c r="V21" s="50">
        <v>1494</v>
      </c>
    </row>
    <row r="22" spans="1:22" ht="12.75">
      <c r="A22" s="117" t="s">
        <v>15</v>
      </c>
      <c r="B22" s="3">
        <v>2706</v>
      </c>
      <c r="C22" s="4">
        <v>251</v>
      </c>
      <c r="D22" s="48">
        <v>251</v>
      </c>
      <c r="E22" s="1">
        <v>17</v>
      </c>
      <c r="F22" s="48">
        <v>234</v>
      </c>
      <c r="G22" s="5" t="s">
        <v>0</v>
      </c>
      <c r="H22" s="4">
        <v>164</v>
      </c>
      <c r="I22" s="5" t="s">
        <v>0</v>
      </c>
      <c r="J22" s="4">
        <v>57</v>
      </c>
      <c r="K22" s="48">
        <v>0</v>
      </c>
      <c r="L22" s="48">
        <v>56</v>
      </c>
      <c r="M22" s="3">
        <v>1</v>
      </c>
      <c r="N22" s="48">
        <v>374</v>
      </c>
      <c r="O22" s="1">
        <v>368</v>
      </c>
      <c r="P22" s="48">
        <v>6</v>
      </c>
      <c r="Q22" s="3">
        <v>0</v>
      </c>
      <c r="R22" s="1">
        <v>1380</v>
      </c>
      <c r="S22" s="1">
        <v>923</v>
      </c>
      <c r="T22" s="48">
        <v>92</v>
      </c>
      <c r="U22" s="48">
        <v>365</v>
      </c>
      <c r="V22" s="50">
        <v>480</v>
      </c>
    </row>
    <row r="23" spans="1:22" ht="12.75">
      <c r="A23" s="117" t="s">
        <v>16</v>
      </c>
      <c r="B23" s="3">
        <v>5552</v>
      </c>
      <c r="C23" s="4">
        <v>1200</v>
      </c>
      <c r="D23" s="48">
        <v>1200</v>
      </c>
      <c r="E23" s="1">
        <v>434</v>
      </c>
      <c r="F23" s="48">
        <v>761</v>
      </c>
      <c r="G23" s="5" t="s">
        <v>0</v>
      </c>
      <c r="H23" s="4">
        <v>2049</v>
      </c>
      <c r="I23" s="5" t="s">
        <v>0</v>
      </c>
      <c r="J23" s="4">
        <v>100</v>
      </c>
      <c r="K23" s="48">
        <v>1</v>
      </c>
      <c r="L23" s="48">
        <v>64</v>
      </c>
      <c r="M23" s="3">
        <v>35</v>
      </c>
      <c r="N23" s="48">
        <v>424</v>
      </c>
      <c r="O23" s="1">
        <v>339</v>
      </c>
      <c r="P23" s="48">
        <v>62</v>
      </c>
      <c r="Q23" s="3">
        <v>23</v>
      </c>
      <c r="R23" s="1">
        <v>973</v>
      </c>
      <c r="S23" s="1">
        <v>693</v>
      </c>
      <c r="T23" s="48">
        <v>73</v>
      </c>
      <c r="U23" s="48">
        <v>207</v>
      </c>
      <c r="V23" s="50">
        <v>806</v>
      </c>
    </row>
    <row r="24" spans="1:22" ht="12.75">
      <c r="A24" s="117" t="s">
        <v>17</v>
      </c>
      <c r="B24" s="3">
        <v>2648</v>
      </c>
      <c r="C24" s="4">
        <v>600</v>
      </c>
      <c r="D24" s="48">
        <v>600</v>
      </c>
      <c r="E24" s="1">
        <v>282</v>
      </c>
      <c r="F24" s="48">
        <v>318</v>
      </c>
      <c r="G24" s="5" t="s">
        <v>0</v>
      </c>
      <c r="H24" s="4">
        <v>80</v>
      </c>
      <c r="I24" s="5" t="s">
        <v>0</v>
      </c>
      <c r="J24" s="4">
        <v>250</v>
      </c>
      <c r="K24" s="51">
        <v>0</v>
      </c>
      <c r="L24" s="48">
        <v>227</v>
      </c>
      <c r="M24" s="3">
        <v>23</v>
      </c>
      <c r="N24" s="48">
        <v>380</v>
      </c>
      <c r="O24" s="1">
        <v>349</v>
      </c>
      <c r="P24" s="48">
        <v>31</v>
      </c>
      <c r="Q24" s="3">
        <v>0</v>
      </c>
      <c r="R24" s="1">
        <v>938</v>
      </c>
      <c r="S24" s="1">
        <v>596</v>
      </c>
      <c r="T24" s="48">
        <v>113</v>
      </c>
      <c r="U24" s="48">
        <v>229</v>
      </c>
      <c r="V24" s="50">
        <v>400</v>
      </c>
    </row>
    <row r="25" spans="1:22" ht="12.75">
      <c r="A25" s="117" t="s">
        <v>18</v>
      </c>
      <c r="B25" s="3">
        <v>1758</v>
      </c>
      <c r="C25" s="4">
        <v>234</v>
      </c>
      <c r="D25" s="48">
        <v>234</v>
      </c>
      <c r="E25" s="1">
        <v>92</v>
      </c>
      <c r="F25" s="48">
        <v>142</v>
      </c>
      <c r="G25" s="5" t="s">
        <v>0</v>
      </c>
      <c r="H25" s="4">
        <v>96</v>
      </c>
      <c r="I25" s="5" t="s">
        <v>0</v>
      </c>
      <c r="J25" s="4">
        <v>72</v>
      </c>
      <c r="K25" s="51">
        <v>0</v>
      </c>
      <c r="L25" s="48">
        <v>65</v>
      </c>
      <c r="M25" s="3">
        <v>7</v>
      </c>
      <c r="N25" s="48">
        <v>210</v>
      </c>
      <c r="O25" s="1">
        <v>199</v>
      </c>
      <c r="P25" s="48">
        <v>11</v>
      </c>
      <c r="Q25" s="3">
        <v>0</v>
      </c>
      <c r="R25" s="1">
        <v>787</v>
      </c>
      <c r="S25" s="1">
        <v>542</v>
      </c>
      <c r="T25" s="48">
        <v>126</v>
      </c>
      <c r="U25" s="48">
        <v>119</v>
      </c>
      <c r="V25" s="50">
        <v>359</v>
      </c>
    </row>
    <row r="26" spans="1:22" ht="12.75">
      <c r="A26" s="117" t="s">
        <v>19</v>
      </c>
      <c r="B26" s="3">
        <v>2228</v>
      </c>
      <c r="C26" s="4">
        <v>286</v>
      </c>
      <c r="D26" s="48">
        <v>286</v>
      </c>
      <c r="E26" s="1">
        <v>19</v>
      </c>
      <c r="F26" s="48">
        <v>267</v>
      </c>
      <c r="G26" s="5" t="s">
        <v>0</v>
      </c>
      <c r="H26" s="4">
        <v>206</v>
      </c>
      <c r="I26" s="5" t="s">
        <v>0</v>
      </c>
      <c r="J26" s="4">
        <v>32</v>
      </c>
      <c r="K26" s="51">
        <v>0</v>
      </c>
      <c r="L26" s="48">
        <v>31</v>
      </c>
      <c r="M26" s="3">
        <v>1</v>
      </c>
      <c r="N26" s="48">
        <v>226</v>
      </c>
      <c r="O26" s="1">
        <v>213</v>
      </c>
      <c r="P26" s="48">
        <v>13</v>
      </c>
      <c r="Q26" s="3">
        <v>0</v>
      </c>
      <c r="R26" s="1">
        <v>685</v>
      </c>
      <c r="S26" s="1">
        <v>395</v>
      </c>
      <c r="T26" s="48">
        <v>116</v>
      </c>
      <c r="U26" s="48">
        <v>174</v>
      </c>
      <c r="V26" s="50">
        <v>793</v>
      </c>
    </row>
    <row r="27" spans="1:22" ht="12.75">
      <c r="A27" s="117" t="s">
        <v>20</v>
      </c>
      <c r="B27" s="3">
        <v>1342</v>
      </c>
      <c r="C27" s="4">
        <v>273</v>
      </c>
      <c r="D27" s="48">
        <v>273</v>
      </c>
      <c r="E27" s="1">
        <v>85</v>
      </c>
      <c r="F27" s="48">
        <v>188</v>
      </c>
      <c r="G27" s="5" t="s">
        <v>0</v>
      </c>
      <c r="H27" s="4">
        <v>26</v>
      </c>
      <c r="I27" s="5" t="s">
        <v>0</v>
      </c>
      <c r="J27" s="4">
        <v>294</v>
      </c>
      <c r="K27" s="51">
        <v>0</v>
      </c>
      <c r="L27" s="48">
        <v>287</v>
      </c>
      <c r="M27" s="3">
        <v>7</v>
      </c>
      <c r="N27" s="48">
        <v>135</v>
      </c>
      <c r="O27" s="1">
        <v>121</v>
      </c>
      <c r="P27" s="48">
        <v>14</v>
      </c>
      <c r="Q27" s="3">
        <v>0</v>
      </c>
      <c r="R27" s="1">
        <v>474</v>
      </c>
      <c r="S27" s="1">
        <v>270</v>
      </c>
      <c r="T27" s="48">
        <v>127</v>
      </c>
      <c r="U27" s="48">
        <v>77</v>
      </c>
      <c r="V27" s="50">
        <v>140</v>
      </c>
    </row>
    <row r="28" spans="1:22" ht="12.75">
      <c r="A28" s="117" t="s">
        <v>21</v>
      </c>
      <c r="B28" s="91">
        <v>-1723</v>
      </c>
      <c r="C28" s="4">
        <v>287</v>
      </c>
      <c r="D28" s="48">
        <v>287</v>
      </c>
      <c r="E28" s="1">
        <v>27</v>
      </c>
      <c r="F28" s="48">
        <v>260</v>
      </c>
      <c r="G28" s="5" t="s">
        <v>0</v>
      </c>
      <c r="H28" s="4">
        <v>524</v>
      </c>
      <c r="I28" s="5" t="s">
        <v>0</v>
      </c>
      <c r="J28" s="4">
        <v>24</v>
      </c>
      <c r="K28" s="48">
        <v>0</v>
      </c>
      <c r="L28" s="48">
        <v>23</v>
      </c>
      <c r="M28" s="3">
        <v>1</v>
      </c>
      <c r="N28" s="48">
        <v>123</v>
      </c>
      <c r="O28" s="1">
        <v>109</v>
      </c>
      <c r="P28" s="48">
        <v>13</v>
      </c>
      <c r="Q28" s="3">
        <v>1</v>
      </c>
      <c r="R28" s="1">
        <v>358</v>
      </c>
      <c r="S28" s="1">
        <v>268</v>
      </c>
      <c r="T28" s="48">
        <v>8</v>
      </c>
      <c r="U28" s="48">
        <v>82</v>
      </c>
      <c r="V28" s="50">
        <v>407</v>
      </c>
    </row>
    <row r="29" spans="1:22" ht="12.75">
      <c r="A29" s="117" t="s">
        <v>22</v>
      </c>
      <c r="B29" s="3">
        <v>908</v>
      </c>
      <c r="C29" s="4">
        <v>137</v>
      </c>
      <c r="D29" s="48">
        <v>137</v>
      </c>
      <c r="E29" s="1">
        <v>1</v>
      </c>
      <c r="F29" s="48">
        <v>136</v>
      </c>
      <c r="G29" s="5" t="s">
        <v>0</v>
      </c>
      <c r="H29" s="4">
        <v>174</v>
      </c>
      <c r="I29" s="5" t="s">
        <v>0</v>
      </c>
      <c r="J29" s="4">
        <v>10</v>
      </c>
      <c r="K29" s="51">
        <v>0</v>
      </c>
      <c r="L29" s="48">
        <v>10</v>
      </c>
      <c r="M29" s="3">
        <v>0</v>
      </c>
      <c r="N29" s="48">
        <v>99</v>
      </c>
      <c r="O29" s="1">
        <v>96</v>
      </c>
      <c r="P29" s="48">
        <v>3</v>
      </c>
      <c r="Q29" s="3">
        <v>0</v>
      </c>
      <c r="R29" s="1">
        <v>279</v>
      </c>
      <c r="S29" s="1">
        <v>225</v>
      </c>
      <c r="T29" s="48">
        <v>5</v>
      </c>
      <c r="U29" s="48">
        <v>49</v>
      </c>
      <c r="V29" s="50">
        <v>209</v>
      </c>
    </row>
    <row r="30" spans="1:22" ht="12.75">
      <c r="A30" s="117" t="s">
        <v>23</v>
      </c>
      <c r="B30" s="3">
        <v>3429</v>
      </c>
      <c r="C30" s="4">
        <v>359</v>
      </c>
      <c r="D30" s="48">
        <v>359</v>
      </c>
      <c r="E30" s="1">
        <v>78</v>
      </c>
      <c r="F30" s="48">
        <v>281</v>
      </c>
      <c r="G30" s="5" t="s">
        <v>0</v>
      </c>
      <c r="H30" s="4">
        <v>1529</v>
      </c>
      <c r="I30" s="5" t="s">
        <v>0</v>
      </c>
      <c r="J30" s="4">
        <v>251</v>
      </c>
      <c r="K30" s="48">
        <v>2</v>
      </c>
      <c r="L30" s="48">
        <v>243</v>
      </c>
      <c r="M30" s="3">
        <v>6</v>
      </c>
      <c r="N30" s="48">
        <v>236</v>
      </c>
      <c r="O30" s="1">
        <v>208</v>
      </c>
      <c r="P30" s="48">
        <v>14</v>
      </c>
      <c r="Q30" s="3">
        <v>14</v>
      </c>
      <c r="R30" s="1">
        <v>617</v>
      </c>
      <c r="S30" s="1">
        <v>335</v>
      </c>
      <c r="T30" s="48">
        <v>90</v>
      </c>
      <c r="U30" s="48">
        <v>192</v>
      </c>
      <c r="V30" s="50">
        <v>437</v>
      </c>
    </row>
    <row r="31" spans="1:22" ht="12.75">
      <c r="A31" s="117" t="s">
        <v>24</v>
      </c>
      <c r="B31" s="3">
        <v>7129</v>
      </c>
      <c r="C31" s="4">
        <v>50</v>
      </c>
      <c r="D31" s="48">
        <v>50</v>
      </c>
      <c r="E31" s="1">
        <v>9</v>
      </c>
      <c r="F31" s="48">
        <v>41</v>
      </c>
      <c r="G31" s="5" t="s">
        <v>0</v>
      </c>
      <c r="H31" s="4">
        <v>6352</v>
      </c>
      <c r="I31" s="5" t="s">
        <v>0</v>
      </c>
      <c r="J31" s="4">
        <v>353</v>
      </c>
      <c r="K31" s="51">
        <v>326</v>
      </c>
      <c r="L31" s="48">
        <v>26</v>
      </c>
      <c r="M31" s="3">
        <v>1</v>
      </c>
      <c r="N31" s="48">
        <v>93</v>
      </c>
      <c r="O31" s="1">
        <v>61</v>
      </c>
      <c r="P31" s="48">
        <v>1</v>
      </c>
      <c r="Q31" s="3">
        <v>31</v>
      </c>
      <c r="R31" s="1">
        <v>67</v>
      </c>
      <c r="S31" s="1">
        <v>38</v>
      </c>
      <c r="T31" s="48">
        <v>4</v>
      </c>
      <c r="U31" s="48">
        <v>25</v>
      </c>
      <c r="V31" s="50">
        <v>214</v>
      </c>
    </row>
    <row r="32" spans="1:22" ht="12.75">
      <c r="A32" s="117" t="s">
        <v>84</v>
      </c>
      <c r="B32" s="3">
        <v>1990</v>
      </c>
      <c r="C32" s="4">
        <v>149</v>
      </c>
      <c r="D32" s="48">
        <v>149</v>
      </c>
      <c r="E32" s="1">
        <v>19</v>
      </c>
      <c r="F32" s="48">
        <v>130</v>
      </c>
      <c r="G32" s="5" t="s">
        <v>0</v>
      </c>
      <c r="H32" s="4">
        <v>929</v>
      </c>
      <c r="I32" s="5" t="s">
        <v>0</v>
      </c>
      <c r="J32" s="4">
        <v>202</v>
      </c>
      <c r="K32" s="48">
        <v>56</v>
      </c>
      <c r="L32" s="48">
        <v>145</v>
      </c>
      <c r="M32" s="3">
        <v>1</v>
      </c>
      <c r="N32" s="48">
        <v>108</v>
      </c>
      <c r="O32" s="1">
        <v>90</v>
      </c>
      <c r="P32" s="48">
        <v>9</v>
      </c>
      <c r="Q32" s="3">
        <v>9</v>
      </c>
      <c r="R32" s="1">
        <v>211</v>
      </c>
      <c r="S32" s="1">
        <v>167</v>
      </c>
      <c r="T32" s="48">
        <v>7</v>
      </c>
      <c r="U32" s="48">
        <v>37</v>
      </c>
      <c r="V32" s="50">
        <v>391</v>
      </c>
    </row>
    <row r="33" spans="1:22" ht="12.75">
      <c r="A33" s="117" t="s">
        <v>85</v>
      </c>
      <c r="B33" s="3">
        <v>12204</v>
      </c>
      <c r="C33" s="4">
        <v>381</v>
      </c>
      <c r="D33" s="48">
        <v>381</v>
      </c>
      <c r="E33" s="1">
        <v>14</v>
      </c>
      <c r="F33" s="48">
        <v>367</v>
      </c>
      <c r="G33" s="5" t="s">
        <v>0</v>
      </c>
      <c r="H33" s="4">
        <v>10011</v>
      </c>
      <c r="I33" s="5" t="s">
        <v>0</v>
      </c>
      <c r="J33" s="4">
        <v>517</v>
      </c>
      <c r="K33" s="51">
        <v>344</v>
      </c>
      <c r="L33" s="48">
        <v>172</v>
      </c>
      <c r="M33" s="3">
        <v>1</v>
      </c>
      <c r="N33" s="48">
        <v>231</v>
      </c>
      <c r="O33" s="1">
        <v>149</v>
      </c>
      <c r="P33" s="48">
        <v>16</v>
      </c>
      <c r="Q33" s="3">
        <v>66</v>
      </c>
      <c r="R33" s="1">
        <v>407</v>
      </c>
      <c r="S33" s="1">
        <v>305</v>
      </c>
      <c r="T33" s="48">
        <v>26</v>
      </c>
      <c r="U33" s="48">
        <v>76</v>
      </c>
      <c r="V33" s="50">
        <v>657</v>
      </c>
    </row>
    <row r="34" spans="1:22" ht="12.75">
      <c r="A34" s="117" t="s">
        <v>89</v>
      </c>
      <c r="B34" s="3">
        <v>3159</v>
      </c>
      <c r="C34" s="4">
        <v>119</v>
      </c>
      <c r="D34" s="48">
        <v>119</v>
      </c>
      <c r="E34" s="1">
        <v>7</v>
      </c>
      <c r="F34" s="48">
        <v>112</v>
      </c>
      <c r="G34" s="5" t="s">
        <v>0</v>
      </c>
      <c r="H34" s="4">
        <v>2376</v>
      </c>
      <c r="I34" s="5" t="s">
        <v>0</v>
      </c>
      <c r="J34" s="4">
        <v>194</v>
      </c>
      <c r="K34" s="48">
        <v>137</v>
      </c>
      <c r="L34" s="48">
        <v>57</v>
      </c>
      <c r="M34" s="3">
        <v>0</v>
      </c>
      <c r="N34" s="48">
        <v>140</v>
      </c>
      <c r="O34" s="1">
        <v>114</v>
      </c>
      <c r="P34" s="48">
        <v>7</v>
      </c>
      <c r="Q34" s="3">
        <v>19</v>
      </c>
      <c r="R34" s="1">
        <v>119</v>
      </c>
      <c r="S34" s="1">
        <v>89</v>
      </c>
      <c r="T34" s="48">
        <v>3</v>
      </c>
      <c r="U34" s="48">
        <v>27</v>
      </c>
      <c r="V34" s="50">
        <v>211</v>
      </c>
    </row>
    <row r="35" spans="1:22" ht="12.75">
      <c r="A35" s="120" t="s">
        <v>86</v>
      </c>
      <c r="B35" s="3">
        <v>6491</v>
      </c>
      <c r="C35" s="4">
        <v>163</v>
      </c>
      <c r="D35" s="48">
        <v>163</v>
      </c>
      <c r="E35" s="1">
        <v>3</v>
      </c>
      <c r="F35" s="48">
        <v>160</v>
      </c>
      <c r="G35" s="6" t="s">
        <v>0</v>
      </c>
      <c r="H35" s="52">
        <v>5158</v>
      </c>
      <c r="I35" s="6" t="s">
        <v>0</v>
      </c>
      <c r="J35" s="52">
        <v>321</v>
      </c>
      <c r="K35" s="106">
        <v>231</v>
      </c>
      <c r="L35" s="67">
        <v>90</v>
      </c>
      <c r="M35" s="53">
        <v>0</v>
      </c>
      <c r="N35" s="67">
        <v>162</v>
      </c>
      <c r="O35" s="105">
        <v>142</v>
      </c>
      <c r="P35" s="67">
        <v>4</v>
      </c>
      <c r="Q35" s="53">
        <v>16</v>
      </c>
      <c r="R35" s="105">
        <v>177</v>
      </c>
      <c r="S35" s="105">
        <v>124</v>
      </c>
      <c r="T35" s="67">
        <v>5</v>
      </c>
      <c r="U35" s="67">
        <v>48</v>
      </c>
      <c r="V35" s="54">
        <v>510</v>
      </c>
    </row>
    <row r="36" spans="1:22" ht="12.75">
      <c r="A36" s="118" t="s">
        <v>64</v>
      </c>
      <c r="B36" s="56">
        <v>99352</v>
      </c>
      <c r="C36" s="57">
        <v>11000</v>
      </c>
      <c r="D36" s="58">
        <v>11000</v>
      </c>
      <c r="E36" s="59">
        <v>2880</v>
      </c>
      <c r="F36" s="58">
        <v>8110</v>
      </c>
      <c r="G36" s="5" t="s">
        <v>0</v>
      </c>
      <c r="H36" s="4">
        <v>39593</v>
      </c>
      <c r="I36" s="5" t="s">
        <v>0</v>
      </c>
      <c r="J36" s="4">
        <v>5021</v>
      </c>
      <c r="K36" s="48">
        <v>1110</v>
      </c>
      <c r="L36" s="48">
        <v>3687</v>
      </c>
      <c r="M36" s="3">
        <v>224</v>
      </c>
      <c r="N36" s="48">
        <v>7388</v>
      </c>
      <c r="O36" s="1">
        <v>6614</v>
      </c>
      <c r="P36" s="48">
        <v>535</v>
      </c>
      <c r="Q36" s="3">
        <v>239</v>
      </c>
      <c r="R36" s="1">
        <v>22390</v>
      </c>
      <c r="S36" s="1">
        <v>14750</v>
      </c>
      <c r="T36" s="48">
        <v>2378</v>
      </c>
      <c r="U36" s="48">
        <v>5262</v>
      </c>
      <c r="V36" s="50">
        <v>13960</v>
      </c>
    </row>
    <row r="37" spans="1:22" ht="13.5" thickBot="1">
      <c r="A37" s="119" t="s">
        <v>62</v>
      </c>
      <c r="B37" s="61">
        <v>100</v>
      </c>
      <c r="C37" s="63">
        <f>C36/B36*100</f>
        <v>11.071744906997342</v>
      </c>
      <c r="D37" s="62"/>
      <c r="E37" s="64"/>
      <c r="F37" s="62"/>
      <c r="G37" s="70"/>
      <c r="H37" s="63">
        <f>H36/B36*100</f>
        <v>39.85123600934053</v>
      </c>
      <c r="I37" s="70"/>
      <c r="J37" s="63">
        <f>J36/B36*100</f>
        <v>5.053748288912151</v>
      </c>
      <c r="K37" s="62"/>
      <c r="L37" s="62"/>
      <c r="M37" s="61"/>
      <c r="N37" s="62">
        <f>N36/B36*100</f>
        <v>7.4361864884451245</v>
      </c>
      <c r="O37" s="64"/>
      <c r="P37" s="62"/>
      <c r="Q37" s="61"/>
      <c r="R37" s="64">
        <f>R36/B36*100</f>
        <v>22.536033497060956</v>
      </c>
      <c r="S37" s="64"/>
      <c r="T37" s="62"/>
      <c r="U37" s="62"/>
      <c r="V37" s="65">
        <f>V36/B36*100</f>
        <v>14.0510508092439</v>
      </c>
    </row>
    <row r="38" spans="1:22" ht="12.75">
      <c r="A38" s="117" t="s">
        <v>25</v>
      </c>
      <c r="B38" s="3">
        <v>11409</v>
      </c>
      <c r="C38" s="4">
        <v>2050</v>
      </c>
      <c r="D38" s="48">
        <v>2050</v>
      </c>
      <c r="E38" s="1">
        <v>627</v>
      </c>
      <c r="F38" s="48">
        <v>1430</v>
      </c>
      <c r="G38" s="5" t="s">
        <v>0</v>
      </c>
      <c r="H38" s="4">
        <v>4215</v>
      </c>
      <c r="I38" s="5" t="s">
        <v>0</v>
      </c>
      <c r="J38" s="4">
        <v>489</v>
      </c>
      <c r="K38" s="48">
        <v>2</v>
      </c>
      <c r="L38" s="68">
        <v>455</v>
      </c>
      <c r="M38" s="88">
        <v>32</v>
      </c>
      <c r="N38" s="48">
        <v>617</v>
      </c>
      <c r="O38" s="1">
        <v>471</v>
      </c>
      <c r="P38" s="48">
        <v>77</v>
      </c>
      <c r="Q38" s="3">
        <v>69</v>
      </c>
      <c r="R38" s="1">
        <v>1973</v>
      </c>
      <c r="S38" s="1">
        <v>1335</v>
      </c>
      <c r="T38" s="48">
        <v>147</v>
      </c>
      <c r="U38" s="48">
        <v>491</v>
      </c>
      <c r="V38" s="50">
        <v>2065</v>
      </c>
    </row>
    <row r="39" spans="1:22" ht="12.75">
      <c r="A39" s="117" t="s">
        <v>26</v>
      </c>
      <c r="B39" s="3">
        <v>7693</v>
      </c>
      <c r="C39" s="4">
        <v>734</v>
      </c>
      <c r="D39" s="48">
        <v>734</v>
      </c>
      <c r="E39" s="1">
        <v>220</v>
      </c>
      <c r="F39" s="48">
        <v>514</v>
      </c>
      <c r="G39" s="5" t="s">
        <v>0</v>
      </c>
      <c r="H39" s="4">
        <v>5196</v>
      </c>
      <c r="I39" s="5" t="s">
        <v>0</v>
      </c>
      <c r="J39" s="4">
        <v>212</v>
      </c>
      <c r="K39" s="48">
        <v>1</v>
      </c>
      <c r="L39" s="48">
        <v>199</v>
      </c>
      <c r="M39" s="88">
        <v>12</v>
      </c>
      <c r="N39" s="48">
        <v>263</v>
      </c>
      <c r="O39" s="1">
        <v>121</v>
      </c>
      <c r="P39" s="48">
        <v>63</v>
      </c>
      <c r="Q39" s="3">
        <v>79</v>
      </c>
      <c r="R39" s="1">
        <v>591</v>
      </c>
      <c r="S39" s="1">
        <v>412</v>
      </c>
      <c r="T39" s="48">
        <v>64</v>
      </c>
      <c r="U39" s="48">
        <v>115</v>
      </c>
      <c r="V39" s="50">
        <v>697</v>
      </c>
    </row>
    <row r="40" spans="1:22" ht="12.75">
      <c r="A40" s="117" t="s">
        <v>27</v>
      </c>
      <c r="B40" s="3">
        <v>2002</v>
      </c>
      <c r="C40" s="4">
        <v>514</v>
      </c>
      <c r="D40" s="48">
        <v>514</v>
      </c>
      <c r="E40" s="1">
        <v>34</v>
      </c>
      <c r="F40" s="48">
        <v>480</v>
      </c>
      <c r="G40" s="5" t="s">
        <v>0</v>
      </c>
      <c r="H40" s="4">
        <v>679</v>
      </c>
      <c r="I40" s="5" t="s">
        <v>0</v>
      </c>
      <c r="J40" s="4">
        <v>22</v>
      </c>
      <c r="K40" s="51">
        <v>0</v>
      </c>
      <c r="L40" s="48">
        <v>20</v>
      </c>
      <c r="M40" s="88">
        <v>2</v>
      </c>
      <c r="N40" s="48">
        <v>137</v>
      </c>
      <c r="O40" s="1">
        <v>117</v>
      </c>
      <c r="P40" s="48">
        <v>20</v>
      </c>
      <c r="Q40" s="3">
        <v>0</v>
      </c>
      <c r="R40" s="1">
        <v>216</v>
      </c>
      <c r="S40" s="1">
        <v>113</v>
      </c>
      <c r="T40" s="48">
        <v>18</v>
      </c>
      <c r="U40" s="48">
        <v>85</v>
      </c>
      <c r="V40" s="50">
        <v>434</v>
      </c>
    </row>
    <row r="41" spans="1:22" ht="12.75">
      <c r="A41" s="117" t="s">
        <v>28</v>
      </c>
      <c r="B41" s="3">
        <v>1441</v>
      </c>
      <c r="C41" s="4">
        <v>363</v>
      </c>
      <c r="D41" s="48">
        <v>363</v>
      </c>
      <c r="E41" s="1">
        <v>125</v>
      </c>
      <c r="F41" s="48">
        <v>238</v>
      </c>
      <c r="G41" s="5" t="s">
        <v>0</v>
      </c>
      <c r="H41" s="4">
        <v>353</v>
      </c>
      <c r="I41" s="5" t="s">
        <v>0</v>
      </c>
      <c r="J41" s="4">
        <v>71</v>
      </c>
      <c r="K41" s="51">
        <v>0</v>
      </c>
      <c r="L41" s="48">
        <v>65</v>
      </c>
      <c r="M41" s="88">
        <v>6</v>
      </c>
      <c r="N41" s="48">
        <v>125</v>
      </c>
      <c r="O41" s="1">
        <v>113</v>
      </c>
      <c r="P41" s="48">
        <v>12</v>
      </c>
      <c r="Q41" s="3">
        <v>0</v>
      </c>
      <c r="R41" s="1">
        <v>258</v>
      </c>
      <c r="S41" s="1">
        <v>162</v>
      </c>
      <c r="T41" s="48">
        <v>9</v>
      </c>
      <c r="U41" s="48">
        <v>87</v>
      </c>
      <c r="V41" s="50">
        <v>271</v>
      </c>
    </row>
    <row r="42" spans="1:22" ht="12.75">
      <c r="A42" s="117" t="s">
        <v>29</v>
      </c>
      <c r="B42" s="3">
        <v>3775</v>
      </c>
      <c r="C42" s="4">
        <v>170</v>
      </c>
      <c r="D42" s="48">
        <v>170</v>
      </c>
      <c r="E42" s="1">
        <v>13</v>
      </c>
      <c r="F42" s="48">
        <v>157</v>
      </c>
      <c r="G42" s="5" t="s">
        <v>0</v>
      </c>
      <c r="H42" s="4">
        <v>2835</v>
      </c>
      <c r="I42" s="5" t="s">
        <v>0</v>
      </c>
      <c r="J42" s="4">
        <v>114</v>
      </c>
      <c r="K42" s="51">
        <v>0</v>
      </c>
      <c r="L42" s="48">
        <v>113</v>
      </c>
      <c r="M42" s="88">
        <v>1</v>
      </c>
      <c r="N42" s="48">
        <v>118</v>
      </c>
      <c r="O42" s="1">
        <v>97</v>
      </c>
      <c r="P42" s="48">
        <v>4</v>
      </c>
      <c r="Q42" s="3">
        <v>17</v>
      </c>
      <c r="R42" s="1">
        <v>145</v>
      </c>
      <c r="S42" s="1">
        <v>112</v>
      </c>
      <c r="T42" s="48">
        <v>4</v>
      </c>
      <c r="U42" s="48">
        <v>29</v>
      </c>
      <c r="V42" s="50">
        <v>393</v>
      </c>
    </row>
    <row r="43" spans="1:22" ht="12.75">
      <c r="A43" s="117" t="s">
        <v>30</v>
      </c>
      <c r="B43" s="3">
        <v>22470</v>
      </c>
      <c r="C43" s="4">
        <v>420</v>
      </c>
      <c r="D43" s="48">
        <v>420</v>
      </c>
      <c r="E43" s="1">
        <v>39</v>
      </c>
      <c r="F43" s="48">
        <v>381</v>
      </c>
      <c r="G43" s="5" t="s">
        <v>0</v>
      </c>
      <c r="H43" s="4">
        <v>20170</v>
      </c>
      <c r="I43" s="5" t="s">
        <v>0</v>
      </c>
      <c r="J43" s="4">
        <v>490</v>
      </c>
      <c r="K43" s="48">
        <v>220</v>
      </c>
      <c r="L43" s="48">
        <v>268</v>
      </c>
      <c r="M43" s="88">
        <v>2</v>
      </c>
      <c r="N43" s="48">
        <v>376</v>
      </c>
      <c r="O43" s="1">
        <v>258</v>
      </c>
      <c r="P43" s="48">
        <v>12</v>
      </c>
      <c r="Q43" s="3">
        <v>106</v>
      </c>
      <c r="R43" s="1">
        <v>208</v>
      </c>
      <c r="S43" s="1">
        <v>128</v>
      </c>
      <c r="T43" s="48">
        <v>21</v>
      </c>
      <c r="U43" s="48">
        <v>59</v>
      </c>
      <c r="V43" s="50">
        <v>806</v>
      </c>
    </row>
    <row r="44" spans="1:22" ht="12.75">
      <c r="A44" s="117" t="s">
        <v>31</v>
      </c>
      <c r="B44" s="3">
        <v>656</v>
      </c>
      <c r="C44" s="4">
        <v>220</v>
      </c>
      <c r="D44" s="48">
        <v>220</v>
      </c>
      <c r="E44" s="1">
        <v>199</v>
      </c>
      <c r="F44" s="48">
        <v>21</v>
      </c>
      <c r="G44" s="5" t="s">
        <v>0</v>
      </c>
      <c r="H44" s="4">
        <v>0</v>
      </c>
      <c r="I44" s="5" t="s">
        <v>0</v>
      </c>
      <c r="J44" s="4">
        <v>64</v>
      </c>
      <c r="K44" s="51">
        <v>0</v>
      </c>
      <c r="L44" s="48">
        <v>51</v>
      </c>
      <c r="M44" s="88">
        <v>13</v>
      </c>
      <c r="N44" s="48">
        <v>59</v>
      </c>
      <c r="O44" s="1">
        <v>45</v>
      </c>
      <c r="P44" s="48">
        <v>14</v>
      </c>
      <c r="Q44" s="3">
        <v>0</v>
      </c>
      <c r="R44" s="1">
        <v>178</v>
      </c>
      <c r="S44" s="1">
        <v>114</v>
      </c>
      <c r="T44" s="48">
        <v>24</v>
      </c>
      <c r="U44" s="48">
        <v>40</v>
      </c>
      <c r="V44" s="50">
        <v>135</v>
      </c>
    </row>
    <row r="45" spans="1:22" ht="12.75">
      <c r="A45" s="117" t="s">
        <v>32</v>
      </c>
      <c r="B45" s="3">
        <v>9282</v>
      </c>
      <c r="C45" s="4">
        <v>10</v>
      </c>
      <c r="D45" s="48">
        <v>10</v>
      </c>
      <c r="E45" s="1">
        <v>2</v>
      </c>
      <c r="F45" s="48">
        <v>8</v>
      </c>
      <c r="G45" s="5" t="s">
        <v>0</v>
      </c>
      <c r="H45" s="4">
        <v>6948</v>
      </c>
      <c r="I45" s="5" t="s">
        <v>0</v>
      </c>
      <c r="J45" s="4">
        <v>771</v>
      </c>
      <c r="K45" s="48">
        <v>688</v>
      </c>
      <c r="L45" s="48">
        <v>83</v>
      </c>
      <c r="M45" s="88">
        <v>0</v>
      </c>
      <c r="N45" s="48">
        <v>215</v>
      </c>
      <c r="O45" s="1">
        <v>197</v>
      </c>
      <c r="P45" s="48">
        <v>0</v>
      </c>
      <c r="Q45" s="3">
        <v>18</v>
      </c>
      <c r="R45" s="1">
        <v>731</v>
      </c>
      <c r="S45" s="1">
        <v>176</v>
      </c>
      <c r="T45" s="48">
        <v>1</v>
      </c>
      <c r="U45" s="48">
        <v>554</v>
      </c>
      <c r="V45" s="50">
        <v>607</v>
      </c>
    </row>
    <row r="46" spans="1:22" ht="12.75">
      <c r="A46" s="117" t="s">
        <v>33</v>
      </c>
      <c r="B46" s="3">
        <v>702</v>
      </c>
      <c r="C46" s="4">
        <v>57</v>
      </c>
      <c r="D46" s="51">
        <v>57</v>
      </c>
      <c r="E46" s="69" t="s">
        <v>0</v>
      </c>
      <c r="F46" s="48">
        <v>57</v>
      </c>
      <c r="G46" s="5" t="s">
        <v>0</v>
      </c>
      <c r="H46" s="4">
        <v>358</v>
      </c>
      <c r="I46" s="5" t="s">
        <v>0</v>
      </c>
      <c r="J46" s="4">
        <v>0</v>
      </c>
      <c r="K46" s="48">
        <v>0</v>
      </c>
      <c r="L46" s="48">
        <v>0</v>
      </c>
      <c r="M46" s="88">
        <v>0</v>
      </c>
      <c r="N46" s="48">
        <v>54</v>
      </c>
      <c r="O46" s="1">
        <v>48</v>
      </c>
      <c r="P46" s="48">
        <v>4</v>
      </c>
      <c r="Q46" s="3">
        <v>2</v>
      </c>
      <c r="R46" s="1">
        <v>127</v>
      </c>
      <c r="S46" s="1">
        <v>78</v>
      </c>
      <c r="T46" s="48">
        <v>1</v>
      </c>
      <c r="U46" s="48">
        <v>48</v>
      </c>
      <c r="V46" s="50">
        <v>106</v>
      </c>
    </row>
    <row r="47" spans="1:22" ht="12.75">
      <c r="A47" s="117" t="s">
        <v>34</v>
      </c>
      <c r="B47" s="3">
        <v>4099</v>
      </c>
      <c r="C47" s="4">
        <v>289</v>
      </c>
      <c r="D47" s="51">
        <v>289</v>
      </c>
      <c r="E47" s="69" t="s">
        <v>0</v>
      </c>
      <c r="F47" s="48">
        <v>289</v>
      </c>
      <c r="G47" s="6" t="s">
        <v>0</v>
      </c>
      <c r="H47" s="4">
        <v>3050</v>
      </c>
      <c r="I47" s="6" t="s">
        <v>0</v>
      </c>
      <c r="J47" s="4">
        <v>23</v>
      </c>
      <c r="K47" s="51">
        <v>0</v>
      </c>
      <c r="L47" s="67">
        <v>23</v>
      </c>
      <c r="M47" s="89">
        <v>0</v>
      </c>
      <c r="N47" s="53">
        <v>132</v>
      </c>
      <c r="O47" s="1">
        <v>107</v>
      </c>
      <c r="P47" s="48">
        <v>9</v>
      </c>
      <c r="Q47" s="3">
        <v>16</v>
      </c>
      <c r="R47" s="1">
        <v>349</v>
      </c>
      <c r="S47" s="1">
        <v>185</v>
      </c>
      <c r="T47" s="48">
        <v>6</v>
      </c>
      <c r="U47" s="53">
        <v>158</v>
      </c>
      <c r="V47" s="54">
        <v>256</v>
      </c>
    </row>
    <row r="48" spans="1:22" ht="12.75">
      <c r="A48" s="118" t="s">
        <v>67</v>
      </c>
      <c r="B48" s="57">
        <v>63529</v>
      </c>
      <c r="C48" s="57">
        <v>4830</v>
      </c>
      <c r="D48" s="58">
        <v>4830</v>
      </c>
      <c r="E48" s="59">
        <v>1260</v>
      </c>
      <c r="F48" s="58">
        <v>3570</v>
      </c>
      <c r="G48" s="5" t="s">
        <v>0</v>
      </c>
      <c r="H48" s="57">
        <v>43804</v>
      </c>
      <c r="I48" s="5" t="s">
        <v>0</v>
      </c>
      <c r="J48" s="57">
        <v>2256</v>
      </c>
      <c r="K48" s="58">
        <v>911</v>
      </c>
      <c r="L48" s="58">
        <v>1277</v>
      </c>
      <c r="M48" s="3">
        <v>68</v>
      </c>
      <c r="N48" s="48">
        <v>2096</v>
      </c>
      <c r="O48" s="59">
        <v>1574</v>
      </c>
      <c r="P48" s="58">
        <v>215</v>
      </c>
      <c r="Q48" s="56">
        <v>307</v>
      </c>
      <c r="R48" s="59">
        <v>4776</v>
      </c>
      <c r="S48" s="59">
        <v>2815</v>
      </c>
      <c r="T48" s="58">
        <v>295</v>
      </c>
      <c r="U48" s="48">
        <v>1666</v>
      </c>
      <c r="V48" s="50">
        <v>5767</v>
      </c>
    </row>
    <row r="49" spans="1:22" ht="13.5" thickBot="1">
      <c r="A49" s="119" t="s">
        <v>62</v>
      </c>
      <c r="B49" s="61">
        <v>100</v>
      </c>
      <c r="C49" s="70">
        <f>C48/B48*100</f>
        <v>7.602827055360543</v>
      </c>
      <c r="D49" s="71"/>
      <c r="E49" s="72"/>
      <c r="F49" s="62"/>
      <c r="G49" s="70"/>
      <c r="H49" s="63">
        <f>H48/B48*100</f>
        <v>68.9511876465866</v>
      </c>
      <c r="I49" s="70"/>
      <c r="J49" s="63">
        <f>J48/B48*100</f>
        <v>3.5511341277211983</v>
      </c>
      <c r="K49" s="71"/>
      <c r="L49" s="62"/>
      <c r="M49" s="61"/>
      <c r="N49" s="62">
        <f>N48/B48*100</f>
        <v>3.2992806434856528</v>
      </c>
      <c r="O49" s="64"/>
      <c r="P49" s="62"/>
      <c r="Q49" s="61"/>
      <c r="R49" s="64">
        <f>R48/B48*100</f>
        <v>7.517826504431047</v>
      </c>
      <c r="S49" s="64"/>
      <c r="T49" s="62"/>
      <c r="U49" s="62"/>
      <c r="V49" s="65">
        <f>V48/B48*100</f>
        <v>9.07774402241496</v>
      </c>
    </row>
    <row r="50" spans="1:22" ht="12.75">
      <c r="A50" s="121" t="s">
        <v>69</v>
      </c>
      <c r="B50" s="3">
        <v>241542</v>
      </c>
      <c r="C50" s="4">
        <v>21500</v>
      </c>
      <c r="D50" s="48">
        <v>21500</v>
      </c>
      <c r="E50" s="1">
        <v>4460</v>
      </c>
      <c r="F50" s="48">
        <v>17000</v>
      </c>
      <c r="G50" s="5" t="s">
        <v>0</v>
      </c>
      <c r="H50" s="4">
        <v>94866</v>
      </c>
      <c r="I50" s="5" t="s">
        <v>0</v>
      </c>
      <c r="J50" s="74">
        <v>8987</v>
      </c>
      <c r="K50" s="48">
        <v>2057</v>
      </c>
      <c r="L50" s="68">
        <v>6614</v>
      </c>
      <c r="M50" s="3">
        <v>316</v>
      </c>
      <c r="N50" s="75">
        <v>18743</v>
      </c>
      <c r="O50" s="75">
        <v>17211</v>
      </c>
      <c r="P50" s="68">
        <v>984</v>
      </c>
      <c r="Q50" s="68">
        <v>548</v>
      </c>
      <c r="R50" s="1">
        <v>63449</v>
      </c>
      <c r="S50" s="1">
        <v>40110</v>
      </c>
      <c r="T50" s="48">
        <v>6354</v>
      </c>
      <c r="U50" s="48">
        <v>16985</v>
      </c>
      <c r="V50" s="50">
        <v>33997</v>
      </c>
    </row>
    <row r="51" spans="1:22" ht="13.5" thickBot="1">
      <c r="A51" s="122" t="s">
        <v>62</v>
      </c>
      <c r="B51" s="77">
        <v>100</v>
      </c>
      <c r="C51" s="78">
        <f>C50/B50*100</f>
        <v>8.901143486433002</v>
      </c>
      <c r="D51" s="79"/>
      <c r="E51" s="80"/>
      <c r="F51" s="79"/>
      <c r="G51" s="78"/>
      <c r="H51" s="78">
        <f>H50/B50*100</f>
        <v>39.27515711553271</v>
      </c>
      <c r="I51" s="78"/>
      <c r="J51" s="78">
        <f>J50/B50*100</f>
        <v>3.720677977328995</v>
      </c>
      <c r="K51" s="79"/>
      <c r="L51" s="79"/>
      <c r="M51" s="77"/>
      <c r="N51" s="78">
        <f>N50/B50*100</f>
        <v>7.75972708680064</v>
      </c>
      <c r="O51" s="80"/>
      <c r="P51" s="79"/>
      <c r="Q51" s="77"/>
      <c r="R51" s="78">
        <f>R50/B50*100</f>
        <v>26.268309445148258</v>
      </c>
      <c r="S51" s="80"/>
      <c r="T51" s="79"/>
      <c r="U51" s="79"/>
      <c r="V51" s="90">
        <f>V50/B50*100</f>
        <v>14.074984888756406</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t="s">
        <v>91</v>
      </c>
      <c r="C53" s="18"/>
      <c r="D53" s="18"/>
      <c r="E53" s="18"/>
      <c r="F53" s="18"/>
      <c r="G53" s="18"/>
      <c r="H53" s="18"/>
      <c r="I53" s="18"/>
      <c r="J53" s="18"/>
      <c r="K53" s="18"/>
      <c r="L53" s="18"/>
      <c r="M53" s="48"/>
      <c r="N53" s="98"/>
      <c r="O53" s="93"/>
    </row>
    <row r="54" spans="1:15" ht="14.25">
      <c r="A54" s="125"/>
      <c r="B54" s="18" t="s">
        <v>95</v>
      </c>
      <c r="C54" s="18"/>
      <c r="D54" s="18"/>
      <c r="E54" s="18"/>
      <c r="F54" s="18"/>
      <c r="G54" s="18"/>
      <c r="H54" s="18"/>
      <c r="I54" s="18"/>
      <c r="J54" s="18"/>
      <c r="K54" s="18"/>
      <c r="L54" s="18"/>
      <c r="M54" s="126"/>
      <c r="N54" s="127"/>
      <c r="O54" s="128"/>
    </row>
    <row r="55" spans="1:15" ht="12.75">
      <c r="A55" s="125"/>
      <c r="B55" s="18" t="s">
        <v>92</v>
      </c>
      <c r="C55" s="18"/>
      <c r="D55" s="18"/>
      <c r="E55" s="18"/>
      <c r="F55" s="18"/>
      <c r="G55" s="18"/>
      <c r="H55" s="18"/>
      <c r="I55" s="18"/>
      <c r="J55" s="18"/>
      <c r="K55" s="18"/>
      <c r="L55" s="18"/>
      <c r="M55" s="18"/>
      <c r="N55" s="18"/>
      <c r="O55" s="18"/>
    </row>
    <row r="56" spans="2:15" ht="12.75">
      <c r="B56" s="48" t="s">
        <v>96</v>
      </c>
      <c r="C56" s="96"/>
      <c r="D56" s="96"/>
      <c r="E56" s="96"/>
      <c r="F56" s="18"/>
      <c r="G56" s="18"/>
      <c r="H56" s="18"/>
      <c r="I56" s="18"/>
      <c r="J56" s="18"/>
      <c r="K56" s="18"/>
      <c r="L56" s="18"/>
      <c r="M56" s="18"/>
      <c r="N56" s="18"/>
      <c r="O56" s="18"/>
    </row>
    <row r="57" spans="2:15" ht="12.75">
      <c r="B57" s="48" t="s">
        <v>102</v>
      </c>
      <c r="C57" s="97"/>
      <c r="D57" s="97"/>
      <c r="E57" s="97"/>
      <c r="F57" s="18"/>
      <c r="G57" s="18"/>
      <c r="H57" s="18"/>
      <c r="I57" s="18"/>
      <c r="J57" s="18"/>
      <c r="K57" s="18"/>
      <c r="L57" s="18"/>
      <c r="M57" s="18"/>
      <c r="N57" s="18"/>
      <c r="O57" s="18"/>
    </row>
    <row r="58" spans="2:15" ht="12.75">
      <c r="B58" s="48" t="s">
        <v>98</v>
      </c>
      <c r="C58" s="97"/>
      <c r="D58" s="97"/>
      <c r="E58" s="97"/>
      <c r="F58" s="18"/>
      <c r="G58" s="18"/>
      <c r="H58" s="18"/>
      <c r="I58" s="18"/>
      <c r="J58" s="18"/>
      <c r="K58" s="18"/>
      <c r="L58" s="18"/>
      <c r="M58" s="18"/>
      <c r="N58" s="18"/>
      <c r="O58" s="18"/>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32.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262</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116</v>
      </c>
      <c r="C4" s="476" t="s">
        <v>40</v>
      </c>
      <c r="D4" s="22"/>
      <c r="E4" s="23"/>
      <c r="F4" s="22"/>
      <c r="G4" s="22"/>
      <c r="H4" s="111" t="s">
        <v>113</v>
      </c>
      <c r="I4" s="111" t="s">
        <v>1</v>
      </c>
      <c r="J4" s="112" t="s">
        <v>41</v>
      </c>
      <c r="K4" s="22"/>
      <c r="L4" s="22"/>
      <c r="M4" s="21"/>
      <c r="N4" s="476" t="s">
        <v>42</v>
      </c>
      <c r="O4" s="22"/>
      <c r="P4" s="22"/>
      <c r="Q4" s="26"/>
      <c r="R4" s="476" t="s">
        <v>43</v>
      </c>
      <c r="S4" s="22"/>
      <c r="T4" s="22"/>
      <c r="U4" s="22"/>
      <c r="V4" s="27" t="s">
        <v>110</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43713</v>
      </c>
      <c r="C7" s="46">
        <v>3140</v>
      </c>
      <c r="D7" s="46">
        <v>3140</v>
      </c>
      <c r="E7" s="47">
        <v>229</v>
      </c>
      <c r="F7" s="48">
        <v>2909</v>
      </c>
      <c r="G7" s="5" t="s">
        <v>0</v>
      </c>
      <c r="H7" s="46">
        <v>3894</v>
      </c>
      <c r="I7" s="5" t="s">
        <v>0</v>
      </c>
      <c r="J7" s="46">
        <v>842</v>
      </c>
      <c r="K7" s="48">
        <v>27</v>
      </c>
      <c r="L7" s="48">
        <v>796</v>
      </c>
      <c r="M7" s="3">
        <v>19</v>
      </c>
      <c r="N7" s="48">
        <v>5831</v>
      </c>
      <c r="O7" s="1">
        <v>5679</v>
      </c>
      <c r="P7" s="48">
        <v>152</v>
      </c>
      <c r="Q7" s="49">
        <v>0</v>
      </c>
      <c r="R7" s="1">
        <v>21960</v>
      </c>
      <c r="S7" s="47">
        <v>14254</v>
      </c>
      <c r="T7" s="48">
        <v>1467</v>
      </c>
      <c r="U7" s="48">
        <v>6239</v>
      </c>
      <c r="V7" s="50">
        <v>8046</v>
      </c>
    </row>
    <row r="8" spans="1:22" ht="12.75">
      <c r="A8" s="117" t="s">
        <v>3</v>
      </c>
      <c r="B8" s="3">
        <v>14270</v>
      </c>
      <c r="C8" s="4">
        <v>654</v>
      </c>
      <c r="D8" s="4">
        <v>654</v>
      </c>
      <c r="E8" s="1">
        <v>37</v>
      </c>
      <c r="F8" s="48">
        <v>617</v>
      </c>
      <c r="G8" s="5" t="s">
        <v>0</v>
      </c>
      <c r="H8" s="4">
        <v>792</v>
      </c>
      <c r="I8" s="5" t="s">
        <v>0</v>
      </c>
      <c r="J8" s="4">
        <v>766</v>
      </c>
      <c r="K8" s="51">
        <v>0</v>
      </c>
      <c r="L8" s="48">
        <v>764</v>
      </c>
      <c r="M8" s="3">
        <v>2</v>
      </c>
      <c r="N8" s="48">
        <v>1832</v>
      </c>
      <c r="O8" s="1">
        <v>1809</v>
      </c>
      <c r="P8" s="48">
        <v>23</v>
      </c>
      <c r="Q8" s="3">
        <v>0</v>
      </c>
      <c r="R8" s="1">
        <v>7995</v>
      </c>
      <c r="S8" s="1">
        <v>4177</v>
      </c>
      <c r="T8" s="48">
        <v>1716</v>
      </c>
      <c r="U8" s="48">
        <v>2102</v>
      </c>
      <c r="V8" s="50">
        <v>2231</v>
      </c>
    </row>
    <row r="9" spans="1:22" ht="12.75">
      <c r="A9" s="117" t="s">
        <v>4</v>
      </c>
      <c r="B9" s="3">
        <v>10067</v>
      </c>
      <c r="C9" s="4">
        <v>515</v>
      </c>
      <c r="D9" s="4">
        <v>515</v>
      </c>
      <c r="E9" s="1">
        <v>24</v>
      </c>
      <c r="F9" s="48">
        <v>491</v>
      </c>
      <c r="G9" s="5" t="s">
        <v>0</v>
      </c>
      <c r="H9" s="4">
        <v>3108</v>
      </c>
      <c r="I9" s="5" t="s">
        <v>0</v>
      </c>
      <c r="J9" s="4">
        <v>62</v>
      </c>
      <c r="K9" s="48">
        <v>9</v>
      </c>
      <c r="L9" s="48">
        <v>52</v>
      </c>
      <c r="M9" s="3">
        <v>1</v>
      </c>
      <c r="N9" s="48">
        <v>842</v>
      </c>
      <c r="O9" s="1">
        <v>824</v>
      </c>
      <c r="P9" s="48">
        <v>18</v>
      </c>
      <c r="Q9" s="3">
        <v>0</v>
      </c>
      <c r="R9" s="1">
        <v>3627</v>
      </c>
      <c r="S9" s="1">
        <v>2145</v>
      </c>
      <c r="T9" s="48">
        <v>348</v>
      </c>
      <c r="U9" s="48">
        <v>1134</v>
      </c>
      <c r="V9" s="50">
        <v>1913</v>
      </c>
    </row>
    <row r="10" spans="1:22" ht="12.75">
      <c r="A10" s="117" t="s">
        <v>5</v>
      </c>
      <c r="B10" s="3">
        <v>3960</v>
      </c>
      <c r="C10" s="4">
        <v>122</v>
      </c>
      <c r="D10" s="4">
        <v>122</v>
      </c>
      <c r="E10" s="1">
        <v>1</v>
      </c>
      <c r="F10" s="48">
        <v>121</v>
      </c>
      <c r="G10" s="5" t="s">
        <v>0</v>
      </c>
      <c r="H10" s="4">
        <v>1282</v>
      </c>
      <c r="I10" s="5" t="s">
        <v>0</v>
      </c>
      <c r="J10" s="4">
        <v>21</v>
      </c>
      <c r="K10" s="51">
        <v>0</v>
      </c>
      <c r="L10" s="48">
        <v>21</v>
      </c>
      <c r="M10" s="3">
        <v>0</v>
      </c>
      <c r="N10" s="48">
        <v>332</v>
      </c>
      <c r="O10" s="1">
        <v>329</v>
      </c>
      <c r="P10" s="48">
        <v>3</v>
      </c>
      <c r="Q10" s="3">
        <v>0</v>
      </c>
      <c r="R10" s="1">
        <v>1502</v>
      </c>
      <c r="S10" s="1">
        <v>1162</v>
      </c>
      <c r="T10" s="48">
        <v>61</v>
      </c>
      <c r="U10" s="48">
        <v>279</v>
      </c>
      <c r="V10" s="50">
        <v>701</v>
      </c>
    </row>
    <row r="11" spans="1:22" ht="12.75">
      <c r="A11" s="117" t="s">
        <v>6</v>
      </c>
      <c r="B11" s="3">
        <v>1734</v>
      </c>
      <c r="C11" s="4">
        <v>7</v>
      </c>
      <c r="D11" s="4">
        <v>7</v>
      </c>
      <c r="E11" s="1">
        <v>0</v>
      </c>
      <c r="F11" s="48">
        <v>7</v>
      </c>
      <c r="G11" s="5" t="s">
        <v>0</v>
      </c>
      <c r="H11" s="4">
        <v>893</v>
      </c>
      <c r="I11" s="5" t="s">
        <v>0</v>
      </c>
      <c r="J11" s="4">
        <v>9</v>
      </c>
      <c r="K11" s="51">
        <v>0</v>
      </c>
      <c r="L11" s="48">
        <v>9</v>
      </c>
      <c r="M11" s="3">
        <v>0</v>
      </c>
      <c r="N11" s="48">
        <v>128</v>
      </c>
      <c r="O11" s="1">
        <v>127</v>
      </c>
      <c r="P11" s="48">
        <v>0</v>
      </c>
      <c r="Q11" s="3">
        <v>1</v>
      </c>
      <c r="R11" s="1">
        <v>439</v>
      </c>
      <c r="S11" s="1">
        <v>384</v>
      </c>
      <c r="T11" s="48">
        <v>1</v>
      </c>
      <c r="U11" s="48">
        <v>54</v>
      </c>
      <c r="V11" s="50">
        <v>258</v>
      </c>
    </row>
    <row r="12" spans="1:22" ht="12.75">
      <c r="A12" s="117" t="s">
        <v>7</v>
      </c>
      <c r="B12" s="3">
        <v>3216</v>
      </c>
      <c r="C12" s="4">
        <v>1170</v>
      </c>
      <c r="D12" s="4">
        <v>1170</v>
      </c>
      <c r="E12" s="1">
        <v>10</v>
      </c>
      <c r="F12" s="48">
        <v>1161</v>
      </c>
      <c r="G12" s="5" t="s">
        <v>0</v>
      </c>
      <c r="H12" s="4">
        <v>626</v>
      </c>
      <c r="I12" s="5" t="s">
        <v>0</v>
      </c>
      <c r="J12" s="4">
        <v>3</v>
      </c>
      <c r="K12" s="51">
        <v>0</v>
      </c>
      <c r="L12" s="48">
        <v>2</v>
      </c>
      <c r="M12" s="3">
        <v>1</v>
      </c>
      <c r="N12" s="48">
        <v>238</v>
      </c>
      <c r="O12" s="1">
        <v>200</v>
      </c>
      <c r="P12" s="48">
        <v>38</v>
      </c>
      <c r="Q12" s="3">
        <v>0</v>
      </c>
      <c r="R12" s="1">
        <v>523</v>
      </c>
      <c r="S12" s="1">
        <v>362</v>
      </c>
      <c r="T12" s="48">
        <v>10</v>
      </c>
      <c r="U12" s="48">
        <v>151</v>
      </c>
      <c r="V12" s="50">
        <v>656</v>
      </c>
    </row>
    <row r="13" spans="1:22" ht="12.75">
      <c r="A13" s="117" t="s">
        <v>8</v>
      </c>
      <c r="B13" s="3">
        <v>1706</v>
      </c>
      <c r="C13" s="4">
        <v>42</v>
      </c>
      <c r="D13" s="4">
        <v>42</v>
      </c>
      <c r="E13" s="1">
        <v>5</v>
      </c>
      <c r="F13" s="48">
        <v>37</v>
      </c>
      <c r="G13" s="6" t="s">
        <v>0</v>
      </c>
      <c r="H13" s="4">
        <v>874</v>
      </c>
      <c r="I13" s="6" t="s">
        <v>0</v>
      </c>
      <c r="J13" s="4">
        <v>6</v>
      </c>
      <c r="K13" s="51">
        <v>0</v>
      </c>
      <c r="L13" s="48">
        <v>6</v>
      </c>
      <c r="M13" s="3">
        <v>0</v>
      </c>
      <c r="N13" s="52">
        <v>96</v>
      </c>
      <c r="O13" s="1">
        <v>94</v>
      </c>
      <c r="P13" s="48">
        <v>1</v>
      </c>
      <c r="Q13" s="3">
        <v>1</v>
      </c>
      <c r="R13" s="1">
        <v>375</v>
      </c>
      <c r="S13" s="1">
        <v>264</v>
      </c>
      <c r="T13" s="48">
        <v>0</v>
      </c>
      <c r="U13" s="53">
        <v>111</v>
      </c>
      <c r="V13" s="54">
        <v>313</v>
      </c>
    </row>
    <row r="14" spans="1:22" ht="12.75">
      <c r="A14" s="118" t="s">
        <v>61</v>
      </c>
      <c r="B14" s="56">
        <v>78666</v>
      </c>
      <c r="C14" s="57">
        <v>5640</v>
      </c>
      <c r="D14" s="58">
        <v>5640</v>
      </c>
      <c r="E14" s="59">
        <v>300</v>
      </c>
      <c r="F14" s="58">
        <v>5350</v>
      </c>
      <c r="G14" s="5" t="s">
        <v>0</v>
      </c>
      <c r="H14" s="57">
        <v>11469</v>
      </c>
      <c r="I14" s="5" t="s">
        <v>0</v>
      </c>
      <c r="J14" s="57">
        <v>1709</v>
      </c>
      <c r="K14" s="58">
        <v>36</v>
      </c>
      <c r="L14" s="58">
        <v>1650</v>
      </c>
      <c r="M14" s="56">
        <v>23</v>
      </c>
      <c r="N14" s="48">
        <v>9299</v>
      </c>
      <c r="O14" s="59">
        <v>9062</v>
      </c>
      <c r="P14" s="58">
        <v>235</v>
      </c>
      <c r="Q14" s="56">
        <v>2</v>
      </c>
      <c r="R14" s="59">
        <v>36421</v>
      </c>
      <c r="S14" s="59">
        <v>22748</v>
      </c>
      <c r="T14" s="58">
        <v>3603</v>
      </c>
      <c r="U14" s="48">
        <v>10070</v>
      </c>
      <c r="V14" s="50">
        <v>14128</v>
      </c>
    </row>
    <row r="15" spans="1:22" ht="13.5" thickBot="1">
      <c r="A15" s="119" t="s">
        <v>62</v>
      </c>
      <c r="B15" s="61">
        <v>100</v>
      </c>
      <c r="C15" s="62">
        <f>C14/B14*100</f>
        <v>7.1695522843413935</v>
      </c>
      <c r="D15" s="63"/>
      <c r="E15" s="64"/>
      <c r="F15" s="62"/>
      <c r="G15" s="70"/>
      <c r="H15" s="62">
        <f>H14/B14*100</f>
        <v>14.579360842041034</v>
      </c>
      <c r="I15" s="70"/>
      <c r="J15" s="63">
        <f>J14/B14*100</f>
        <v>2.1724760379325248</v>
      </c>
      <c r="K15" s="62"/>
      <c r="L15" s="62"/>
      <c r="M15" s="61"/>
      <c r="N15" s="62">
        <f>N14/B14*100</f>
        <v>11.820862888668549</v>
      </c>
      <c r="O15" s="64"/>
      <c r="P15" s="62"/>
      <c r="Q15" s="61"/>
      <c r="R15" s="64">
        <f>R14/B14*100</f>
        <v>46.29827371418402</v>
      </c>
      <c r="S15" s="64"/>
      <c r="T15" s="62"/>
      <c r="U15" s="62"/>
      <c r="V15" s="65">
        <f>V14/B14*100</f>
        <v>17.95947423283248</v>
      </c>
    </row>
    <row r="16" spans="1:22" ht="12.75">
      <c r="A16" s="117" t="s">
        <v>9</v>
      </c>
      <c r="B16" s="2">
        <v>-6788</v>
      </c>
      <c r="C16" s="4">
        <v>1590</v>
      </c>
      <c r="D16" s="48">
        <v>1590</v>
      </c>
      <c r="E16" s="1">
        <v>777</v>
      </c>
      <c r="F16" s="48">
        <v>809</v>
      </c>
      <c r="G16" s="5" t="s">
        <v>0</v>
      </c>
      <c r="H16" s="4">
        <v>507</v>
      </c>
      <c r="I16" s="5" t="s">
        <v>0</v>
      </c>
      <c r="J16" s="4">
        <v>642</v>
      </c>
      <c r="K16" s="51">
        <v>0</v>
      </c>
      <c r="L16" s="48">
        <v>579</v>
      </c>
      <c r="M16" s="3">
        <v>63</v>
      </c>
      <c r="N16" s="48">
        <v>666</v>
      </c>
      <c r="O16" s="1">
        <v>562</v>
      </c>
      <c r="P16" s="48">
        <v>104</v>
      </c>
      <c r="Q16" s="3">
        <v>0</v>
      </c>
      <c r="R16" s="1">
        <v>2282</v>
      </c>
      <c r="S16" s="1">
        <v>1417</v>
      </c>
      <c r="T16" s="48">
        <v>315</v>
      </c>
      <c r="U16" s="48">
        <v>550</v>
      </c>
      <c r="V16" s="50">
        <v>1101</v>
      </c>
    </row>
    <row r="17" spans="1:22" ht="12.75">
      <c r="A17" s="117" t="s">
        <v>10</v>
      </c>
      <c r="B17" s="66">
        <v>6951</v>
      </c>
      <c r="C17" s="4">
        <v>992</v>
      </c>
      <c r="D17" s="48">
        <v>992</v>
      </c>
      <c r="E17" s="1">
        <v>148</v>
      </c>
      <c r="F17" s="48">
        <v>844</v>
      </c>
      <c r="G17" s="5" t="s">
        <v>0</v>
      </c>
      <c r="H17" s="4">
        <v>600</v>
      </c>
      <c r="I17" s="5" t="s">
        <v>0</v>
      </c>
      <c r="J17" s="4">
        <v>164</v>
      </c>
      <c r="K17" s="51">
        <v>0</v>
      </c>
      <c r="L17" s="48">
        <v>153</v>
      </c>
      <c r="M17" s="3">
        <v>11</v>
      </c>
      <c r="N17" s="48">
        <v>863</v>
      </c>
      <c r="O17" s="1">
        <v>814</v>
      </c>
      <c r="P17" s="48">
        <v>49</v>
      </c>
      <c r="Q17" s="3">
        <v>0</v>
      </c>
      <c r="R17" s="1">
        <v>3157</v>
      </c>
      <c r="S17" s="1">
        <v>2093</v>
      </c>
      <c r="T17" s="48">
        <v>365</v>
      </c>
      <c r="U17" s="48">
        <v>699</v>
      </c>
      <c r="V17" s="50">
        <v>1175</v>
      </c>
    </row>
    <row r="18" spans="1:22" ht="12.75">
      <c r="A18" s="117" t="s">
        <v>11</v>
      </c>
      <c r="B18" s="91">
        <v>-3576</v>
      </c>
      <c r="C18" s="4">
        <v>406</v>
      </c>
      <c r="D18" s="48">
        <v>406</v>
      </c>
      <c r="E18" s="1">
        <v>61</v>
      </c>
      <c r="F18" s="48">
        <v>345</v>
      </c>
      <c r="G18" s="5" t="s">
        <v>0</v>
      </c>
      <c r="H18" s="4">
        <v>302</v>
      </c>
      <c r="I18" s="5" t="s">
        <v>0</v>
      </c>
      <c r="J18" s="4">
        <v>79</v>
      </c>
      <c r="K18" s="48">
        <v>0</v>
      </c>
      <c r="L18" s="48">
        <v>75</v>
      </c>
      <c r="M18" s="3">
        <v>4</v>
      </c>
      <c r="N18" s="48">
        <v>377</v>
      </c>
      <c r="O18" s="1">
        <v>359</v>
      </c>
      <c r="P18" s="48">
        <v>18</v>
      </c>
      <c r="Q18" s="3">
        <v>0</v>
      </c>
      <c r="R18" s="1">
        <v>1500</v>
      </c>
      <c r="S18" s="1">
        <v>1188</v>
      </c>
      <c r="T18" s="48">
        <v>86</v>
      </c>
      <c r="U18" s="48">
        <v>226</v>
      </c>
      <c r="V18" s="50">
        <v>912</v>
      </c>
    </row>
    <row r="19" spans="1:22" ht="12.75">
      <c r="A19" s="117" t="s">
        <v>12</v>
      </c>
      <c r="B19" s="3">
        <v>9041</v>
      </c>
      <c r="C19" s="4">
        <v>937</v>
      </c>
      <c r="D19" s="48">
        <v>937</v>
      </c>
      <c r="E19" s="1">
        <v>99</v>
      </c>
      <c r="F19" s="48">
        <v>838</v>
      </c>
      <c r="G19" s="5" t="s">
        <v>0</v>
      </c>
      <c r="H19" s="4">
        <v>427</v>
      </c>
      <c r="I19" s="5" t="s">
        <v>0</v>
      </c>
      <c r="J19" s="4">
        <v>389</v>
      </c>
      <c r="K19" s="48">
        <v>12</v>
      </c>
      <c r="L19" s="48">
        <v>369</v>
      </c>
      <c r="M19" s="3">
        <v>8</v>
      </c>
      <c r="N19" s="48">
        <v>1101</v>
      </c>
      <c r="O19" s="1">
        <v>1059</v>
      </c>
      <c r="P19" s="48">
        <v>42</v>
      </c>
      <c r="Q19" s="3">
        <v>0</v>
      </c>
      <c r="R19" s="1">
        <v>4125</v>
      </c>
      <c r="S19" s="1">
        <v>2697</v>
      </c>
      <c r="T19" s="48">
        <v>422</v>
      </c>
      <c r="U19" s="48">
        <v>1006</v>
      </c>
      <c r="V19" s="50">
        <v>2062</v>
      </c>
    </row>
    <row r="20" spans="1:22" ht="12.75">
      <c r="A20" s="117" t="s">
        <v>13</v>
      </c>
      <c r="B20" s="3">
        <v>10361</v>
      </c>
      <c r="C20" s="4">
        <v>1310</v>
      </c>
      <c r="D20" s="48">
        <v>1310</v>
      </c>
      <c r="E20" s="1">
        <v>146</v>
      </c>
      <c r="F20" s="48">
        <v>1164</v>
      </c>
      <c r="G20" s="5" t="s">
        <v>0</v>
      </c>
      <c r="H20" s="4">
        <v>5436</v>
      </c>
      <c r="I20" s="5" t="s">
        <v>0</v>
      </c>
      <c r="J20" s="4">
        <v>176</v>
      </c>
      <c r="K20" s="48">
        <v>1</v>
      </c>
      <c r="L20" s="48">
        <v>166</v>
      </c>
      <c r="M20" s="3">
        <v>9</v>
      </c>
      <c r="N20" s="48">
        <v>620</v>
      </c>
      <c r="O20" s="1">
        <v>520</v>
      </c>
      <c r="P20" s="48">
        <v>51</v>
      </c>
      <c r="Q20" s="3">
        <v>49</v>
      </c>
      <c r="R20" s="1">
        <v>1695</v>
      </c>
      <c r="S20" s="1">
        <v>1157</v>
      </c>
      <c r="T20" s="48">
        <v>157</v>
      </c>
      <c r="U20" s="48">
        <v>381</v>
      </c>
      <c r="V20" s="50">
        <v>1124</v>
      </c>
    </row>
    <row r="21" spans="1:22" ht="12.75">
      <c r="A21" s="117" t="s">
        <v>14</v>
      </c>
      <c r="B21" s="3">
        <v>9383</v>
      </c>
      <c r="C21" s="4">
        <v>1250</v>
      </c>
      <c r="D21" s="48">
        <v>1250</v>
      </c>
      <c r="E21" s="1">
        <v>550</v>
      </c>
      <c r="F21" s="48">
        <v>703</v>
      </c>
      <c r="G21" s="5" t="s">
        <v>0</v>
      </c>
      <c r="H21" s="4">
        <v>2647</v>
      </c>
      <c r="I21" s="5" t="s">
        <v>0</v>
      </c>
      <c r="J21" s="4">
        <v>893</v>
      </c>
      <c r="K21" s="48">
        <v>0</v>
      </c>
      <c r="L21" s="48">
        <v>849</v>
      </c>
      <c r="M21" s="3">
        <v>44</v>
      </c>
      <c r="N21" s="48">
        <v>852</v>
      </c>
      <c r="O21" s="1">
        <v>775</v>
      </c>
      <c r="P21" s="48">
        <v>65</v>
      </c>
      <c r="Q21" s="3">
        <v>12</v>
      </c>
      <c r="R21" s="1">
        <v>2268</v>
      </c>
      <c r="S21" s="1">
        <v>1305</v>
      </c>
      <c r="T21" s="48">
        <v>196</v>
      </c>
      <c r="U21" s="48">
        <v>767</v>
      </c>
      <c r="V21" s="50">
        <v>1473</v>
      </c>
    </row>
    <row r="22" spans="1:22" ht="12.75">
      <c r="A22" s="117" t="s">
        <v>15</v>
      </c>
      <c r="B22" s="3">
        <v>2706</v>
      </c>
      <c r="C22" s="4">
        <v>251</v>
      </c>
      <c r="D22" s="48">
        <v>251</v>
      </c>
      <c r="E22" s="1">
        <v>17</v>
      </c>
      <c r="F22" s="48">
        <v>234</v>
      </c>
      <c r="G22" s="5" t="s">
        <v>0</v>
      </c>
      <c r="H22" s="4">
        <v>164</v>
      </c>
      <c r="I22" s="5" t="s">
        <v>0</v>
      </c>
      <c r="J22" s="4">
        <v>57</v>
      </c>
      <c r="K22" s="48">
        <v>0</v>
      </c>
      <c r="L22" s="48">
        <v>56</v>
      </c>
      <c r="M22" s="3">
        <v>1</v>
      </c>
      <c r="N22" s="48">
        <v>375</v>
      </c>
      <c r="O22" s="1">
        <v>369</v>
      </c>
      <c r="P22" s="48">
        <v>6</v>
      </c>
      <c r="Q22" s="3">
        <v>0</v>
      </c>
      <c r="R22" s="1">
        <v>1387</v>
      </c>
      <c r="S22" s="1">
        <v>932</v>
      </c>
      <c r="T22" s="48">
        <v>91</v>
      </c>
      <c r="U22" s="48">
        <v>364</v>
      </c>
      <c r="V22" s="50">
        <v>472</v>
      </c>
    </row>
    <row r="23" spans="1:22" ht="12.75">
      <c r="A23" s="117" t="s">
        <v>16</v>
      </c>
      <c r="B23" s="3">
        <v>5552</v>
      </c>
      <c r="C23" s="4">
        <v>1190</v>
      </c>
      <c r="D23" s="48">
        <v>1190</v>
      </c>
      <c r="E23" s="1">
        <v>433</v>
      </c>
      <c r="F23" s="48">
        <v>759</v>
      </c>
      <c r="G23" s="5" t="s">
        <v>0</v>
      </c>
      <c r="H23" s="4">
        <v>2049</v>
      </c>
      <c r="I23" s="5" t="s">
        <v>0</v>
      </c>
      <c r="J23" s="4">
        <v>100</v>
      </c>
      <c r="K23" s="48">
        <v>1</v>
      </c>
      <c r="L23" s="48">
        <v>64</v>
      </c>
      <c r="M23" s="3">
        <v>35</v>
      </c>
      <c r="N23" s="48">
        <v>425</v>
      </c>
      <c r="O23" s="1">
        <v>340</v>
      </c>
      <c r="P23" s="48">
        <v>62</v>
      </c>
      <c r="Q23" s="3">
        <v>23</v>
      </c>
      <c r="R23" s="1">
        <v>973</v>
      </c>
      <c r="S23" s="1">
        <v>696</v>
      </c>
      <c r="T23" s="48">
        <v>71</v>
      </c>
      <c r="U23" s="48">
        <v>206</v>
      </c>
      <c r="V23" s="50">
        <v>815</v>
      </c>
    </row>
    <row r="24" spans="1:22" ht="12.75">
      <c r="A24" s="117" t="s">
        <v>17</v>
      </c>
      <c r="B24" s="3">
        <v>2648</v>
      </c>
      <c r="C24" s="4">
        <v>599</v>
      </c>
      <c r="D24" s="48">
        <v>599</v>
      </c>
      <c r="E24" s="1">
        <v>282</v>
      </c>
      <c r="F24" s="48">
        <v>317</v>
      </c>
      <c r="G24" s="5" t="s">
        <v>0</v>
      </c>
      <c r="H24" s="4">
        <v>80</v>
      </c>
      <c r="I24" s="5" t="s">
        <v>0</v>
      </c>
      <c r="J24" s="4">
        <v>250</v>
      </c>
      <c r="K24" s="51">
        <v>0</v>
      </c>
      <c r="L24" s="48">
        <v>227</v>
      </c>
      <c r="M24" s="3">
        <v>23</v>
      </c>
      <c r="N24" s="48">
        <v>381</v>
      </c>
      <c r="O24" s="1">
        <v>350</v>
      </c>
      <c r="P24" s="48">
        <v>31</v>
      </c>
      <c r="Q24" s="3">
        <v>0</v>
      </c>
      <c r="R24" s="1">
        <v>942</v>
      </c>
      <c r="S24" s="1">
        <v>602</v>
      </c>
      <c r="T24" s="48">
        <v>99</v>
      </c>
      <c r="U24" s="48">
        <v>241</v>
      </c>
      <c r="V24" s="50">
        <v>396</v>
      </c>
    </row>
    <row r="25" spans="1:22" ht="12.75">
      <c r="A25" s="117" t="s">
        <v>18</v>
      </c>
      <c r="B25" s="3">
        <v>1758</v>
      </c>
      <c r="C25" s="4">
        <v>233</v>
      </c>
      <c r="D25" s="48">
        <v>233</v>
      </c>
      <c r="E25" s="1">
        <v>92</v>
      </c>
      <c r="F25" s="48">
        <v>141</v>
      </c>
      <c r="G25" s="5" t="s">
        <v>0</v>
      </c>
      <c r="H25" s="4">
        <v>96</v>
      </c>
      <c r="I25" s="5" t="s">
        <v>0</v>
      </c>
      <c r="J25" s="4">
        <v>72</v>
      </c>
      <c r="K25" s="51">
        <v>0</v>
      </c>
      <c r="L25" s="48">
        <v>65</v>
      </c>
      <c r="M25" s="3">
        <v>7</v>
      </c>
      <c r="N25" s="48">
        <v>226</v>
      </c>
      <c r="O25" s="1">
        <v>215</v>
      </c>
      <c r="P25" s="48">
        <v>11</v>
      </c>
      <c r="Q25" s="3">
        <v>0</v>
      </c>
      <c r="R25" s="1">
        <v>790</v>
      </c>
      <c r="S25" s="1">
        <v>547</v>
      </c>
      <c r="T25" s="48">
        <v>126</v>
      </c>
      <c r="U25" s="48">
        <v>117</v>
      </c>
      <c r="V25" s="50">
        <v>341</v>
      </c>
    </row>
    <row r="26" spans="1:22" ht="12.75">
      <c r="A26" s="117" t="s">
        <v>19</v>
      </c>
      <c r="B26" s="3">
        <v>2228</v>
      </c>
      <c r="C26" s="4">
        <v>285</v>
      </c>
      <c r="D26" s="48">
        <v>285</v>
      </c>
      <c r="E26" s="1">
        <v>19</v>
      </c>
      <c r="F26" s="48">
        <v>266</v>
      </c>
      <c r="G26" s="5" t="s">
        <v>0</v>
      </c>
      <c r="H26" s="4">
        <v>206</v>
      </c>
      <c r="I26" s="5" t="s">
        <v>0</v>
      </c>
      <c r="J26" s="4">
        <v>32</v>
      </c>
      <c r="K26" s="51">
        <v>0</v>
      </c>
      <c r="L26" s="48">
        <v>31</v>
      </c>
      <c r="M26" s="3">
        <v>1</v>
      </c>
      <c r="N26" s="48">
        <v>230</v>
      </c>
      <c r="O26" s="1">
        <v>217</v>
      </c>
      <c r="P26" s="48">
        <v>13</v>
      </c>
      <c r="Q26" s="3">
        <v>0</v>
      </c>
      <c r="R26" s="1">
        <v>700</v>
      </c>
      <c r="S26" s="1">
        <v>402</v>
      </c>
      <c r="T26" s="48">
        <v>112</v>
      </c>
      <c r="U26" s="48">
        <v>186</v>
      </c>
      <c r="V26" s="50">
        <v>775</v>
      </c>
    </row>
    <row r="27" spans="1:22" ht="12.75">
      <c r="A27" s="117" t="s">
        <v>20</v>
      </c>
      <c r="B27" s="3">
        <v>1342</v>
      </c>
      <c r="C27" s="4">
        <v>270</v>
      </c>
      <c r="D27" s="48">
        <v>270</v>
      </c>
      <c r="E27" s="1">
        <v>83</v>
      </c>
      <c r="F27" s="48">
        <v>187</v>
      </c>
      <c r="G27" s="5" t="s">
        <v>0</v>
      </c>
      <c r="H27" s="4">
        <v>26</v>
      </c>
      <c r="I27" s="5" t="s">
        <v>0</v>
      </c>
      <c r="J27" s="4">
        <v>287</v>
      </c>
      <c r="K27" s="51">
        <v>0</v>
      </c>
      <c r="L27" s="48">
        <v>280</v>
      </c>
      <c r="M27" s="3">
        <v>7</v>
      </c>
      <c r="N27" s="48">
        <v>136</v>
      </c>
      <c r="O27" s="1">
        <v>122</v>
      </c>
      <c r="P27" s="48">
        <v>14</v>
      </c>
      <c r="Q27" s="3">
        <v>0</v>
      </c>
      <c r="R27" s="1">
        <v>478</v>
      </c>
      <c r="S27" s="1">
        <v>274</v>
      </c>
      <c r="T27" s="48">
        <v>125</v>
      </c>
      <c r="U27" s="48">
        <v>79</v>
      </c>
      <c r="V27" s="50">
        <v>145</v>
      </c>
    </row>
    <row r="28" spans="1:22" ht="12.75">
      <c r="A28" s="117" t="s">
        <v>21</v>
      </c>
      <c r="B28" s="91">
        <v>-1723</v>
      </c>
      <c r="C28" s="4">
        <v>287</v>
      </c>
      <c r="D28" s="48">
        <v>287</v>
      </c>
      <c r="E28" s="1">
        <v>27</v>
      </c>
      <c r="F28" s="48">
        <v>260</v>
      </c>
      <c r="G28" s="5" t="s">
        <v>0</v>
      </c>
      <c r="H28" s="4">
        <v>524</v>
      </c>
      <c r="I28" s="5" t="s">
        <v>0</v>
      </c>
      <c r="J28" s="4">
        <v>24</v>
      </c>
      <c r="K28" s="48">
        <v>0</v>
      </c>
      <c r="L28" s="48">
        <v>23</v>
      </c>
      <c r="M28" s="3">
        <v>1</v>
      </c>
      <c r="N28" s="48">
        <v>124</v>
      </c>
      <c r="O28" s="1">
        <v>110</v>
      </c>
      <c r="P28" s="48">
        <v>13</v>
      </c>
      <c r="Q28" s="3">
        <v>1</v>
      </c>
      <c r="R28" s="1">
        <v>363</v>
      </c>
      <c r="S28" s="1">
        <v>271</v>
      </c>
      <c r="T28" s="48">
        <v>7</v>
      </c>
      <c r="U28" s="48">
        <v>85</v>
      </c>
      <c r="V28" s="50">
        <v>401</v>
      </c>
    </row>
    <row r="29" spans="1:22" ht="12.75">
      <c r="A29" s="117" t="s">
        <v>22</v>
      </c>
      <c r="B29" s="3">
        <v>908</v>
      </c>
      <c r="C29" s="4">
        <v>136</v>
      </c>
      <c r="D29" s="48">
        <v>136</v>
      </c>
      <c r="E29" s="1">
        <v>1</v>
      </c>
      <c r="F29" s="48">
        <v>135</v>
      </c>
      <c r="G29" s="5" t="s">
        <v>0</v>
      </c>
      <c r="H29" s="4">
        <v>174</v>
      </c>
      <c r="I29" s="5" t="s">
        <v>0</v>
      </c>
      <c r="J29" s="4">
        <v>10</v>
      </c>
      <c r="K29" s="51">
        <v>0</v>
      </c>
      <c r="L29" s="48">
        <v>10</v>
      </c>
      <c r="M29" s="3">
        <v>0</v>
      </c>
      <c r="N29" s="48">
        <v>99</v>
      </c>
      <c r="O29" s="1">
        <v>96</v>
      </c>
      <c r="P29" s="48">
        <v>3</v>
      </c>
      <c r="Q29" s="3">
        <v>0</v>
      </c>
      <c r="R29" s="1">
        <v>281</v>
      </c>
      <c r="S29" s="1">
        <v>226</v>
      </c>
      <c r="T29" s="48">
        <v>5</v>
      </c>
      <c r="U29" s="48">
        <v>50</v>
      </c>
      <c r="V29" s="50">
        <v>208</v>
      </c>
    </row>
    <row r="30" spans="1:22" ht="12.75">
      <c r="A30" s="117" t="s">
        <v>23</v>
      </c>
      <c r="B30" s="3">
        <v>3429</v>
      </c>
      <c r="C30" s="4">
        <v>358</v>
      </c>
      <c r="D30" s="48">
        <v>358</v>
      </c>
      <c r="E30" s="1">
        <v>78</v>
      </c>
      <c r="F30" s="48">
        <v>280</v>
      </c>
      <c r="G30" s="5" t="s">
        <v>0</v>
      </c>
      <c r="H30" s="4">
        <v>1529</v>
      </c>
      <c r="I30" s="5" t="s">
        <v>0</v>
      </c>
      <c r="J30" s="4">
        <v>251</v>
      </c>
      <c r="K30" s="48">
        <v>2</v>
      </c>
      <c r="L30" s="48">
        <v>243</v>
      </c>
      <c r="M30" s="3">
        <v>6</v>
      </c>
      <c r="N30" s="48">
        <v>236</v>
      </c>
      <c r="O30" s="1">
        <v>208</v>
      </c>
      <c r="P30" s="48">
        <v>14</v>
      </c>
      <c r="Q30" s="3">
        <v>14</v>
      </c>
      <c r="R30" s="1">
        <v>621</v>
      </c>
      <c r="S30" s="1">
        <v>337</v>
      </c>
      <c r="T30" s="48">
        <v>94</v>
      </c>
      <c r="U30" s="48">
        <v>190</v>
      </c>
      <c r="V30" s="50">
        <v>434</v>
      </c>
    </row>
    <row r="31" spans="1:22" ht="12.75">
      <c r="A31" s="117" t="s">
        <v>24</v>
      </c>
      <c r="B31" s="3">
        <v>7129</v>
      </c>
      <c r="C31" s="4">
        <v>50</v>
      </c>
      <c r="D31" s="48">
        <v>50</v>
      </c>
      <c r="E31" s="1">
        <v>9</v>
      </c>
      <c r="F31" s="48">
        <v>41</v>
      </c>
      <c r="G31" s="5" t="s">
        <v>0</v>
      </c>
      <c r="H31" s="4">
        <v>6352</v>
      </c>
      <c r="I31" s="5" t="s">
        <v>0</v>
      </c>
      <c r="J31" s="4">
        <v>352</v>
      </c>
      <c r="K31" s="51">
        <v>326</v>
      </c>
      <c r="L31" s="48">
        <v>26</v>
      </c>
      <c r="M31" s="3">
        <v>0</v>
      </c>
      <c r="N31" s="48">
        <v>93</v>
      </c>
      <c r="O31" s="1">
        <v>61</v>
      </c>
      <c r="P31" s="48">
        <v>1</v>
      </c>
      <c r="Q31" s="3">
        <v>31</v>
      </c>
      <c r="R31" s="1">
        <v>67</v>
      </c>
      <c r="S31" s="1">
        <v>38</v>
      </c>
      <c r="T31" s="48">
        <v>4</v>
      </c>
      <c r="U31" s="48">
        <v>25</v>
      </c>
      <c r="V31" s="50">
        <v>215</v>
      </c>
    </row>
    <row r="32" spans="1:22" ht="12.75">
      <c r="A32" s="117" t="s">
        <v>84</v>
      </c>
      <c r="B32" s="3">
        <v>1990</v>
      </c>
      <c r="C32" s="4">
        <v>149</v>
      </c>
      <c r="D32" s="48">
        <v>149</v>
      </c>
      <c r="E32" s="1">
        <v>19</v>
      </c>
      <c r="F32" s="48">
        <v>130</v>
      </c>
      <c r="G32" s="5" t="s">
        <v>0</v>
      </c>
      <c r="H32" s="4">
        <v>929</v>
      </c>
      <c r="I32" s="5" t="s">
        <v>0</v>
      </c>
      <c r="J32" s="4">
        <v>202</v>
      </c>
      <c r="K32" s="48">
        <v>56</v>
      </c>
      <c r="L32" s="48">
        <v>145</v>
      </c>
      <c r="M32" s="3">
        <v>1</v>
      </c>
      <c r="N32" s="48">
        <v>108</v>
      </c>
      <c r="O32" s="1">
        <v>90</v>
      </c>
      <c r="P32" s="48">
        <v>9</v>
      </c>
      <c r="Q32" s="3">
        <v>9</v>
      </c>
      <c r="R32" s="1">
        <v>214</v>
      </c>
      <c r="S32" s="1">
        <v>169</v>
      </c>
      <c r="T32" s="48">
        <v>6</v>
      </c>
      <c r="U32" s="48">
        <v>39</v>
      </c>
      <c r="V32" s="50">
        <v>388</v>
      </c>
    </row>
    <row r="33" spans="1:22" ht="12.75">
      <c r="A33" s="117" t="s">
        <v>85</v>
      </c>
      <c r="B33" s="3">
        <v>12204</v>
      </c>
      <c r="C33" s="4">
        <v>380</v>
      </c>
      <c r="D33" s="48">
        <v>380</v>
      </c>
      <c r="E33" s="1">
        <v>14</v>
      </c>
      <c r="F33" s="48">
        <v>366</v>
      </c>
      <c r="G33" s="5" t="s">
        <v>0</v>
      </c>
      <c r="H33" s="4">
        <v>10010</v>
      </c>
      <c r="I33" s="5" t="s">
        <v>0</v>
      </c>
      <c r="J33" s="4">
        <v>517</v>
      </c>
      <c r="K33" s="51">
        <v>344</v>
      </c>
      <c r="L33" s="48">
        <v>172</v>
      </c>
      <c r="M33" s="3">
        <v>1</v>
      </c>
      <c r="N33" s="48">
        <v>230</v>
      </c>
      <c r="O33" s="1">
        <v>149</v>
      </c>
      <c r="P33" s="48">
        <v>15</v>
      </c>
      <c r="Q33" s="3">
        <v>66</v>
      </c>
      <c r="R33" s="1">
        <v>407</v>
      </c>
      <c r="S33" s="1">
        <v>307</v>
      </c>
      <c r="T33" s="48">
        <v>25</v>
      </c>
      <c r="U33" s="48">
        <v>75</v>
      </c>
      <c r="V33" s="50">
        <v>660</v>
      </c>
    </row>
    <row r="34" spans="1:22" ht="12.75">
      <c r="A34" s="117" t="s">
        <v>89</v>
      </c>
      <c r="B34" s="3">
        <v>3159</v>
      </c>
      <c r="C34" s="4">
        <v>119</v>
      </c>
      <c r="D34" s="48">
        <v>119</v>
      </c>
      <c r="E34" s="1">
        <v>7</v>
      </c>
      <c r="F34" s="48">
        <v>112</v>
      </c>
      <c r="G34" s="5" t="s">
        <v>0</v>
      </c>
      <c r="H34" s="4">
        <v>2376</v>
      </c>
      <c r="I34" s="5" t="s">
        <v>0</v>
      </c>
      <c r="J34" s="4">
        <v>194</v>
      </c>
      <c r="K34" s="48">
        <v>137</v>
      </c>
      <c r="L34" s="48">
        <v>57</v>
      </c>
      <c r="M34" s="3">
        <v>0</v>
      </c>
      <c r="N34" s="48">
        <v>135</v>
      </c>
      <c r="O34" s="1">
        <v>109</v>
      </c>
      <c r="P34" s="48">
        <v>7</v>
      </c>
      <c r="Q34" s="3">
        <v>19</v>
      </c>
      <c r="R34" s="1">
        <v>119</v>
      </c>
      <c r="S34" s="1">
        <v>90</v>
      </c>
      <c r="T34" s="48">
        <v>3</v>
      </c>
      <c r="U34" s="48">
        <v>26</v>
      </c>
      <c r="V34" s="50">
        <v>216</v>
      </c>
    </row>
    <row r="35" spans="1:22" ht="12.75">
      <c r="A35" s="120" t="s">
        <v>86</v>
      </c>
      <c r="B35" s="3">
        <v>6491</v>
      </c>
      <c r="C35" s="4">
        <v>163</v>
      </c>
      <c r="D35" s="48">
        <v>163</v>
      </c>
      <c r="E35" s="1">
        <v>3</v>
      </c>
      <c r="F35" s="48">
        <v>160</v>
      </c>
      <c r="G35" s="6" t="s">
        <v>0</v>
      </c>
      <c r="H35" s="52">
        <v>5158</v>
      </c>
      <c r="I35" s="6" t="s">
        <v>0</v>
      </c>
      <c r="J35" s="52">
        <v>321</v>
      </c>
      <c r="K35" s="106">
        <v>231</v>
      </c>
      <c r="L35" s="67">
        <v>90</v>
      </c>
      <c r="M35" s="53">
        <v>0</v>
      </c>
      <c r="N35" s="67">
        <v>157</v>
      </c>
      <c r="O35" s="105">
        <v>137</v>
      </c>
      <c r="P35" s="67">
        <v>4</v>
      </c>
      <c r="Q35" s="53">
        <v>16</v>
      </c>
      <c r="R35" s="105">
        <v>178</v>
      </c>
      <c r="S35" s="105">
        <v>125</v>
      </c>
      <c r="T35" s="67">
        <v>5</v>
      </c>
      <c r="U35" s="67">
        <v>48</v>
      </c>
      <c r="V35" s="54">
        <v>514</v>
      </c>
    </row>
    <row r="36" spans="1:22" ht="12.75">
      <c r="A36" s="118" t="s">
        <v>64</v>
      </c>
      <c r="B36" s="56">
        <v>99352</v>
      </c>
      <c r="C36" s="57">
        <v>11000</v>
      </c>
      <c r="D36" s="58">
        <v>11000</v>
      </c>
      <c r="E36" s="59">
        <v>2870</v>
      </c>
      <c r="F36" s="58">
        <v>8100</v>
      </c>
      <c r="G36" s="5" t="s">
        <v>0</v>
      </c>
      <c r="H36" s="4">
        <v>39592</v>
      </c>
      <c r="I36" s="5" t="s">
        <v>0</v>
      </c>
      <c r="J36" s="4">
        <v>5012</v>
      </c>
      <c r="K36" s="48">
        <v>1110</v>
      </c>
      <c r="L36" s="48">
        <v>3680</v>
      </c>
      <c r="M36" s="3">
        <v>222</v>
      </c>
      <c r="N36" s="48">
        <v>7434</v>
      </c>
      <c r="O36" s="1">
        <v>6662</v>
      </c>
      <c r="P36" s="48">
        <v>532</v>
      </c>
      <c r="Q36" s="3">
        <v>240</v>
      </c>
      <c r="R36" s="1">
        <v>22547</v>
      </c>
      <c r="S36" s="1">
        <v>14873</v>
      </c>
      <c r="T36" s="48">
        <v>2314</v>
      </c>
      <c r="U36" s="48">
        <v>5360</v>
      </c>
      <c r="V36" s="50">
        <v>13767</v>
      </c>
    </row>
    <row r="37" spans="1:22" ht="13.5" thickBot="1">
      <c r="A37" s="119" t="s">
        <v>62</v>
      </c>
      <c r="B37" s="61">
        <v>100</v>
      </c>
      <c r="C37" s="63">
        <f>C36/B36*100</f>
        <v>11.071744906997342</v>
      </c>
      <c r="D37" s="62"/>
      <c r="E37" s="64"/>
      <c r="F37" s="62"/>
      <c r="G37" s="70"/>
      <c r="H37" s="63">
        <f>H36/B36*100</f>
        <v>39.850229487076255</v>
      </c>
      <c r="I37" s="70"/>
      <c r="J37" s="63">
        <f>J36/B36*100</f>
        <v>5.044689588533698</v>
      </c>
      <c r="K37" s="62"/>
      <c r="L37" s="62"/>
      <c r="M37" s="61"/>
      <c r="N37" s="62">
        <f>N36/B36*100</f>
        <v>7.482486512601659</v>
      </c>
      <c r="O37" s="64"/>
      <c r="P37" s="62"/>
      <c r="Q37" s="61"/>
      <c r="R37" s="64">
        <f>R36/B36*100</f>
        <v>22.694057492551735</v>
      </c>
      <c r="S37" s="64"/>
      <c r="T37" s="62"/>
      <c r="U37" s="62"/>
      <c r="V37" s="65">
        <f>V36/B36*100</f>
        <v>13.85679201223931</v>
      </c>
    </row>
    <row r="38" spans="1:22" ht="12.75">
      <c r="A38" s="117" t="s">
        <v>25</v>
      </c>
      <c r="B38" s="3">
        <v>11409</v>
      </c>
      <c r="C38" s="4">
        <v>2030</v>
      </c>
      <c r="D38" s="48">
        <v>2030</v>
      </c>
      <c r="E38" s="1">
        <v>615</v>
      </c>
      <c r="F38" s="48">
        <v>1415</v>
      </c>
      <c r="G38" s="5" t="s">
        <v>0</v>
      </c>
      <c r="H38" s="4">
        <v>4214</v>
      </c>
      <c r="I38" s="5" t="s">
        <v>0</v>
      </c>
      <c r="J38" s="4">
        <v>489</v>
      </c>
      <c r="K38" s="48">
        <v>2</v>
      </c>
      <c r="L38" s="68">
        <v>455</v>
      </c>
      <c r="M38" s="88">
        <v>32</v>
      </c>
      <c r="N38" s="48">
        <v>620</v>
      </c>
      <c r="O38" s="1">
        <v>473</v>
      </c>
      <c r="P38" s="48">
        <v>77</v>
      </c>
      <c r="Q38" s="3">
        <v>70</v>
      </c>
      <c r="R38" s="1">
        <v>1983</v>
      </c>
      <c r="S38" s="1">
        <v>1341</v>
      </c>
      <c r="T38" s="48">
        <v>147</v>
      </c>
      <c r="U38" s="48">
        <v>495</v>
      </c>
      <c r="V38" s="50">
        <v>2073</v>
      </c>
    </row>
    <row r="39" spans="1:22" ht="12.75">
      <c r="A39" s="117" t="s">
        <v>26</v>
      </c>
      <c r="B39" s="3">
        <v>7693</v>
      </c>
      <c r="C39" s="4">
        <v>716</v>
      </c>
      <c r="D39" s="48">
        <v>716</v>
      </c>
      <c r="E39" s="1">
        <v>208</v>
      </c>
      <c r="F39" s="48">
        <v>508</v>
      </c>
      <c r="G39" s="5" t="s">
        <v>0</v>
      </c>
      <c r="H39" s="4">
        <v>5195</v>
      </c>
      <c r="I39" s="5" t="s">
        <v>0</v>
      </c>
      <c r="J39" s="4">
        <v>212</v>
      </c>
      <c r="K39" s="48">
        <v>1</v>
      </c>
      <c r="L39" s="48">
        <v>199</v>
      </c>
      <c r="M39" s="88">
        <v>12</v>
      </c>
      <c r="N39" s="48">
        <v>264</v>
      </c>
      <c r="O39" s="1">
        <v>122</v>
      </c>
      <c r="P39" s="48">
        <v>63</v>
      </c>
      <c r="Q39" s="3">
        <v>79</v>
      </c>
      <c r="R39" s="1">
        <v>608</v>
      </c>
      <c r="S39" s="1">
        <v>417</v>
      </c>
      <c r="T39" s="48">
        <v>105</v>
      </c>
      <c r="U39" s="48">
        <v>86</v>
      </c>
      <c r="V39" s="50">
        <v>698</v>
      </c>
    </row>
    <row r="40" spans="1:22" ht="12.75">
      <c r="A40" s="117" t="s">
        <v>27</v>
      </c>
      <c r="B40" s="3">
        <v>2002</v>
      </c>
      <c r="C40" s="4">
        <v>513</v>
      </c>
      <c r="D40" s="48">
        <v>513</v>
      </c>
      <c r="E40" s="1">
        <v>34</v>
      </c>
      <c r="F40" s="48">
        <v>479</v>
      </c>
      <c r="G40" s="5" t="s">
        <v>0</v>
      </c>
      <c r="H40" s="4">
        <v>679</v>
      </c>
      <c r="I40" s="5" t="s">
        <v>0</v>
      </c>
      <c r="J40" s="4">
        <v>22</v>
      </c>
      <c r="K40" s="51">
        <v>0</v>
      </c>
      <c r="L40" s="48">
        <v>20</v>
      </c>
      <c r="M40" s="88">
        <v>2</v>
      </c>
      <c r="N40" s="48">
        <v>138</v>
      </c>
      <c r="O40" s="1">
        <v>118</v>
      </c>
      <c r="P40" s="48">
        <v>20</v>
      </c>
      <c r="Q40" s="3">
        <v>0</v>
      </c>
      <c r="R40" s="1">
        <v>217</v>
      </c>
      <c r="S40" s="1">
        <v>114</v>
      </c>
      <c r="T40" s="48">
        <v>18</v>
      </c>
      <c r="U40" s="48">
        <v>85</v>
      </c>
      <c r="V40" s="50">
        <v>433</v>
      </c>
    </row>
    <row r="41" spans="1:22" ht="12.75">
      <c r="A41" s="117" t="s">
        <v>28</v>
      </c>
      <c r="B41" s="3">
        <v>1441</v>
      </c>
      <c r="C41" s="4">
        <v>361</v>
      </c>
      <c r="D41" s="48">
        <v>361</v>
      </c>
      <c r="E41" s="1">
        <v>124</v>
      </c>
      <c r="F41" s="48">
        <v>237</v>
      </c>
      <c r="G41" s="5" t="s">
        <v>0</v>
      </c>
      <c r="H41" s="4">
        <v>353</v>
      </c>
      <c r="I41" s="5" t="s">
        <v>0</v>
      </c>
      <c r="J41" s="4">
        <v>71</v>
      </c>
      <c r="K41" s="51">
        <v>0</v>
      </c>
      <c r="L41" s="48">
        <v>65</v>
      </c>
      <c r="M41" s="88">
        <v>6</v>
      </c>
      <c r="N41" s="48">
        <v>125</v>
      </c>
      <c r="O41" s="1">
        <v>113</v>
      </c>
      <c r="P41" s="48">
        <v>11</v>
      </c>
      <c r="Q41" s="3">
        <v>0</v>
      </c>
      <c r="R41" s="1">
        <v>256</v>
      </c>
      <c r="S41" s="1">
        <v>163</v>
      </c>
      <c r="T41" s="48">
        <v>5</v>
      </c>
      <c r="U41" s="48">
        <v>88</v>
      </c>
      <c r="V41" s="50">
        <v>275</v>
      </c>
    </row>
    <row r="42" spans="1:22" ht="12.75">
      <c r="A42" s="117" t="s">
        <v>29</v>
      </c>
      <c r="B42" s="3">
        <v>3775</v>
      </c>
      <c r="C42" s="4">
        <v>169</v>
      </c>
      <c r="D42" s="48">
        <v>169</v>
      </c>
      <c r="E42" s="1">
        <v>13</v>
      </c>
      <c r="F42" s="48">
        <v>156</v>
      </c>
      <c r="G42" s="5" t="s">
        <v>0</v>
      </c>
      <c r="H42" s="4">
        <v>2834</v>
      </c>
      <c r="I42" s="5" t="s">
        <v>0</v>
      </c>
      <c r="J42" s="4">
        <v>114</v>
      </c>
      <c r="K42" s="51">
        <v>0</v>
      </c>
      <c r="L42" s="48">
        <v>113</v>
      </c>
      <c r="M42" s="88">
        <v>1</v>
      </c>
      <c r="N42" s="48">
        <v>119</v>
      </c>
      <c r="O42" s="1">
        <v>97</v>
      </c>
      <c r="P42" s="48">
        <v>4</v>
      </c>
      <c r="Q42" s="3">
        <v>18</v>
      </c>
      <c r="R42" s="1">
        <v>146</v>
      </c>
      <c r="S42" s="1">
        <v>114</v>
      </c>
      <c r="T42" s="48">
        <v>3</v>
      </c>
      <c r="U42" s="48">
        <v>29</v>
      </c>
      <c r="V42" s="50">
        <v>393</v>
      </c>
    </row>
    <row r="43" spans="1:22" ht="12.75">
      <c r="A43" s="117" t="s">
        <v>30</v>
      </c>
      <c r="B43" s="3">
        <v>22470</v>
      </c>
      <c r="C43" s="4">
        <v>415</v>
      </c>
      <c r="D43" s="48">
        <v>415</v>
      </c>
      <c r="E43" s="1">
        <v>38</v>
      </c>
      <c r="F43" s="48">
        <v>377</v>
      </c>
      <c r="G43" s="5" t="s">
        <v>0</v>
      </c>
      <c r="H43" s="4">
        <v>20169</v>
      </c>
      <c r="I43" s="5" t="s">
        <v>0</v>
      </c>
      <c r="J43" s="4">
        <v>490</v>
      </c>
      <c r="K43" s="48">
        <v>220</v>
      </c>
      <c r="L43" s="48">
        <v>268</v>
      </c>
      <c r="M43" s="88">
        <v>2</v>
      </c>
      <c r="N43" s="48">
        <v>383</v>
      </c>
      <c r="O43" s="1">
        <v>264</v>
      </c>
      <c r="P43" s="48">
        <v>12</v>
      </c>
      <c r="Q43" s="3">
        <v>107</v>
      </c>
      <c r="R43" s="1">
        <v>209</v>
      </c>
      <c r="S43" s="1">
        <v>128</v>
      </c>
      <c r="T43" s="48">
        <v>22</v>
      </c>
      <c r="U43" s="48">
        <v>59</v>
      </c>
      <c r="V43" s="50">
        <v>804</v>
      </c>
    </row>
    <row r="44" spans="1:22" ht="12.75">
      <c r="A44" s="117" t="s">
        <v>31</v>
      </c>
      <c r="B44" s="3">
        <v>656</v>
      </c>
      <c r="C44" s="4">
        <v>219</v>
      </c>
      <c r="D44" s="48">
        <v>219</v>
      </c>
      <c r="E44" s="1">
        <v>188</v>
      </c>
      <c r="F44" s="48">
        <v>31</v>
      </c>
      <c r="G44" s="5" t="s">
        <v>0</v>
      </c>
      <c r="H44" s="4">
        <v>0</v>
      </c>
      <c r="I44" s="5" t="s">
        <v>0</v>
      </c>
      <c r="J44" s="4">
        <v>63</v>
      </c>
      <c r="K44" s="51">
        <v>0</v>
      </c>
      <c r="L44" s="48">
        <v>51</v>
      </c>
      <c r="M44" s="88">
        <v>12</v>
      </c>
      <c r="N44" s="48">
        <v>59</v>
      </c>
      <c r="O44" s="1">
        <v>45</v>
      </c>
      <c r="P44" s="48">
        <v>14</v>
      </c>
      <c r="Q44" s="3">
        <v>0</v>
      </c>
      <c r="R44" s="1">
        <v>179</v>
      </c>
      <c r="S44" s="1">
        <v>115</v>
      </c>
      <c r="T44" s="48">
        <v>23</v>
      </c>
      <c r="U44" s="48">
        <v>41</v>
      </c>
      <c r="V44" s="50">
        <v>136</v>
      </c>
    </row>
    <row r="45" spans="1:22" ht="12.75">
      <c r="A45" s="117" t="s">
        <v>32</v>
      </c>
      <c r="B45" s="3">
        <v>9282</v>
      </c>
      <c r="C45" s="4">
        <v>10</v>
      </c>
      <c r="D45" s="48">
        <v>10</v>
      </c>
      <c r="E45" s="1">
        <v>2</v>
      </c>
      <c r="F45" s="48">
        <v>8</v>
      </c>
      <c r="G45" s="5" t="s">
        <v>0</v>
      </c>
      <c r="H45" s="4">
        <v>6948</v>
      </c>
      <c r="I45" s="5" t="s">
        <v>0</v>
      </c>
      <c r="J45" s="4">
        <v>771</v>
      </c>
      <c r="K45" s="48">
        <v>688</v>
      </c>
      <c r="L45" s="48">
        <v>83</v>
      </c>
      <c r="M45" s="88">
        <v>0</v>
      </c>
      <c r="N45" s="48">
        <v>216</v>
      </c>
      <c r="O45" s="1">
        <v>198</v>
      </c>
      <c r="P45" s="48">
        <v>0</v>
      </c>
      <c r="Q45" s="3">
        <v>18</v>
      </c>
      <c r="R45" s="1">
        <v>736</v>
      </c>
      <c r="S45" s="1">
        <v>176</v>
      </c>
      <c r="T45" s="48">
        <v>1</v>
      </c>
      <c r="U45" s="48">
        <v>559</v>
      </c>
      <c r="V45" s="50">
        <v>601</v>
      </c>
    </row>
    <row r="46" spans="1:22" ht="12.75">
      <c r="A46" s="117" t="s">
        <v>33</v>
      </c>
      <c r="B46" s="3">
        <v>702</v>
      </c>
      <c r="C46" s="4">
        <v>57</v>
      </c>
      <c r="D46" s="51">
        <v>57</v>
      </c>
      <c r="E46" s="69" t="s">
        <v>0</v>
      </c>
      <c r="F46" s="48">
        <v>57</v>
      </c>
      <c r="G46" s="5" t="s">
        <v>0</v>
      </c>
      <c r="H46" s="4">
        <v>358</v>
      </c>
      <c r="I46" s="5" t="s">
        <v>0</v>
      </c>
      <c r="J46" s="4">
        <v>0</v>
      </c>
      <c r="K46" s="48">
        <v>0</v>
      </c>
      <c r="L46" s="48">
        <v>0</v>
      </c>
      <c r="M46" s="88">
        <v>0</v>
      </c>
      <c r="N46" s="48">
        <v>54</v>
      </c>
      <c r="O46" s="1">
        <v>48</v>
      </c>
      <c r="P46" s="48">
        <v>4</v>
      </c>
      <c r="Q46" s="3">
        <v>2</v>
      </c>
      <c r="R46" s="1">
        <v>126</v>
      </c>
      <c r="S46" s="1">
        <v>79</v>
      </c>
      <c r="T46" s="48">
        <v>1</v>
      </c>
      <c r="U46" s="48">
        <v>46</v>
      </c>
      <c r="V46" s="50">
        <v>107</v>
      </c>
    </row>
    <row r="47" spans="1:22" ht="12.75">
      <c r="A47" s="117" t="s">
        <v>34</v>
      </c>
      <c r="B47" s="3">
        <v>4099</v>
      </c>
      <c r="C47" s="4">
        <v>283</v>
      </c>
      <c r="D47" s="51">
        <v>283</v>
      </c>
      <c r="E47" s="69" t="s">
        <v>0</v>
      </c>
      <c r="F47" s="48">
        <v>283</v>
      </c>
      <c r="G47" s="6" t="s">
        <v>0</v>
      </c>
      <c r="H47" s="4">
        <v>3050</v>
      </c>
      <c r="I47" s="6" t="s">
        <v>0</v>
      </c>
      <c r="J47" s="4">
        <v>23</v>
      </c>
      <c r="K47" s="51">
        <v>0</v>
      </c>
      <c r="L47" s="67">
        <v>23</v>
      </c>
      <c r="M47" s="89">
        <v>0</v>
      </c>
      <c r="N47" s="53">
        <v>134</v>
      </c>
      <c r="O47" s="1">
        <v>108</v>
      </c>
      <c r="P47" s="48">
        <v>9</v>
      </c>
      <c r="Q47" s="3">
        <v>17</v>
      </c>
      <c r="R47" s="1">
        <v>352</v>
      </c>
      <c r="S47" s="1">
        <v>189</v>
      </c>
      <c r="T47" s="48">
        <v>2</v>
      </c>
      <c r="U47" s="53">
        <v>161</v>
      </c>
      <c r="V47" s="54">
        <v>257</v>
      </c>
    </row>
    <row r="48" spans="1:22" ht="12.75">
      <c r="A48" s="118" t="s">
        <v>67</v>
      </c>
      <c r="B48" s="57">
        <v>63529</v>
      </c>
      <c r="C48" s="57">
        <v>4760</v>
      </c>
      <c r="D48" s="58">
        <v>4760</v>
      </c>
      <c r="E48" s="59">
        <v>1220</v>
      </c>
      <c r="F48" s="58">
        <v>3550</v>
      </c>
      <c r="G48" s="5" t="s">
        <v>0</v>
      </c>
      <c r="H48" s="57">
        <v>43800</v>
      </c>
      <c r="I48" s="5" t="s">
        <v>0</v>
      </c>
      <c r="J48" s="57">
        <v>2255</v>
      </c>
      <c r="K48" s="58">
        <v>911</v>
      </c>
      <c r="L48" s="58">
        <v>1277</v>
      </c>
      <c r="M48" s="3">
        <v>67</v>
      </c>
      <c r="N48" s="48">
        <v>2112</v>
      </c>
      <c r="O48" s="59">
        <v>1587</v>
      </c>
      <c r="P48" s="58">
        <v>214</v>
      </c>
      <c r="Q48" s="56">
        <v>311</v>
      </c>
      <c r="R48" s="59">
        <v>4812</v>
      </c>
      <c r="S48" s="59">
        <v>2836</v>
      </c>
      <c r="T48" s="58">
        <v>327</v>
      </c>
      <c r="U48" s="48">
        <v>1649</v>
      </c>
      <c r="V48" s="50">
        <v>5790</v>
      </c>
    </row>
    <row r="49" spans="1:22" ht="13.5" thickBot="1">
      <c r="A49" s="119" t="s">
        <v>62</v>
      </c>
      <c r="B49" s="61">
        <v>100</v>
      </c>
      <c r="C49" s="70">
        <f>C48/B48*100</f>
        <v>7.492641156007493</v>
      </c>
      <c r="D49" s="71"/>
      <c r="E49" s="72"/>
      <c r="F49" s="62"/>
      <c r="G49" s="70"/>
      <c r="H49" s="63">
        <f>H48/B48*100</f>
        <v>68.94489130948071</v>
      </c>
      <c r="I49" s="70"/>
      <c r="J49" s="63">
        <f>J48/B48*100</f>
        <v>3.5495600434447256</v>
      </c>
      <c r="K49" s="71"/>
      <c r="L49" s="62"/>
      <c r="M49" s="61"/>
      <c r="N49" s="62">
        <f>N48/B48*100</f>
        <v>3.3244659919092068</v>
      </c>
      <c r="O49" s="64"/>
      <c r="P49" s="62"/>
      <c r="Q49" s="61"/>
      <c r="R49" s="64">
        <f>R48/B48*100</f>
        <v>7.574493538384044</v>
      </c>
      <c r="S49" s="64"/>
      <c r="T49" s="62"/>
      <c r="U49" s="62"/>
      <c r="V49" s="65">
        <f>V48/B48*100</f>
        <v>9.113947960773821</v>
      </c>
    </row>
    <row r="50" spans="1:22" ht="12.75">
      <c r="A50" s="121" t="s">
        <v>69</v>
      </c>
      <c r="B50" s="3">
        <v>241547</v>
      </c>
      <c r="C50" s="4">
        <v>21400</v>
      </c>
      <c r="D50" s="48">
        <v>21400</v>
      </c>
      <c r="E50" s="1">
        <v>4390</v>
      </c>
      <c r="F50" s="48">
        <v>17000</v>
      </c>
      <c r="G50" s="5" t="s">
        <v>0</v>
      </c>
      <c r="H50" s="4">
        <v>94861</v>
      </c>
      <c r="I50" s="5" t="s">
        <v>0</v>
      </c>
      <c r="J50" s="74">
        <v>8976</v>
      </c>
      <c r="K50" s="48">
        <v>2057</v>
      </c>
      <c r="L50" s="68">
        <v>6607</v>
      </c>
      <c r="M50" s="3">
        <v>312</v>
      </c>
      <c r="N50" s="75">
        <v>18845</v>
      </c>
      <c r="O50" s="75">
        <v>17311</v>
      </c>
      <c r="P50" s="68">
        <v>981</v>
      </c>
      <c r="Q50" s="68">
        <v>553</v>
      </c>
      <c r="R50" s="1">
        <v>63780</v>
      </c>
      <c r="S50" s="1">
        <v>40457</v>
      </c>
      <c r="T50" s="48">
        <v>6244</v>
      </c>
      <c r="U50" s="48">
        <v>17079</v>
      </c>
      <c r="V50" s="50">
        <v>33685</v>
      </c>
    </row>
    <row r="51" spans="1:22" ht="13.5" thickBot="1">
      <c r="A51" s="122" t="s">
        <v>62</v>
      </c>
      <c r="B51" s="77">
        <v>100</v>
      </c>
      <c r="C51" s="78">
        <f>C50/B50*100</f>
        <v>8.859559423217842</v>
      </c>
      <c r="D51" s="79"/>
      <c r="E51" s="80"/>
      <c r="F51" s="79"/>
      <c r="G51" s="78"/>
      <c r="H51" s="78">
        <f>H50/B50*100</f>
        <v>39.27227413298447</v>
      </c>
      <c r="I51" s="78"/>
      <c r="J51" s="78">
        <f>J50/B50*100</f>
        <v>3.7160469805048293</v>
      </c>
      <c r="K51" s="79"/>
      <c r="L51" s="79"/>
      <c r="M51" s="77"/>
      <c r="N51" s="78">
        <f>N50/B50*100</f>
        <v>7.801794267782254</v>
      </c>
      <c r="O51" s="80"/>
      <c r="P51" s="79"/>
      <c r="Q51" s="77"/>
      <c r="R51" s="78">
        <f>R50/B50*100</f>
        <v>26.404799066020278</v>
      </c>
      <c r="S51" s="80"/>
      <c r="T51" s="79"/>
      <c r="U51" s="79"/>
      <c r="V51" s="90">
        <f>V50/B50*100</f>
        <v>13.945526129490327</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t="s">
        <v>91</v>
      </c>
      <c r="C53" s="18"/>
      <c r="D53" s="18"/>
      <c r="E53" s="18"/>
      <c r="F53" s="18"/>
      <c r="G53" s="18"/>
      <c r="H53" s="18"/>
      <c r="I53" s="18"/>
      <c r="J53" s="18"/>
      <c r="K53" s="18"/>
      <c r="L53" s="18"/>
      <c r="M53" s="48"/>
      <c r="N53" s="98"/>
      <c r="O53" s="93"/>
    </row>
    <row r="54" spans="1:15" ht="14.25">
      <c r="A54" s="125"/>
      <c r="B54" s="18" t="s">
        <v>95</v>
      </c>
      <c r="C54" s="18"/>
      <c r="D54" s="18"/>
      <c r="E54" s="18"/>
      <c r="F54" s="18"/>
      <c r="G54" s="18"/>
      <c r="H54" s="18"/>
      <c r="I54" s="18"/>
      <c r="J54" s="18"/>
      <c r="K54" s="18"/>
      <c r="L54" s="18"/>
      <c r="M54" s="126"/>
      <c r="N54" s="127"/>
      <c r="O54" s="128"/>
    </row>
    <row r="55" spans="1:15" ht="12.75">
      <c r="A55" s="125"/>
      <c r="B55" s="18" t="s">
        <v>92</v>
      </c>
      <c r="C55" s="18"/>
      <c r="D55" s="18"/>
      <c r="E55" s="18"/>
      <c r="F55" s="18"/>
      <c r="G55" s="18"/>
      <c r="H55" s="18"/>
      <c r="I55" s="18"/>
      <c r="J55" s="18"/>
      <c r="K55" s="18"/>
      <c r="L55" s="18"/>
      <c r="M55" s="18"/>
      <c r="N55" s="18"/>
      <c r="O55" s="18"/>
    </row>
    <row r="56" spans="2:15" ht="12.75">
      <c r="B56" s="48" t="s">
        <v>96</v>
      </c>
      <c r="C56" s="96"/>
      <c r="D56" s="96"/>
      <c r="E56" s="96"/>
      <c r="F56" s="18"/>
      <c r="G56" s="18"/>
      <c r="H56" s="18"/>
      <c r="I56" s="18"/>
      <c r="J56" s="18"/>
      <c r="K56" s="18"/>
      <c r="L56" s="18"/>
      <c r="M56" s="18"/>
      <c r="N56" s="18"/>
      <c r="O56" s="18"/>
    </row>
    <row r="57" spans="2:15" ht="12.75">
      <c r="B57" s="48" t="s">
        <v>101</v>
      </c>
      <c r="C57" s="97"/>
      <c r="D57" s="97"/>
      <c r="E57" s="97"/>
      <c r="F57" s="18"/>
      <c r="G57" s="18"/>
      <c r="H57" s="18"/>
      <c r="I57" s="18"/>
      <c r="J57" s="18"/>
      <c r="K57" s="18"/>
      <c r="L57" s="18"/>
      <c r="M57" s="18"/>
      <c r="N57" s="18"/>
      <c r="O57" s="18"/>
    </row>
    <row r="58" spans="2:15" ht="12.75">
      <c r="B58" s="48" t="s">
        <v>98</v>
      </c>
      <c r="C58" s="97"/>
      <c r="D58" s="97"/>
      <c r="E58" s="97"/>
      <c r="F58" s="18"/>
      <c r="G58" s="18"/>
      <c r="H58" s="18"/>
      <c r="I58" s="18"/>
      <c r="J58" s="18"/>
      <c r="K58" s="18"/>
      <c r="L58" s="18"/>
      <c r="M58" s="18"/>
      <c r="N58" s="18"/>
      <c r="O58" s="18"/>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33.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263</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116</v>
      </c>
      <c r="C4" s="476" t="s">
        <v>40</v>
      </c>
      <c r="D4" s="22"/>
      <c r="E4" s="23"/>
      <c r="F4" s="22"/>
      <c r="G4" s="22"/>
      <c r="H4" s="111" t="s">
        <v>113</v>
      </c>
      <c r="I4" s="111" t="s">
        <v>1</v>
      </c>
      <c r="J4" s="112" t="s">
        <v>41</v>
      </c>
      <c r="K4" s="22"/>
      <c r="L4" s="22"/>
      <c r="M4" s="21"/>
      <c r="N4" s="476" t="s">
        <v>42</v>
      </c>
      <c r="O4" s="22"/>
      <c r="P4" s="22"/>
      <c r="Q4" s="26"/>
      <c r="R4" s="476" t="s">
        <v>43</v>
      </c>
      <c r="S4" s="22"/>
      <c r="T4" s="22"/>
      <c r="U4" s="22"/>
      <c r="V4" s="27" t="s">
        <v>110</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43735</v>
      </c>
      <c r="C7" s="46">
        <v>3130</v>
      </c>
      <c r="D7" s="46">
        <v>3130</v>
      </c>
      <c r="E7" s="47">
        <v>219</v>
      </c>
      <c r="F7" s="48">
        <v>2912</v>
      </c>
      <c r="G7" s="5" t="s">
        <v>0</v>
      </c>
      <c r="H7" s="46">
        <v>3869</v>
      </c>
      <c r="I7" s="5" t="s">
        <v>0</v>
      </c>
      <c r="J7" s="46">
        <v>913</v>
      </c>
      <c r="K7" s="48">
        <v>27</v>
      </c>
      <c r="L7" s="48">
        <v>868</v>
      </c>
      <c r="M7" s="3">
        <v>18</v>
      </c>
      <c r="N7" s="48">
        <v>5867</v>
      </c>
      <c r="O7" s="1">
        <v>5717</v>
      </c>
      <c r="P7" s="48">
        <v>150</v>
      </c>
      <c r="Q7" s="49">
        <v>0</v>
      </c>
      <c r="R7" s="1">
        <v>22052</v>
      </c>
      <c r="S7" s="47">
        <v>14402</v>
      </c>
      <c r="T7" s="48">
        <v>1436</v>
      </c>
      <c r="U7" s="48">
        <v>6214</v>
      </c>
      <c r="V7" s="50">
        <v>7904</v>
      </c>
    </row>
    <row r="8" spans="1:22" ht="12.75">
      <c r="A8" s="117" t="s">
        <v>3</v>
      </c>
      <c r="B8" s="3">
        <v>14270</v>
      </c>
      <c r="C8" s="4">
        <v>651</v>
      </c>
      <c r="D8" s="4">
        <v>651</v>
      </c>
      <c r="E8" s="1">
        <v>34</v>
      </c>
      <c r="F8" s="48">
        <v>617</v>
      </c>
      <c r="G8" s="5" t="s">
        <v>0</v>
      </c>
      <c r="H8" s="4">
        <v>789</v>
      </c>
      <c r="I8" s="5" t="s">
        <v>0</v>
      </c>
      <c r="J8" s="4">
        <v>766</v>
      </c>
      <c r="K8" s="51" t="s">
        <v>90</v>
      </c>
      <c r="L8" s="48">
        <v>764</v>
      </c>
      <c r="M8" s="3">
        <v>2</v>
      </c>
      <c r="N8" s="48">
        <v>1837</v>
      </c>
      <c r="O8" s="1">
        <v>1814</v>
      </c>
      <c r="P8" s="48">
        <v>23</v>
      </c>
      <c r="Q8" s="3">
        <v>0</v>
      </c>
      <c r="R8" s="1">
        <v>8047</v>
      </c>
      <c r="S8" s="1">
        <v>4225</v>
      </c>
      <c r="T8" s="48">
        <v>1684</v>
      </c>
      <c r="U8" s="48">
        <v>2138</v>
      </c>
      <c r="V8" s="50">
        <v>2180</v>
      </c>
    </row>
    <row r="9" spans="1:22" ht="12.75">
      <c r="A9" s="117" t="s">
        <v>4</v>
      </c>
      <c r="B9" s="3">
        <v>10067</v>
      </c>
      <c r="C9" s="4">
        <v>510</v>
      </c>
      <c r="D9" s="4">
        <v>510</v>
      </c>
      <c r="E9" s="1">
        <v>22</v>
      </c>
      <c r="F9" s="48">
        <v>488</v>
      </c>
      <c r="G9" s="5" t="s">
        <v>0</v>
      </c>
      <c r="H9" s="4">
        <v>3069</v>
      </c>
      <c r="I9" s="5" t="s">
        <v>0</v>
      </c>
      <c r="J9" s="4">
        <v>62</v>
      </c>
      <c r="K9" s="48">
        <v>9</v>
      </c>
      <c r="L9" s="48">
        <v>52</v>
      </c>
      <c r="M9" s="3">
        <v>1</v>
      </c>
      <c r="N9" s="48">
        <v>844</v>
      </c>
      <c r="O9" s="1">
        <v>829</v>
      </c>
      <c r="P9" s="48">
        <v>15</v>
      </c>
      <c r="Q9" s="3">
        <v>0</v>
      </c>
      <c r="R9" s="1">
        <v>3634</v>
      </c>
      <c r="S9" s="1">
        <v>2166</v>
      </c>
      <c r="T9" s="48">
        <v>337</v>
      </c>
      <c r="U9" s="48">
        <v>1131</v>
      </c>
      <c r="V9" s="50">
        <v>1948</v>
      </c>
    </row>
    <row r="10" spans="1:22" ht="12.75">
      <c r="A10" s="117" t="s">
        <v>5</v>
      </c>
      <c r="B10" s="3">
        <v>3960</v>
      </c>
      <c r="C10" s="4">
        <v>122</v>
      </c>
      <c r="D10" s="4">
        <v>122</v>
      </c>
      <c r="E10" s="1">
        <v>1</v>
      </c>
      <c r="F10" s="48">
        <v>121</v>
      </c>
      <c r="G10" s="5" t="s">
        <v>0</v>
      </c>
      <c r="H10" s="4">
        <v>1292</v>
      </c>
      <c r="I10" s="5" t="s">
        <v>0</v>
      </c>
      <c r="J10" s="4">
        <v>21</v>
      </c>
      <c r="K10" s="51" t="s">
        <v>90</v>
      </c>
      <c r="L10" s="48">
        <v>21</v>
      </c>
      <c r="M10" s="3">
        <v>0</v>
      </c>
      <c r="N10" s="48">
        <v>333</v>
      </c>
      <c r="O10" s="1">
        <v>330</v>
      </c>
      <c r="P10" s="48">
        <v>3</v>
      </c>
      <c r="Q10" s="3">
        <v>0</v>
      </c>
      <c r="R10" s="1">
        <v>1507</v>
      </c>
      <c r="S10" s="1">
        <v>1168</v>
      </c>
      <c r="T10" s="48">
        <v>60</v>
      </c>
      <c r="U10" s="48">
        <v>279</v>
      </c>
      <c r="V10" s="50">
        <v>685</v>
      </c>
    </row>
    <row r="11" spans="1:22" ht="12.75">
      <c r="A11" s="117" t="s">
        <v>6</v>
      </c>
      <c r="B11" s="3">
        <v>1734</v>
      </c>
      <c r="C11" s="4">
        <v>7</v>
      </c>
      <c r="D11" s="4">
        <v>7</v>
      </c>
      <c r="E11" s="1">
        <v>0</v>
      </c>
      <c r="F11" s="48">
        <v>7</v>
      </c>
      <c r="G11" s="5" t="s">
        <v>0</v>
      </c>
      <c r="H11" s="4">
        <v>898</v>
      </c>
      <c r="I11" s="5" t="s">
        <v>0</v>
      </c>
      <c r="J11" s="4">
        <v>9</v>
      </c>
      <c r="K11" s="51" t="s">
        <v>90</v>
      </c>
      <c r="L11" s="48">
        <v>9</v>
      </c>
      <c r="M11" s="3">
        <v>0</v>
      </c>
      <c r="N11" s="48">
        <v>128</v>
      </c>
      <c r="O11" s="1">
        <v>127</v>
      </c>
      <c r="P11" s="48">
        <v>0</v>
      </c>
      <c r="Q11" s="3">
        <v>1</v>
      </c>
      <c r="R11" s="1">
        <v>439</v>
      </c>
      <c r="S11" s="1">
        <v>384</v>
      </c>
      <c r="T11" s="48">
        <v>2</v>
      </c>
      <c r="U11" s="48">
        <v>53</v>
      </c>
      <c r="V11" s="50">
        <v>253</v>
      </c>
    </row>
    <row r="12" spans="1:22" ht="12.75">
      <c r="A12" s="117" t="s">
        <v>7</v>
      </c>
      <c r="B12" s="3">
        <v>3216</v>
      </c>
      <c r="C12" s="4">
        <v>1170</v>
      </c>
      <c r="D12" s="4">
        <v>1170</v>
      </c>
      <c r="E12" s="1">
        <v>10</v>
      </c>
      <c r="F12" s="48">
        <v>1161</v>
      </c>
      <c r="G12" s="5" t="s">
        <v>0</v>
      </c>
      <c r="H12" s="4">
        <v>622</v>
      </c>
      <c r="I12" s="5" t="s">
        <v>0</v>
      </c>
      <c r="J12" s="4">
        <v>3</v>
      </c>
      <c r="K12" s="51" t="s">
        <v>90</v>
      </c>
      <c r="L12" s="48">
        <v>2</v>
      </c>
      <c r="M12" s="3">
        <v>1</v>
      </c>
      <c r="N12" s="48">
        <v>239</v>
      </c>
      <c r="O12" s="1">
        <v>201</v>
      </c>
      <c r="P12" s="48">
        <v>38</v>
      </c>
      <c r="Q12" s="3">
        <v>0</v>
      </c>
      <c r="R12" s="1">
        <v>524</v>
      </c>
      <c r="S12" s="1">
        <v>365</v>
      </c>
      <c r="T12" s="48">
        <v>10</v>
      </c>
      <c r="U12" s="48">
        <v>149</v>
      </c>
      <c r="V12" s="50">
        <v>658</v>
      </c>
    </row>
    <row r="13" spans="1:22" ht="12.75">
      <c r="A13" s="117" t="s">
        <v>8</v>
      </c>
      <c r="B13" s="3">
        <v>1706</v>
      </c>
      <c r="C13" s="4">
        <v>42</v>
      </c>
      <c r="D13" s="4">
        <v>42</v>
      </c>
      <c r="E13" s="1">
        <v>5</v>
      </c>
      <c r="F13" s="48">
        <v>37</v>
      </c>
      <c r="G13" s="6" t="s">
        <v>0</v>
      </c>
      <c r="H13" s="4">
        <v>877</v>
      </c>
      <c r="I13" s="6" t="s">
        <v>0</v>
      </c>
      <c r="J13" s="4">
        <v>6</v>
      </c>
      <c r="K13" s="51" t="s">
        <v>90</v>
      </c>
      <c r="L13" s="48">
        <v>6</v>
      </c>
      <c r="M13" s="3">
        <v>0</v>
      </c>
      <c r="N13" s="52">
        <v>96</v>
      </c>
      <c r="O13" s="1">
        <v>94</v>
      </c>
      <c r="P13" s="48">
        <v>1</v>
      </c>
      <c r="Q13" s="3">
        <v>1</v>
      </c>
      <c r="R13" s="1">
        <v>375</v>
      </c>
      <c r="S13" s="1">
        <v>266</v>
      </c>
      <c r="T13" s="48">
        <v>0</v>
      </c>
      <c r="U13" s="53">
        <v>109</v>
      </c>
      <c r="V13" s="54">
        <v>310</v>
      </c>
    </row>
    <row r="14" spans="1:22" ht="12.75">
      <c r="A14" s="118" t="s">
        <v>61</v>
      </c>
      <c r="B14" s="56">
        <f>SUM(B7:B13)</f>
        <v>78688</v>
      </c>
      <c r="C14" s="57">
        <v>5630</v>
      </c>
      <c r="D14" s="58">
        <v>5630</v>
      </c>
      <c r="E14" s="59">
        <v>290</v>
      </c>
      <c r="F14" s="58">
        <v>5340</v>
      </c>
      <c r="G14" s="5" t="s">
        <v>0</v>
      </c>
      <c r="H14" s="57">
        <v>11416</v>
      </c>
      <c r="I14" s="5" t="s">
        <v>0</v>
      </c>
      <c r="J14" s="57">
        <v>1780</v>
      </c>
      <c r="K14" s="58">
        <f>SUM(K7:K13)</f>
        <v>36</v>
      </c>
      <c r="L14" s="58">
        <f>SUM(L7:L13)</f>
        <v>1722</v>
      </c>
      <c r="M14" s="56">
        <f>SUM(M7:M13)</f>
        <v>22</v>
      </c>
      <c r="N14" s="48">
        <v>9344</v>
      </c>
      <c r="O14" s="59">
        <f aca="true" t="shared" si="0" ref="O14:T14">SUM(O7:O13)</f>
        <v>9112</v>
      </c>
      <c r="P14" s="58">
        <f t="shared" si="0"/>
        <v>230</v>
      </c>
      <c r="Q14" s="56">
        <f t="shared" si="0"/>
        <v>2</v>
      </c>
      <c r="R14" s="59">
        <f t="shared" si="0"/>
        <v>36578</v>
      </c>
      <c r="S14" s="59">
        <f t="shared" si="0"/>
        <v>22976</v>
      </c>
      <c r="T14" s="58">
        <f t="shared" si="0"/>
        <v>3529</v>
      </c>
      <c r="U14" s="48">
        <v>10073</v>
      </c>
      <c r="V14" s="50">
        <v>13940</v>
      </c>
    </row>
    <row r="15" spans="1:22" ht="13.5" thickBot="1">
      <c r="A15" s="119" t="s">
        <v>62</v>
      </c>
      <c r="B15" s="61">
        <v>100</v>
      </c>
      <c r="C15" s="62">
        <f>C14/B14*100</f>
        <v>7.1548393655957705</v>
      </c>
      <c r="D15" s="63"/>
      <c r="E15" s="64"/>
      <c r="F15" s="62"/>
      <c r="G15" s="70"/>
      <c r="H15" s="62">
        <f>H14/B14*100</f>
        <v>14.50793005286702</v>
      </c>
      <c r="I15" s="70"/>
      <c r="J15" s="63">
        <f>J14/B14*100</f>
        <v>2.2620984139894267</v>
      </c>
      <c r="K15" s="62"/>
      <c r="L15" s="62"/>
      <c r="M15" s="61"/>
      <c r="N15" s="62">
        <f>N14/B14*100</f>
        <v>11.874745831638878</v>
      </c>
      <c r="O15" s="64"/>
      <c r="P15" s="62"/>
      <c r="Q15" s="61"/>
      <c r="R15" s="64">
        <f>R14/B14*100</f>
        <v>46.484851565677104</v>
      </c>
      <c r="S15" s="64"/>
      <c r="T15" s="62"/>
      <c r="U15" s="62"/>
      <c r="V15" s="65">
        <f>V14/B14*100</f>
        <v>17.715534770231802</v>
      </c>
    </row>
    <row r="16" spans="1:22" ht="12.75">
      <c r="A16" s="117" t="s">
        <v>9</v>
      </c>
      <c r="B16" s="2">
        <v>-6788</v>
      </c>
      <c r="C16" s="4">
        <v>1580</v>
      </c>
      <c r="D16" s="48">
        <v>1580</v>
      </c>
      <c r="E16" s="1">
        <v>777</v>
      </c>
      <c r="F16" s="48">
        <v>806</v>
      </c>
      <c r="G16" s="5" t="s">
        <v>0</v>
      </c>
      <c r="H16" s="4">
        <v>496</v>
      </c>
      <c r="I16" s="5" t="s">
        <v>0</v>
      </c>
      <c r="J16" s="4">
        <v>642</v>
      </c>
      <c r="K16" s="51" t="s">
        <v>90</v>
      </c>
      <c r="L16" s="48">
        <v>579</v>
      </c>
      <c r="M16" s="3">
        <v>63</v>
      </c>
      <c r="N16" s="48">
        <v>678</v>
      </c>
      <c r="O16" s="1">
        <v>574</v>
      </c>
      <c r="P16" s="48">
        <v>104</v>
      </c>
      <c r="Q16" s="3">
        <v>0</v>
      </c>
      <c r="R16" s="1">
        <v>2292</v>
      </c>
      <c r="S16" s="1">
        <v>1431</v>
      </c>
      <c r="T16" s="48">
        <v>314</v>
      </c>
      <c r="U16" s="48">
        <v>547</v>
      </c>
      <c r="V16" s="50">
        <v>1100</v>
      </c>
    </row>
    <row r="17" spans="1:22" ht="12.75">
      <c r="A17" s="117" t="s">
        <v>10</v>
      </c>
      <c r="B17" s="66">
        <v>6951</v>
      </c>
      <c r="C17" s="4">
        <v>991</v>
      </c>
      <c r="D17" s="48">
        <v>991</v>
      </c>
      <c r="E17" s="1">
        <v>148</v>
      </c>
      <c r="F17" s="48">
        <v>843</v>
      </c>
      <c r="G17" s="5" t="s">
        <v>0</v>
      </c>
      <c r="H17" s="4">
        <v>597</v>
      </c>
      <c r="I17" s="5" t="s">
        <v>0</v>
      </c>
      <c r="J17" s="4">
        <v>164</v>
      </c>
      <c r="K17" s="51">
        <v>0</v>
      </c>
      <c r="L17" s="48">
        <v>153</v>
      </c>
      <c r="M17" s="3">
        <v>11</v>
      </c>
      <c r="N17" s="48">
        <v>867</v>
      </c>
      <c r="O17" s="1">
        <v>818</v>
      </c>
      <c r="P17" s="48">
        <v>49</v>
      </c>
      <c r="Q17" s="3">
        <v>0</v>
      </c>
      <c r="R17" s="1">
        <v>3165</v>
      </c>
      <c r="S17" s="1">
        <v>2110</v>
      </c>
      <c r="T17" s="48">
        <v>360</v>
      </c>
      <c r="U17" s="48">
        <v>695</v>
      </c>
      <c r="V17" s="50">
        <v>1167</v>
      </c>
    </row>
    <row r="18" spans="1:22" ht="12.75">
      <c r="A18" s="117" t="s">
        <v>11</v>
      </c>
      <c r="B18" s="91">
        <v>-3576</v>
      </c>
      <c r="C18" s="4">
        <v>404</v>
      </c>
      <c r="D18" s="48">
        <v>404</v>
      </c>
      <c r="E18" s="1">
        <v>61</v>
      </c>
      <c r="F18" s="48">
        <v>343</v>
      </c>
      <c r="G18" s="5" t="s">
        <v>0</v>
      </c>
      <c r="H18" s="4">
        <v>301</v>
      </c>
      <c r="I18" s="5" t="s">
        <v>0</v>
      </c>
      <c r="J18" s="4">
        <v>79</v>
      </c>
      <c r="K18" s="48">
        <v>0</v>
      </c>
      <c r="L18" s="48">
        <v>75</v>
      </c>
      <c r="M18" s="3">
        <v>4</v>
      </c>
      <c r="N18" s="48">
        <v>381</v>
      </c>
      <c r="O18" s="1">
        <v>363</v>
      </c>
      <c r="P18" s="48">
        <v>18</v>
      </c>
      <c r="Q18" s="3">
        <v>0</v>
      </c>
      <c r="R18" s="1">
        <v>1505</v>
      </c>
      <c r="S18" s="1">
        <v>1197</v>
      </c>
      <c r="T18" s="48">
        <v>85</v>
      </c>
      <c r="U18" s="48">
        <v>223</v>
      </c>
      <c r="V18" s="50">
        <v>906</v>
      </c>
    </row>
    <row r="19" spans="1:22" ht="12.75">
      <c r="A19" s="117" t="s">
        <v>12</v>
      </c>
      <c r="B19" s="3">
        <v>9041</v>
      </c>
      <c r="C19" s="4">
        <v>935</v>
      </c>
      <c r="D19" s="48">
        <v>935</v>
      </c>
      <c r="E19" s="1">
        <v>99</v>
      </c>
      <c r="F19" s="48">
        <v>836</v>
      </c>
      <c r="G19" s="5" t="s">
        <v>0</v>
      </c>
      <c r="H19" s="4">
        <v>426</v>
      </c>
      <c r="I19" s="5" t="s">
        <v>0</v>
      </c>
      <c r="J19" s="4">
        <v>390</v>
      </c>
      <c r="K19" s="48">
        <v>12</v>
      </c>
      <c r="L19" s="48">
        <v>370</v>
      </c>
      <c r="M19" s="3">
        <v>8</v>
      </c>
      <c r="N19" s="48">
        <v>1108</v>
      </c>
      <c r="O19" s="1">
        <v>1066</v>
      </c>
      <c r="P19" s="48">
        <v>42</v>
      </c>
      <c r="Q19" s="3">
        <v>0</v>
      </c>
      <c r="R19" s="1">
        <v>4134</v>
      </c>
      <c r="S19" s="1">
        <v>2722</v>
      </c>
      <c r="T19" s="48">
        <v>401</v>
      </c>
      <c r="U19" s="48">
        <v>1011</v>
      </c>
      <c r="V19" s="50">
        <v>2048</v>
      </c>
    </row>
    <row r="20" spans="1:22" ht="12.75">
      <c r="A20" s="117" t="s">
        <v>13</v>
      </c>
      <c r="B20" s="3">
        <v>10361</v>
      </c>
      <c r="C20" s="4">
        <v>1310</v>
      </c>
      <c r="D20" s="48">
        <v>1310</v>
      </c>
      <c r="E20" s="1">
        <v>146</v>
      </c>
      <c r="F20" s="48">
        <v>1161</v>
      </c>
      <c r="G20" s="5" t="s">
        <v>0</v>
      </c>
      <c r="H20" s="4">
        <v>5433</v>
      </c>
      <c r="I20" s="5" t="s">
        <v>0</v>
      </c>
      <c r="J20" s="4">
        <v>176</v>
      </c>
      <c r="K20" s="48">
        <v>1</v>
      </c>
      <c r="L20" s="48">
        <v>166</v>
      </c>
      <c r="M20" s="3">
        <v>9</v>
      </c>
      <c r="N20" s="48">
        <v>624</v>
      </c>
      <c r="O20" s="1">
        <v>525</v>
      </c>
      <c r="P20" s="48">
        <v>50</v>
      </c>
      <c r="Q20" s="3">
        <v>49</v>
      </c>
      <c r="R20" s="1">
        <v>1704</v>
      </c>
      <c r="S20" s="1">
        <v>1168</v>
      </c>
      <c r="T20" s="48">
        <v>158</v>
      </c>
      <c r="U20" s="48">
        <v>378</v>
      </c>
      <c r="V20" s="50">
        <v>1114</v>
      </c>
    </row>
    <row r="21" spans="1:22" ht="12.75">
      <c r="A21" s="117" t="s">
        <v>14</v>
      </c>
      <c r="B21" s="3">
        <v>9383</v>
      </c>
      <c r="C21" s="4">
        <v>1250</v>
      </c>
      <c r="D21" s="48">
        <v>1250</v>
      </c>
      <c r="E21" s="1">
        <v>550</v>
      </c>
      <c r="F21" s="48">
        <v>702</v>
      </c>
      <c r="G21" s="5" t="s">
        <v>0</v>
      </c>
      <c r="H21" s="4">
        <v>2646</v>
      </c>
      <c r="I21" s="5" t="s">
        <v>0</v>
      </c>
      <c r="J21" s="4">
        <v>893</v>
      </c>
      <c r="K21" s="48">
        <v>0</v>
      </c>
      <c r="L21" s="48">
        <v>849</v>
      </c>
      <c r="M21" s="3">
        <v>44</v>
      </c>
      <c r="N21" s="48">
        <v>854</v>
      </c>
      <c r="O21" s="1">
        <v>777</v>
      </c>
      <c r="P21" s="48">
        <v>65</v>
      </c>
      <c r="Q21" s="3">
        <v>12</v>
      </c>
      <c r="R21" s="1">
        <v>2271</v>
      </c>
      <c r="S21" s="1">
        <v>1317</v>
      </c>
      <c r="T21" s="48">
        <v>267</v>
      </c>
      <c r="U21" s="48">
        <v>687</v>
      </c>
      <c r="V21" s="50">
        <v>1469</v>
      </c>
    </row>
    <row r="22" spans="1:22" ht="12.75">
      <c r="A22" s="117" t="s">
        <v>15</v>
      </c>
      <c r="B22" s="3">
        <v>2706</v>
      </c>
      <c r="C22" s="4">
        <v>250</v>
      </c>
      <c r="D22" s="48">
        <v>250</v>
      </c>
      <c r="E22" s="1">
        <v>17</v>
      </c>
      <c r="F22" s="48">
        <v>233</v>
      </c>
      <c r="G22" s="5" t="s">
        <v>0</v>
      </c>
      <c r="H22" s="4">
        <v>163</v>
      </c>
      <c r="I22" s="5" t="s">
        <v>0</v>
      </c>
      <c r="J22" s="4">
        <v>57</v>
      </c>
      <c r="K22" s="48">
        <v>0</v>
      </c>
      <c r="L22" s="48">
        <v>56</v>
      </c>
      <c r="M22" s="3">
        <v>1</v>
      </c>
      <c r="N22" s="48">
        <v>376</v>
      </c>
      <c r="O22" s="1">
        <v>370</v>
      </c>
      <c r="P22" s="48">
        <v>6</v>
      </c>
      <c r="Q22" s="3">
        <v>0</v>
      </c>
      <c r="R22" s="1">
        <v>1392</v>
      </c>
      <c r="S22" s="1">
        <v>943</v>
      </c>
      <c r="T22" s="48">
        <v>89</v>
      </c>
      <c r="U22" s="48">
        <v>360</v>
      </c>
      <c r="V22" s="50">
        <v>468</v>
      </c>
    </row>
    <row r="23" spans="1:22" ht="12.75">
      <c r="A23" s="117" t="s">
        <v>16</v>
      </c>
      <c r="B23" s="3">
        <v>5552</v>
      </c>
      <c r="C23" s="4">
        <v>1190</v>
      </c>
      <c r="D23" s="48">
        <v>1190</v>
      </c>
      <c r="E23" s="1">
        <v>433</v>
      </c>
      <c r="F23" s="48">
        <v>758</v>
      </c>
      <c r="G23" s="5" t="s">
        <v>0</v>
      </c>
      <c r="H23" s="4">
        <v>2055</v>
      </c>
      <c r="I23" s="5" t="s">
        <v>0</v>
      </c>
      <c r="J23" s="4">
        <v>100</v>
      </c>
      <c r="K23" s="48">
        <v>1</v>
      </c>
      <c r="L23" s="48">
        <v>64</v>
      </c>
      <c r="M23" s="3">
        <v>35</v>
      </c>
      <c r="N23" s="48">
        <v>428</v>
      </c>
      <c r="O23" s="1">
        <v>343</v>
      </c>
      <c r="P23" s="48">
        <v>62</v>
      </c>
      <c r="Q23" s="3">
        <v>23</v>
      </c>
      <c r="R23" s="1">
        <v>977</v>
      </c>
      <c r="S23" s="1">
        <v>701</v>
      </c>
      <c r="T23" s="48">
        <v>70</v>
      </c>
      <c r="U23" s="48">
        <v>206</v>
      </c>
      <c r="V23" s="50">
        <v>802</v>
      </c>
    </row>
    <row r="24" spans="1:22" ht="12.75">
      <c r="A24" s="117" t="s">
        <v>17</v>
      </c>
      <c r="B24" s="3">
        <v>2648</v>
      </c>
      <c r="C24" s="4">
        <v>598</v>
      </c>
      <c r="D24" s="48">
        <v>598</v>
      </c>
      <c r="E24" s="1">
        <v>282</v>
      </c>
      <c r="F24" s="48">
        <v>316</v>
      </c>
      <c r="G24" s="5" t="s">
        <v>0</v>
      </c>
      <c r="H24" s="4">
        <v>78</v>
      </c>
      <c r="I24" s="5" t="s">
        <v>0</v>
      </c>
      <c r="J24" s="4">
        <v>250</v>
      </c>
      <c r="K24" s="51" t="s">
        <v>90</v>
      </c>
      <c r="L24" s="48">
        <v>227</v>
      </c>
      <c r="M24" s="3">
        <v>23</v>
      </c>
      <c r="N24" s="48">
        <v>383</v>
      </c>
      <c r="O24" s="1">
        <v>352</v>
      </c>
      <c r="P24" s="48">
        <v>31</v>
      </c>
      <c r="Q24" s="3">
        <v>0</v>
      </c>
      <c r="R24" s="1">
        <v>941</v>
      </c>
      <c r="S24" s="1">
        <v>611</v>
      </c>
      <c r="T24" s="48">
        <v>98</v>
      </c>
      <c r="U24" s="48">
        <v>232</v>
      </c>
      <c r="V24" s="50">
        <v>398</v>
      </c>
    </row>
    <row r="25" spans="1:22" ht="12.75">
      <c r="A25" s="117" t="s">
        <v>18</v>
      </c>
      <c r="B25" s="3">
        <v>1758</v>
      </c>
      <c r="C25" s="4">
        <v>233</v>
      </c>
      <c r="D25" s="48">
        <v>233</v>
      </c>
      <c r="E25" s="1">
        <v>92</v>
      </c>
      <c r="F25" s="48">
        <v>141</v>
      </c>
      <c r="G25" s="5" t="s">
        <v>0</v>
      </c>
      <c r="H25" s="4">
        <v>96</v>
      </c>
      <c r="I25" s="5" t="s">
        <v>0</v>
      </c>
      <c r="J25" s="4">
        <v>72</v>
      </c>
      <c r="K25" s="51">
        <v>0</v>
      </c>
      <c r="L25" s="48">
        <v>65</v>
      </c>
      <c r="M25" s="3">
        <v>7</v>
      </c>
      <c r="N25" s="48">
        <v>227</v>
      </c>
      <c r="O25" s="1">
        <v>216</v>
      </c>
      <c r="P25" s="48">
        <v>11</v>
      </c>
      <c r="Q25" s="3">
        <v>0</v>
      </c>
      <c r="R25" s="1">
        <v>792</v>
      </c>
      <c r="S25" s="1">
        <v>551</v>
      </c>
      <c r="T25" s="48">
        <v>126</v>
      </c>
      <c r="U25" s="48">
        <v>115</v>
      </c>
      <c r="V25" s="50">
        <v>338</v>
      </c>
    </row>
    <row r="26" spans="1:22" ht="12.75">
      <c r="A26" s="117" t="s">
        <v>19</v>
      </c>
      <c r="B26" s="3">
        <v>2228</v>
      </c>
      <c r="C26" s="4">
        <v>284</v>
      </c>
      <c r="D26" s="48">
        <v>284</v>
      </c>
      <c r="E26" s="1">
        <v>19</v>
      </c>
      <c r="F26" s="48">
        <v>265</v>
      </c>
      <c r="G26" s="5" t="s">
        <v>0</v>
      </c>
      <c r="H26" s="4">
        <v>198</v>
      </c>
      <c r="I26" s="5" t="s">
        <v>0</v>
      </c>
      <c r="J26" s="4">
        <v>32</v>
      </c>
      <c r="K26" s="51" t="s">
        <v>90</v>
      </c>
      <c r="L26" s="48">
        <v>31</v>
      </c>
      <c r="M26" s="3">
        <v>1</v>
      </c>
      <c r="N26" s="48">
        <v>231</v>
      </c>
      <c r="O26" s="1">
        <v>218</v>
      </c>
      <c r="P26" s="48">
        <v>13</v>
      </c>
      <c r="Q26" s="3">
        <v>0</v>
      </c>
      <c r="R26" s="1">
        <v>704</v>
      </c>
      <c r="S26" s="1">
        <v>407</v>
      </c>
      <c r="T26" s="48">
        <v>109</v>
      </c>
      <c r="U26" s="48">
        <v>188</v>
      </c>
      <c r="V26" s="50">
        <v>779</v>
      </c>
    </row>
    <row r="27" spans="1:22" ht="12.75">
      <c r="A27" s="117" t="s">
        <v>20</v>
      </c>
      <c r="B27" s="3">
        <v>1342</v>
      </c>
      <c r="C27" s="4">
        <v>269</v>
      </c>
      <c r="D27" s="48">
        <v>269</v>
      </c>
      <c r="E27" s="1">
        <v>83</v>
      </c>
      <c r="F27" s="48">
        <v>186</v>
      </c>
      <c r="G27" s="5" t="s">
        <v>0</v>
      </c>
      <c r="H27" s="4">
        <v>26</v>
      </c>
      <c r="I27" s="5" t="s">
        <v>0</v>
      </c>
      <c r="J27" s="4">
        <v>287</v>
      </c>
      <c r="K27" s="51" t="s">
        <v>90</v>
      </c>
      <c r="L27" s="48">
        <v>280</v>
      </c>
      <c r="M27" s="3">
        <v>7</v>
      </c>
      <c r="N27" s="48">
        <v>138</v>
      </c>
      <c r="O27" s="1">
        <v>124</v>
      </c>
      <c r="P27" s="48">
        <v>14</v>
      </c>
      <c r="Q27" s="3">
        <v>0</v>
      </c>
      <c r="R27" s="1">
        <v>481</v>
      </c>
      <c r="S27" s="1">
        <v>277</v>
      </c>
      <c r="T27" s="48">
        <v>127</v>
      </c>
      <c r="U27" s="48">
        <v>77</v>
      </c>
      <c r="V27" s="50">
        <v>141</v>
      </c>
    </row>
    <row r="28" spans="1:22" ht="12.75">
      <c r="A28" s="117" t="s">
        <v>21</v>
      </c>
      <c r="B28" s="91">
        <v>-1723</v>
      </c>
      <c r="C28" s="4">
        <v>286</v>
      </c>
      <c r="D28" s="48">
        <v>286</v>
      </c>
      <c r="E28" s="1">
        <v>27</v>
      </c>
      <c r="F28" s="48">
        <v>259</v>
      </c>
      <c r="G28" s="5" t="s">
        <v>0</v>
      </c>
      <c r="H28" s="4">
        <v>529</v>
      </c>
      <c r="I28" s="5" t="s">
        <v>0</v>
      </c>
      <c r="J28" s="4">
        <v>25</v>
      </c>
      <c r="K28" s="48">
        <v>1</v>
      </c>
      <c r="L28" s="48">
        <v>23</v>
      </c>
      <c r="M28" s="3">
        <v>1</v>
      </c>
      <c r="N28" s="48">
        <v>124</v>
      </c>
      <c r="O28" s="1">
        <v>110</v>
      </c>
      <c r="P28" s="48">
        <v>13</v>
      </c>
      <c r="Q28" s="3">
        <v>1</v>
      </c>
      <c r="R28" s="1">
        <v>371</v>
      </c>
      <c r="S28" s="1">
        <v>273</v>
      </c>
      <c r="T28" s="48">
        <v>6</v>
      </c>
      <c r="U28" s="48">
        <v>92</v>
      </c>
      <c r="V28" s="50">
        <v>388</v>
      </c>
    </row>
    <row r="29" spans="1:22" ht="12.75">
      <c r="A29" s="117" t="s">
        <v>22</v>
      </c>
      <c r="B29" s="3">
        <v>908</v>
      </c>
      <c r="C29" s="4">
        <v>136</v>
      </c>
      <c r="D29" s="48">
        <v>136</v>
      </c>
      <c r="E29" s="1">
        <v>1</v>
      </c>
      <c r="F29" s="48">
        <v>135</v>
      </c>
      <c r="G29" s="5" t="s">
        <v>0</v>
      </c>
      <c r="H29" s="4">
        <v>174</v>
      </c>
      <c r="I29" s="5" t="s">
        <v>0</v>
      </c>
      <c r="J29" s="4">
        <v>10</v>
      </c>
      <c r="K29" s="51" t="s">
        <v>90</v>
      </c>
      <c r="L29" s="48">
        <v>10</v>
      </c>
      <c r="M29" s="3">
        <v>0</v>
      </c>
      <c r="N29" s="48">
        <v>100</v>
      </c>
      <c r="O29" s="1">
        <v>97</v>
      </c>
      <c r="P29" s="48">
        <v>3</v>
      </c>
      <c r="Q29" s="3">
        <v>0</v>
      </c>
      <c r="R29" s="1">
        <v>283</v>
      </c>
      <c r="S29" s="1">
        <v>228</v>
      </c>
      <c r="T29" s="48">
        <v>4</v>
      </c>
      <c r="U29" s="48">
        <v>51</v>
      </c>
      <c r="V29" s="50">
        <v>205</v>
      </c>
    </row>
    <row r="30" spans="1:22" ht="12.75">
      <c r="A30" s="117" t="s">
        <v>23</v>
      </c>
      <c r="B30" s="3">
        <v>3429</v>
      </c>
      <c r="C30" s="4">
        <v>358</v>
      </c>
      <c r="D30" s="48">
        <v>358</v>
      </c>
      <c r="E30" s="1">
        <v>78</v>
      </c>
      <c r="F30" s="48">
        <v>280</v>
      </c>
      <c r="G30" s="5" t="s">
        <v>0</v>
      </c>
      <c r="H30" s="4">
        <v>1521</v>
      </c>
      <c r="I30" s="5" t="s">
        <v>0</v>
      </c>
      <c r="J30" s="4">
        <v>251</v>
      </c>
      <c r="K30" s="48">
        <v>2</v>
      </c>
      <c r="L30" s="48">
        <v>243</v>
      </c>
      <c r="M30" s="3">
        <v>6</v>
      </c>
      <c r="N30" s="48">
        <v>239</v>
      </c>
      <c r="O30" s="1">
        <v>211</v>
      </c>
      <c r="P30" s="48">
        <v>14</v>
      </c>
      <c r="Q30" s="3">
        <v>14</v>
      </c>
      <c r="R30" s="1">
        <v>624</v>
      </c>
      <c r="S30" s="1">
        <v>340</v>
      </c>
      <c r="T30" s="48">
        <v>97</v>
      </c>
      <c r="U30" s="48">
        <v>187</v>
      </c>
      <c r="V30" s="50">
        <v>436</v>
      </c>
    </row>
    <row r="31" spans="1:22" ht="12.75">
      <c r="A31" s="117" t="s">
        <v>24</v>
      </c>
      <c r="B31" s="3">
        <v>7129</v>
      </c>
      <c r="C31" s="4">
        <v>50</v>
      </c>
      <c r="D31" s="48">
        <v>50</v>
      </c>
      <c r="E31" s="1">
        <v>9</v>
      </c>
      <c r="F31" s="48">
        <v>41</v>
      </c>
      <c r="G31" s="5" t="s">
        <v>0</v>
      </c>
      <c r="H31" s="4">
        <v>6352</v>
      </c>
      <c r="I31" s="5" t="s">
        <v>0</v>
      </c>
      <c r="J31" s="4">
        <v>352</v>
      </c>
      <c r="K31" s="51">
        <v>326</v>
      </c>
      <c r="L31" s="48">
        <v>26</v>
      </c>
      <c r="M31" s="3">
        <v>0</v>
      </c>
      <c r="N31" s="48">
        <v>93</v>
      </c>
      <c r="O31" s="1">
        <v>61</v>
      </c>
      <c r="P31" s="48">
        <v>1</v>
      </c>
      <c r="Q31" s="3">
        <v>31</v>
      </c>
      <c r="R31" s="1">
        <v>67</v>
      </c>
      <c r="S31" s="1">
        <v>38</v>
      </c>
      <c r="T31" s="48">
        <v>3</v>
      </c>
      <c r="U31" s="48">
        <v>26</v>
      </c>
      <c r="V31" s="50">
        <v>215</v>
      </c>
    </row>
    <row r="32" spans="1:22" ht="12.75">
      <c r="A32" s="117" t="s">
        <v>84</v>
      </c>
      <c r="B32" s="3">
        <v>1990</v>
      </c>
      <c r="C32" s="4">
        <v>149</v>
      </c>
      <c r="D32" s="48">
        <v>149</v>
      </c>
      <c r="E32" s="1">
        <v>19</v>
      </c>
      <c r="F32" s="48">
        <v>130</v>
      </c>
      <c r="G32" s="5" t="s">
        <v>0</v>
      </c>
      <c r="H32" s="4">
        <v>929</v>
      </c>
      <c r="I32" s="5" t="s">
        <v>0</v>
      </c>
      <c r="J32" s="4">
        <v>202</v>
      </c>
      <c r="K32" s="48">
        <v>56</v>
      </c>
      <c r="L32" s="48">
        <v>145</v>
      </c>
      <c r="M32" s="3">
        <v>1</v>
      </c>
      <c r="N32" s="48">
        <v>110</v>
      </c>
      <c r="O32" s="1">
        <v>92</v>
      </c>
      <c r="P32" s="48">
        <v>9</v>
      </c>
      <c r="Q32" s="3">
        <v>9</v>
      </c>
      <c r="R32" s="1">
        <v>215</v>
      </c>
      <c r="S32" s="1">
        <v>169</v>
      </c>
      <c r="T32" s="48">
        <v>8</v>
      </c>
      <c r="U32" s="48">
        <v>38</v>
      </c>
      <c r="V32" s="50">
        <v>385</v>
      </c>
    </row>
    <row r="33" spans="1:22" ht="12.75">
      <c r="A33" s="117" t="s">
        <v>85</v>
      </c>
      <c r="B33" s="3">
        <v>12204</v>
      </c>
      <c r="C33" s="4">
        <v>380</v>
      </c>
      <c r="D33" s="48">
        <v>380</v>
      </c>
      <c r="E33" s="1">
        <v>14</v>
      </c>
      <c r="F33" s="48">
        <v>366</v>
      </c>
      <c r="G33" s="5" t="s">
        <v>0</v>
      </c>
      <c r="H33" s="4">
        <v>9995</v>
      </c>
      <c r="I33" s="5" t="s">
        <v>0</v>
      </c>
      <c r="J33" s="4">
        <v>517</v>
      </c>
      <c r="K33" s="51">
        <v>344</v>
      </c>
      <c r="L33" s="48">
        <v>172</v>
      </c>
      <c r="M33" s="3">
        <v>1</v>
      </c>
      <c r="N33" s="48">
        <v>235</v>
      </c>
      <c r="O33" s="1">
        <v>154</v>
      </c>
      <c r="P33" s="48">
        <v>15</v>
      </c>
      <c r="Q33" s="3">
        <v>66</v>
      </c>
      <c r="R33" s="1">
        <v>409</v>
      </c>
      <c r="S33" s="1">
        <v>310</v>
      </c>
      <c r="T33" s="48">
        <v>22</v>
      </c>
      <c r="U33" s="48">
        <v>77</v>
      </c>
      <c r="V33" s="50">
        <v>668</v>
      </c>
    </row>
    <row r="34" spans="1:22" ht="12.75">
      <c r="A34" s="117" t="s">
        <v>89</v>
      </c>
      <c r="B34" s="3">
        <v>3159</v>
      </c>
      <c r="C34" s="4">
        <v>119</v>
      </c>
      <c r="D34" s="48">
        <v>119</v>
      </c>
      <c r="E34" s="1">
        <v>7</v>
      </c>
      <c r="F34" s="48">
        <v>112</v>
      </c>
      <c r="G34" s="5" t="s">
        <v>0</v>
      </c>
      <c r="H34" s="4">
        <v>2368</v>
      </c>
      <c r="I34" s="5" t="s">
        <v>0</v>
      </c>
      <c r="J34" s="4">
        <v>194</v>
      </c>
      <c r="K34" s="48">
        <v>137</v>
      </c>
      <c r="L34" s="48">
        <v>57</v>
      </c>
      <c r="M34" s="3">
        <v>0</v>
      </c>
      <c r="N34" s="48">
        <v>135</v>
      </c>
      <c r="O34" s="1">
        <v>109</v>
      </c>
      <c r="P34" s="48">
        <v>7</v>
      </c>
      <c r="Q34" s="3">
        <v>19</v>
      </c>
      <c r="R34" s="1">
        <v>121</v>
      </c>
      <c r="S34" s="1">
        <v>91</v>
      </c>
      <c r="T34" s="48">
        <v>3</v>
      </c>
      <c r="U34" s="48">
        <v>27</v>
      </c>
      <c r="V34" s="50">
        <v>222</v>
      </c>
    </row>
    <row r="35" spans="1:22" ht="12.75">
      <c r="A35" s="120" t="s">
        <v>86</v>
      </c>
      <c r="B35" s="3">
        <v>6491</v>
      </c>
      <c r="C35" s="4">
        <v>163</v>
      </c>
      <c r="D35" s="48">
        <v>163</v>
      </c>
      <c r="E35" s="1">
        <v>3</v>
      </c>
      <c r="F35" s="48">
        <v>160</v>
      </c>
      <c r="G35" s="6" t="s">
        <v>0</v>
      </c>
      <c r="H35" s="52">
        <v>5155</v>
      </c>
      <c r="I35" s="6" t="s">
        <v>0</v>
      </c>
      <c r="J35" s="52">
        <v>321</v>
      </c>
      <c r="K35" s="106">
        <v>231</v>
      </c>
      <c r="L35" s="67">
        <v>90</v>
      </c>
      <c r="M35" s="53">
        <v>0</v>
      </c>
      <c r="N35" s="67">
        <v>157</v>
      </c>
      <c r="O35" s="105">
        <v>137</v>
      </c>
      <c r="P35" s="67">
        <v>4</v>
      </c>
      <c r="Q35" s="53">
        <v>16</v>
      </c>
      <c r="R35" s="105">
        <v>181</v>
      </c>
      <c r="S35" s="105">
        <v>125</v>
      </c>
      <c r="T35" s="67">
        <v>4</v>
      </c>
      <c r="U35" s="67">
        <v>52</v>
      </c>
      <c r="V35" s="54">
        <v>514</v>
      </c>
    </row>
    <row r="36" spans="1:22" ht="12.75">
      <c r="A36" s="118" t="s">
        <v>64</v>
      </c>
      <c r="B36" s="56">
        <v>99352</v>
      </c>
      <c r="C36" s="57">
        <v>10920</v>
      </c>
      <c r="D36" s="58">
        <v>10920</v>
      </c>
      <c r="E36" s="59">
        <v>2860</v>
      </c>
      <c r="F36" s="58">
        <v>8060</v>
      </c>
      <c r="G36" s="5" t="s">
        <v>0</v>
      </c>
      <c r="H36" s="4">
        <v>39538</v>
      </c>
      <c r="I36" s="5" t="s">
        <v>0</v>
      </c>
      <c r="J36" s="4">
        <v>5014</v>
      </c>
      <c r="K36" s="48">
        <f>SUM(K16:K35)</f>
        <v>1111</v>
      </c>
      <c r="L36" s="48">
        <f>SUM(L16:L35)</f>
        <v>3681</v>
      </c>
      <c r="M36" s="3">
        <f>SUM(M16:M35)</f>
        <v>222</v>
      </c>
      <c r="N36" s="48">
        <v>7488</v>
      </c>
      <c r="O36" s="1">
        <f aca="true" t="shared" si="1" ref="O36:T36">SUM(O16:O35)</f>
        <v>6717</v>
      </c>
      <c r="P36" s="48">
        <f t="shared" si="1"/>
        <v>531</v>
      </c>
      <c r="Q36" s="3">
        <f t="shared" si="1"/>
        <v>240</v>
      </c>
      <c r="R36" s="1">
        <f t="shared" si="1"/>
        <v>22629</v>
      </c>
      <c r="S36" s="1">
        <f t="shared" si="1"/>
        <v>15009</v>
      </c>
      <c r="T36" s="48">
        <f t="shared" si="1"/>
        <v>2351</v>
      </c>
      <c r="U36" s="48">
        <v>5269</v>
      </c>
      <c r="V36" s="50">
        <v>13763</v>
      </c>
    </row>
    <row r="37" spans="1:22" ht="13.5" thickBot="1">
      <c r="A37" s="119" t="s">
        <v>62</v>
      </c>
      <c r="B37" s="61">
        <v>100</v>
      </c>
      <c r="C37" s="63">
        <f>C36/B36*100</f>
        <v>10.991223125855544</v>
      </c>
      <c r="D37" s="62"/>
      <c r="E37" s="64"/>
      <c r="F37" s="62"/>
      <c r="G37" s="70"/>
      <c r="H37" s="63">
        <f>H36/B36*100</f>
        <v>39.79587728480554</v>
      </c>
      <c r="I37" s="70"/>
      <c r="J37" s="63">
        <f>J36/B36*100</f>
        <v>5.046702633062243</v>
      </c>
      <c r="K37" s="62"/>
      <c r="L37" s="62"/>
      <c r="M37" s="61"/>
      <c r="N37" s="62">
        <f>N36/B36*100</f>
        <v>7.536838714872374</v>
      </c>
      <c r="O37" s="64"/>
      <c r="P37" s="62"/>
      <c r="Q37" s="61"/>
      <c r="R37" s="64">
        <f>R36/B36*100</f>
        <v>22.77659231822208</v>
      </c>
      <c r="S37" s="64"/>
      <c r="T37" s="62"/>
      <c r="U37" s="62"/>
      <c r="V37" s="65">
        <f>V36/B36*100</f>
        <v>13.85276592318222</v>
      </c>
    </row>
    <row r="38" spans="1:22" ht="12.75">
      <c r="A38" s="117" t="s">
        <v>25</v>
      </c>
      <c r="B38" s="3">
        <v>11409</v>
      </c>
      <c r="C38" s="4">
        <v>2020</v>
      </c>
      <c r="D38" s="48">
        <v>2020</v>
      </c>
      <c r="E38" s="1">
        <v>609</v>
      </c>
      <c r="F38" s="48">
        <v>1417</v>
      </c>
      <c r="G38" s="5" t="s">
        <v>0</v>
      </c>
      <c r="H38" s="4">
        <v>4207</v>
      </c>
      <c r="I38" s="5" t="s">
        <v>0</v>
      </c>
      <c r="J38" s="4">
        <v>488</v>
      </c>
      <c r="K38" s="48">
        <v>2</v>
      </c>
      <c r="L38" s="68">
        <v>455</v>
      </c>
      <c r="M38" s="88">
        <v>31</v>
      </c>
      <c r="N38" s="48">
        <v>623</v>
      </c>
      <c r="O38" s="1">
        <v>477</v>
      </c>
      <c r="P38" s="48">
        <v>76</v>
      </c>
      <c r="Q38" s="3">
        <v>70</v>
      </c>
      <c r="R38" s="1">
        <v>1992</v>
      </c>
      <c r="S38" s="1">
        <v>1354</v>
      </c>
      <c r="T38" s="48">
        <v>166</v>
      </c>
      <c r="U38" s="48">
        <v>472</v>
      </c>
      <c r="V38" s="50">
        <v>2079</v>
      </c>
    </row>
    <row r="39" spans="1:22" ht="12.75">
      <c r="A39" s="117" t="s">
        <v>26</v>
      </c>
      <c r="B39" s="3">
        <v>7693</v>
      </c>
      <c r="C39" s="4">
        <v>713</v>
      </c>
      <c r="D39" s="48">
        <v>713</v>
      </c>
      <c r="E39" s="1">
        <v>205</v>
      </c>
      <c r="F39" s="48">
        <v>507</v>
      </c>
      <c r="G39" s="5" t="s">
        <v>0</v>
      </c>
      <c r="H39" s="4">
        <v>5191</v>
      </c>
      <c r="I39" s="5" t="s">
        <v>0</v>
      </c>
      <c r="J39" s="4">
        <v>212</v>
      </c>
      <c r="K39" s="48">
        <v>1</v>
      </c>
      <c r="L39" s="48">
        <v>199</v>
      </c>
      <c r="M39" s="88">
        <v>12</v>
      </c>
      <c r="N39" s="48">
        <v>264</v>
      </c>
      <c r="O39" s="1">
        <v>122</v>
      </c>
      <c r="P39" s="48">
        <v>63</v>
      </c>
      <c r="Q39" s="3">
        <v>79</v>
      </c>
      <c r="R39" s="1">
        <v>610</v>
      </c>
      <c r="S39" s="1">
        <v>418</v>
      </c>
      <c r="T39" s="48">
        <v>106</v>
      </c>
      <c r="U39" s="48">
        <v>86</v>
      </c>
      <c r="V39" s="50">
        <v>703</v>
      </c>
    </row>
    <row r="40" spans="1:22" ht="12.75">
      <c r="A40" s="117" t="s">
        <v>27</v>
      </c>
      <c r="B40" s="3">
        <v>2002</v>
      </c>
      <c r="C40" s="4">
        <v>512</v>
      </c>
      <c r="D40" s="48">
        <v>512</v>
      </c>
      <c r="E40" s="1">
        <v>34</v>
      </c>
      <c r="F40" s="48">
        <v>478</v>
      </c>
      <c r="G40" s="5" t="s">
        <v>0</v>
      </c>
      <c r="H40" s="4">
        <v>669</v>
      </c>
      <c r="I40" s="5" t="s">
        <v>0</v>
      </c>
      <c r="J40" s="4">
        <v>22</v>
      </c>
      <c r="K40" s="51" t="s">
        <v>90</v>
      </c>
      <c r="L40" s="48">
        <v>20</v>
      </c>
      <c r="M40" s="88">
        <v>2</v>
      </c>
      <c r="N40" s="48">
        <v>138</v>
      </c>
      <c r="O40" s="1">
        <v>118</v>
      </c>
      <c r="P40" s="48">
        <v>20</v>
      </c>
      <c r="Q40" s="3">
        <v>0</v>
      </c>
      <c r="R40" s="1">
        <v>217</v>
      </c>
      <c r="S40" s="1">
        <v>114</v>
      </c>
      <c r="T40" s="48">
        <v>18</v>
      </c>
      <c r="U40" s="48">
        <v>85</v>
      </c>
      <c r="V40" s="50">
        <v>444</v>
      </c>
    </row>
    <row r="41" spans="1:22" ht="12.75">
      <c r="A41" s="117" t="s">
        <v>28</v>
      </c>
      <c r="B41" s="3">
        <v>1441</v>
      </c>
      <c r="C41" s="4">
        <v>357</v>
      </c>
      <c r="D41" s="48">
        <v>357</v>
      </c>
      <c r="E41" s="1">
        <v>121</v>
      </c>
      <c r="F41" s="48">
        <v>236</v>
      </c>
      <c r="G41" s="5" t="s">
        <v>0</v>
      </c>
      <c r="H41" s="4">
        <v>350</v>
      </c>
      <c r="I41" s="5" t="s">
        <v>0</v>
      </c>
      <c r="J41" s="4">
        <v>71</v>
      </c>
      <c r="K41" s="51" t="s">
        <v>90</v>
      </c>
      <c r="L41" s="48">
        <v>65</v>
      </c>
      <c r="M41" s="88">
        <v>6</v>
      </c>
      <c r="N41" s="48">
        <v>131</v>
      </c>
      <c r="O41" s="1">
        <v>120</v>
      </c>
      <c r="P41" s="48">
        <v>11</v>
      </c>
      <c r="Q41" s="3">
        <v>0</v>
      </c>
      <c r="R41" s="1">
        <v>259</v>
      </c>
      <c r="S41" s="1">
        <v>164</v>
      </c>
      <c r="T41" s="48">
        <v>5</v>
      </c>
      <c r="U41" s="48">
        <v>90</v>
      </c>
      <c r="V41" s="50">
        <v>273</v>
      </c>
    </row>
    <row r="42" spans="1:22" ht="12.75">
      <c r="A42" s="117" t="s">
        <v>29</v>
      </c>
      <c r="B42" s="3">
        <v>3775</v>
      </c>
      <c r="C42" s="4">
        <v>169</v>
      </c>
      <c r="D42" s="48">
        <v>169</v>
      </c>
      <c r="E42" s="1">
        <v>13</v>
      </c>
      <c r="F42" s="48">
        <v>156</v>
      </c>
      <c r="G42" s="5" t="s">
        <v>0</v>
      </c>
      <c r="H42" s="4">
        <v>2837</v>
      </c>
      <c r="I42" s="5" t="s">
        <v>0</v>
      </c>
      <c r="J42" s="4">
        <v>114</v>
      </c>
      <c r="K42" s="51" t="s">
        <v>90</v>
      </c>
      <c r="L42" s="48">
        <v>113</v>
      </c>
      <c r="M42" s="88">
        <v>1</v>
      </c>
      <c r="N42" s="48">
        <v>119</v>
      </c>
      <c r="O42" s="1">
        <v>97</v>
      </c>
      <c r="P42" s="48">
        <v>4</v>
      </c>
      <c r="Q42" s="3">
        <v>18</v>
      </c>
      <c r="R42" s="1">
        <v>147</v>
      </c>
      <c r="S42" s="1">
        <v>114</v>
      </c>
      <c r="T42" s="48">
        <v>3</v>
      </c>
      <c r="U42" s="48">
        <v>30</v>
      </c>
      <c r="V42" s="50">
        <v>389</v>
      </c>
    </row>
    <row r="43" spans="1:22" ht="12.75">
      <c r="A43" s="117" t="s">
        <v>30</v>
      </c>
      <c r="B43" s="3">
        <v>22470</v>
      </c>
      <c r="C43" s="4">
        <v>413</v>
      </c>
      <c r="D43" s="48">
        <v>413</v>
      </c>
      <c r="E43" s="1">
        <v>38</v>
      </c>
      <c r="F43" s="48">
        <v>375</v>
      </c>
      <c r="G43" s="5" t="s">
        <v>0</v>
      </c>
      <c r="H43" s="4">
        <v>20169</v>
      </c>
      <c r="I43" s="5" t="s">
        <v>0</v>
      </c>
      <c r="J43" s="4">
        <v>490</v>
      </c>
      <c r="K43" s="48">
        <v>220</v>
      </c>
      <c r="L43" s="48">
        <v>268</v>
      </c>
      <c r="M43" s="88">
        <v>2</v>
      </c>
      <c r="N43" s="48">
        <v>383</v>
      </c>
      <c r="O43" s="1">
        <v>264</v>
      </c>
      <c r="P43" s="48">
        <v>12</v>
      </c>
      <c r="Q43" s="3">
        <v>107</v>
      </c>
      <c r="R43" s="1">
        <v>210</v>
      </c>
      <c r="S43" s="1">
        <v>129</v>
      </c>
      <c r="T43" s="48">
        <v>23</v>
      </c>
      <c r="U43" s="48">
        <v>58</v>
      </c>
      <c r="V43" s="50">
        <v>805</v>
      </c>
    </row>
    <row r="44" spans="1:22" ht="12.75">
      <c r="A44" s="117" t="s">
        <v>31</v>
      </c>
      <c r="B44" s="3">
        <v>656</v>
      </c>
      <c r="C44" s="4">
        <v>218</v>
      </c>
      <c r="D44" s="48">
        <v>218</v>
      </c>
      <c r="E44" s="1">
        <v>187</v>
      </c>
      <c r="F44" s="48">
        <v>31</v>
      </c>
      <c r="G44" s="5" t="s">
        <v>0</v>
      </c>
      <c r="H44" s="4">
        <v>0</v>
      </c>
      <c r="I44" s="5" t="s">
        <v>0</v>
      </c>
      <c r="J44" s="4">
        <v>63</v>
      </c>
      <c r="K44" s="51" t="s">
        <v>90</v>
      </c>
      <c r="L44" s="48">
        <v>51</v>
      </c>
      <c r="M44" s="88">
        <v>12</v>
      </c>
      <c r="N44" s="48">
        <v>61</v>
      </c>
      <c r="O44" s="1">
        <v>47</v>
      </c>
      <c r="P44" s="48">
        <v>14</v>
      </c>
      <c r="Q44" s="3">
        <v>0</v>
      </c>
      <c r="R44" s="1">
        <v>180</v>
      </c>
      <c r="S44" s="1">
        <v>117</v>
      </c>
      <c r="T44" s="48">
        <v>23</v>
      </c>
      <c r="U44" s="48">
        <v>40</v>
      </c>
      <c r="V44" s="50">
        <v>134</v>
      </c>
    </row>
    <row r="45" spans="1:22" ht="12.75">
      <c r="A45" s="117" t="s">
        <v>32</v>
      </c>
      <c r="B45" s="3">
        <v>9282</v>
      </c>
      <c r="C45" s="4">
        <v>10</v>
      </c>
      <c r="D45" s="48">
        <v>10</v>
      </c>
      <c r="E45" s="1">
        <v>2</v>
      </c>
      <c r="F45" s="48">
        <v>8</v>
      </c>
      <c r="G45" s="5" t="s">
        <v>0</v>
      </c>
      <c r="H45" s="4">
        <v>6942</v>
      </c>
      <c r="I45" s="5" t="s">
        <v>0</v>
      </c>
      <c r="J45" s="4">
        <v>771</v>
      </c>
      <c r="K45" s="48">
        <v>688</v>
      </c>
      <c r="L45" s="48">
        <v>83</v>
      </c>
      <c r="M45" s="88">
        <v>0</v>
      </c>
      <c r="N45" s="48">
        <v>216</v>
      </c>
      <c r="O45" s="1">
        <v>198</v>
      </c>
      <c r="P45" s="48">
        <v>0</v>
      </c>
      <c r="Q45" s="3">
        <v>18</v>
      </c>
      <c r="R45" s="1">
        <v>733</v>
      </c>
      <c r="S45" s="1">
        <v>177</v>
      </c>
      <c r="T45" s="48">
        <v>1</v>
      </c>
      <c r="U45" s="48">
        <v>555</v>
      </c>
      <c r="V45" s="50">
        <v>610</v>
      </c>
    </row>
    <row r="46" spans="1:22" ht="12.75">
      <c r="A46" s="117" t="s">
        <v>33</v>
      </c>
      <c r="B46" s="3">
        <v>702</v>
      </c>
      <c r="C46" s="4">
        <v>56</v>
      </c>
      <c r="D46" s="51">
        <v>56</v>
      </c>
      <c r="E46" s="69" t="s">
        <v>90</v>
      </c>
      <c r="F46" s="48">
        <v>56</v>
      </c>
      <c r="G46" s="5" t="s">
        <v>0</v>
      </c>
      <c r="H46" s="4">
        <v>354</v>
      </c>
      <c r="I46" s="5" t="s">
        <v>0</v>
      </c>
      <c r="J46" s="4">
        <v>0</v>
      </c>
      <c r="K46" s="48">
        <v>0</v>
      </c>
      <c r="L46" s="48">
        <v>0</v>
      </c>
      <c r="M46" s="88">
        <v>0</v>
      </c>
      <c r="N46" s="48">
        <v>54</v>
      </c>
      <c r="O46" s="1">
        <v>49</v>
      </c>
      <c r="P46" s="48">
        <v>3</v>
      </c>
      <c r="Q46" s="3">
        <v>2</v>
      </c>
      <c r="R46" s="1">
        <v>126</v>
      </c>
      <c r="S46" s="1">
        <v>81</v>
      </c>
      <c r="T46" s="48">
        <v>1</v>
      </c>
      <c r="U46" s="48">
        <v>44</v>
      </c>
      <c r="V46" s="50">
        <v>112</v>
      </c>
    </row>
    <row r="47" spans="1:22" ht="12.75">
      <c r="A47" s="117" t="s">
        <v>34</v>
      </c>
      <c r="B47" s="3">
        <v>4099</v>
      </c>
      <c r="C47" s="4">
        <v>282</v>
      </c>
      <c r="D47" s="51">
        <v>282</v>
      </c>
      <c r="E47" s="69" t="s">
        <v>90</v>
      </c>
      <c r="F47" s="48">
        <v>282</v>
      </c>
      <c r="G47" s="6" t="s">
        <v>0</v>
      </c>
      <c r="H47" s="4">
        <v>3050</v>
      </c>
      <c r="I47" s="6" t="s">
        <v>0</v>
      </c>
      <c r="J47" s="4">
        <v>23</v>
      </c>
      <c r="K47" s="51" t="s">
        <v>90</v>
      </c>
      <c r="L47" s="67">
        <v>23</v>
      </c>
      <c r="M47" s="89">
        <v>0</v>
      </c>
      <c r="N47" s="53">
        <v>134</v>
      </c>
      <c r="O47" s="1">
        <v>108</v>
      </c>
      <c r="P47" s="48">
        <v>9</v>
      </c>
      <c r="Q47" s="3">
        <v>17</v>
      </c>
      <c r="R47" s="1">
        <v>353</v>
      </c>
      <c r="S47" s="1">
        <v>190</v>
      </c>
      <c r="T47" s="48">
        <v>2</v>
      </c>
      <c r="U47" s="53">
        <v>161</v>
      </c>
      <c r="V47" s="54">
        <v>257</v>
      </c>
    </row>
    <row r="48" spans="1:22" ht="12.75">
      <c r="A48" s="118" t="s">
        <v>67</v>
      </c>
      <c r="B48" s="57">
        <f>SUM(B38:B47)</f>
        <v>63529</v>
      </c>
      <c r="C48" s="57">
        <v>4750</v>
      </c>
      <c r="D48" s="58">
        <v>4750</v>
      </c>
      <c r="E48" s="59">
        <v>1200</v>
      </c>
      <c r="F48" s="58">
        <v>3550</v>
      </c>
      <c r="G48" s="5" t="s">
        <v>0</v>
      </c>
      <c r="H48" s="57">
        <f>SUM(H38:H47)</f>
        <v>43769</v>
      </c>
      <c r="I48" s="5" t="s">
        <v>0</v>
      </c>
      <c r="J48" s="57">
        <v>2254</v>
      </c>
      <c r="K48" s="58">
        <f>SUM(K38:K47)</f>
        <v>911</v>
      </c>
      <c r="L48" s="58">
        <f>SUM(L38:L47)</f>
        <v>1277</v>
      </c>
      <c r="M48" s="3">
        <f>SUM(M38:M47)</f>
        <v>66</v>
      </c>
      <c r="N48" s="48">
        <v>2123</v>
      </c>
      <c r="O48" s="59">
        <f aca="true" t="shared" si="2" ref="O48:T48">SUM(O38:O47)</f>
        <v>1600</v>
      </c>
      <c r="P48" s="58">
        <f t="shared" si="2"/>
        <v>212</v>
      </c>
      <c r="Q48" s="56">
        <f t="shared" si="2"/>
        <v>311</v>
      </c>
      <c r="R48" s="59">
        <f t="shared" si="2"/>
        <v>4827</v>
      </c>
      <c r="S48" s="59">
        <f t="shared" si="2"/>
        <v>2858</v>
      </c>
      <c r="T48" s="58">
        <f t="shared" si="2"/>
        <v>348</v>
      </c>
      <c r="U48" s="48">
        <v>1621</v>
      </c>
      <c r="V48" s="50">
        <v>5806</v>
      </c>
    </row>
    <row r="49" spans="1:22" ht="13.5" thickBot="1">
      <c r="A49" s="119" t="s">
        <v>62</v>
      </c>
      <c r="B49" s="61">
        <v>100</v>
      </c>
      <c r="C49" s="70">
        <f>C48/B48*100</f>
        <v>7.476900313242771</v>
      </c>
      <c r="D49" s="71"/>
      <c r="E49" s="72"/>
      <c r="F49" s="62"/>
      <c r="G49" s="70"/>
      <c r="H49" s="63">
        <f>H48/B48*100</f>
        <v>68.89609469691007</v>
      </c>
      <c r="I49" s="70"/>
      <c r="J49" s="63">
        <f>J48/B48*100</f>
        <v>3.547985959168254</v>
      </c>
      <c r="K49" s="71"/>
      <c r="L49" s="62"/>
      <c r="M49" s="61"/>
      <c r="N49" s="62">
        <f>N48/B48*100</f>
        <v>3.341780918950401</v>
      </c>
      <c r="O49" s="64"/>
      <c r="P49" s="62"/>
      <c r="Q49" s="61"/>
      <c r="R49" s="64">
        <f>R48/B48*100</f>
        <v>7.598104802531128</v>
      </c>
      <c r="S49" s="64"/>
      <c r="T49" s="62"/>
      <c r="U49" s="62"/>
      <c r="V49" s="65">
        <f>V48/B48*100</f>
        <v>9.139133309197375</v>
      </c>
    </row>
    <row r="50" spans="1:22" ht="12.75">
      <c r="A50" s="121" t="s">
        <v>69</v>
      </c>
      <c r="B50" s="3">
        <v>241569</v>
      </c>
      <c r="C50" s="4">
        <v>21300</v>
      </c>
      <c r="D50" s="48">
        <v>21300</v>
      </c>
      <c r="E50" s="1">
        <v>4350</v>
      </c>
      <c r="F50" s="48">
        <v>16950</v>
      </c>
      <c r="G50" s="5" t="s">
        <v>0</v>
      </c>
      <c r="H50" s="4">
        <v>94723</v>
      </c>
      <c r="I50" s="5" t="s">
        <v>0</v>
      </c>
      <c r="J50" s="74">
        <v>9048</v>
      </c>
      <c r="K50" s="48">
        <v>2058</v>
      </c>
      <c r="L50" s="68">
        <v>6680</v>
      </c>
      <c r="M50" s="3">
        <v>310</v>
      </c>
      <c r="N50" s="75">
        <v>18955</v>
      </c>
      <c r="O50" s="75">
        <v>17429</v>
      </c>
      <c r="P50" s="68">
        <v>973</v>
      </c>
      <c r="Q50" s="68">
        <v>553</v>
      </c>
      <c r="R50" s="1">
        <v>64034</v>
      </c>
      <c r="S50" s="1">
        <v>40843</v>
      </c>
      <c r="T50" s="48">
        <v>6228</v>
      </c>
      <c r="U50" s="48">
        <v>16963</v>
      </c>
      <c r="V50" s="50">
        <v>33509</v>
      </c>
    </row>
    <row r="51" spans="1:22" ht="13.5" thickBot="1">
      <c r="A51" s="122" t="s">
        <v>62</v>
      </c>
      <c r="B51" s="77">
        <v>100</v>
      </c>
      <c r="C51" s="78">
        <f>C50/B50*100</f>
        <v>8.817356531674179</v>
      </c>
      <c r="D51" s="79"/>
      <c r="E51" s="80"/>
      <c r="F51" s="79"/>
      <c r="G51" s="78"/>
      <c r="H51" s="78">
        <f>H50/B50*100</f>
        <v>39.21157102111612</v>
      </c>
      <c r="I51" s="78"/>
      <c r="J51" s="78">
        <f>J50/B50*100</f>
        <v>3.74551370415906</v>
      </c>
      <c r="K51" s="79"/>
      <c r="L51" s="79"/>
      <c r="M51" s="77"/>
      <c r="N51" s="78">
        <f>N50/B50*100</f>
        <v>7.8466193923889245</v>
      </c>
      <c r="O51" s="80"/>
      <c r="P51" s="79"/>
      <c r="Q51" s="77"/>
      <c r="R51" s="78">
        <f>R50/B50*100</f>
        <v>26.507540288695985</v>
      </c>
      <c r="S51" s="80"/>
      <c r="T51" s="79"/>
      <c r="U51" s="79"/>
      <c r="V51" s="90">
        <f>V50/B50*100</f>
        <v>13.871399061965734</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t="s">
        <v>91</v>
      </c>
      <c r="C53" s="18"/>
      <c r="D53" s="18"/>
      <c r="E53" s="18"/>
      <c r="F53" s="18"/>
      <c r="G53" s="18"/>
      <c r="H53" s="18"/>
      <c r="I53" s="18"/>
      <c r="J53" s="18"/>
      <c r="K53" s="18"/>
      <c r="L53" s="18"/>
      <c r="M53" s="48"/>
      <c r="N53" s="98"/>
      <c r="O53" s="93"/>
    </row>
    <row r="54" spans="1:15" ht="14.25">
      <c r="A54" s="125"/>
      <c r="B54" s="18" t="s">
        <v>95</v>
      </c>
      <c r="C54" s="18"/>
      <c r="D54" s="18"/>
      <c r="E54" s="18"/>
      <c r="F54" s="18"/>
      <c r="G54" s="18"/>
      <c r="H54" s="18"/>
      <c r="I54" s="18"/>
      <c r="J54" s="18"/>
      <c r="K54" s="18"/>
      <c r="L54" s="18"/>
      <c r="M54" s="126"/>
      <c r="N54" s="127"/>
      <c r="O54" s="128"/>
    </row>
    <row r="55" spans="1:15" ht="12.75">
      <c r="A55" s="125"/>
      <c r="B55" s="18" t="s">
        <v>92</v>
      </c>
      <c r="C55" s="18"/>
      <c r="D55" s="18"/>
      <c r="E55" s="18"/>
      <c r="F55" s="18"/>
      <c r="G55" s="18"/>
      <c r="H55" s="18"/>
      <c r="I55" s="18"/>
      <c r="J55" s="18"/>
      <c r="K55" s="18"/>
      <c r="L55" s="18"/>
      <c r="M55" s="18"/>
      <c r="N55" s="18"/>
      <c r="O55" s="18"/>
    </row>
    <row r="56" spans="2:15" ht="12.75">
      <c r="B56" s="48" t="s">
        <v>96</v>
      </c>
      <c r="C56" s="96"/>
      <c r="D56" s="96"/>
      <c r="E56" s="96"/>
      <c r="F56" s="18"/>
      <c r="G56" s="18"/>
      <c r="H56" s="18"/>
      <c r="I56" s="18"/>
      <c r="J56" s="18"/>
      <c r="K56" s="18"/>
      <c r="L56" s="18"/>
      <c r="M56" s="18"/>
      <c r="N56" s="18"/>
      <c r="O56" s="18"/>
    </row>
    <row r="57" spans="2:15" ht="12.75">
      <c r="B57" s="48" t="s">
        <v>100</v>
      </c>
      <c r="C57" s="97"/>
      <c r="D57" s="97"/>
      <c r="E57" s="97"/>
      <c r="F57" s="18"/>
      <c r="G57" s="18"/>
      <c r="H57" s="18"/>
      <c r="I57" s="18"/>
      <c r="J57" s="18"/>
      <c r="K57" s="18"/>
      <c r="L57" s="18"/>
      <c r="M57" s="18"/>
      <c r="N57" s="18"/>
      <c r="O57" s="18"/>
    </row>
    <row r="58" spans="2:15" ht="12.75">
      <c r="B58" s="48" t="s">
        <v>98</v>
      </c>
      <c r="C58" s="97"/>
      <c r="D58" s="97"/>
      <c r="E58" s="97"/>
      <c r="F58" s="18"/>
      <c r="G58" s="18"/>
      <c r="H58" s="18"/>
      <c r="I58" s="18"/>
      <c r="J58" s="18"/>
      <c r="K58" s="18"/>
      <c r="L58" s="18"/>
      <c r="M58" s="18"/>
      <c r="N58" s="18"/>
      <c r="O58" s="18"/>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34.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264</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116</v>
      </c>
      <c r="C4" s="476" t="s">
        <v>40</v>
      </c>
      <c r="D4" s="22"/>
      <c r="E4" s="23"/>
      <c r="F4" s="22"/>
      <c r="G4" s="22"/>
      <c r="H4" s="111" t="s">
        <v>113</v>
      </c>
      <c r="I4" s="111" t="s">
        <v>1</v>
      </c>
      <c r="J4" s="112" t="s">
        <v>41</v>
      </c>
      <c r="K4" s="22"/>
      <c r="L4" s="22"/>
      <c r="M4" s="21"/>
      <c r="N4" s="476" t="s">
        <v>42</v>
      </c>
      <c r="O4" s="22"/>
      <c r="P4" s="22"/>
      <c r="Q4" s="26"/>
      <c r="R4" s="476" t="s">
        <v>43</v>
      </c>
      <c r="S4" s="22"/>
      <c r="T4" s="22"/>
      <c r="U4" s="22"/>
      <c r="V4" s="27" t="s">
        <v>110</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43738</v>
      </c>
      <c r="C7" s="46">
        <v>3120</v>
      </c>
      <c r="D7" s="46">
        <v>3120</v>
      </c>
      <c r="E7" s="47">
        <v>209</v>
      </c>
      <c r="F7" s="48">
        <v>2910</v>
      </c>
      <c r="G7" s="5" t="s">
        <v>0</v>
      </c>
      <c r="H7" s="46">
        <v>3869</v>
      </c>
      <c r="I7" s="5" t="s">
        <v>0</v>
      </c>
      <c r="J7" s="46">
        <v>911</v>
      </c>
      <c r="K7" s="48">
        <v>26</v>
      </c>
      <c r="L7" s="48">
        <v>868</v>
      </c>
      <c r="M7" s="3">
        <v>17</v>
      </c>
      <c r="N7" s="48">
        <v>5928</v>
      </c>
      <c r="O7" s="1">
        <v>5778</v>
      </c>
      <c r="P7" s="48">
        <v>150</v>
      </c>
      <c r="Q7" s="49">
        <v>0</v>
      </c>
      <c r="R7" s="1">
        <v>22164</v>
      </c>
      <c r="S7" s="47">
        <v>14543</v>
      </c>
      <c r="T7" s="48">
        <v>1413</v>
      </c>
      <c r="U7" s="48">
        <v>6208</v>
      </c>
      <c r="V7" s="50">
        <v>7746</v>
      </c>
    </row>
    <row r="8" spans="1:22" ht="12.75">
      <c r="A8" s="117" t="s">
        <v>3</v>
      </c>
      <c r="B8" s="3">
        <v>14270</v>
      </c>
      <c r="C8" s="4">
        <v>646</v>
      </c>
      <c r="D8" s="4">
        <v>646</v>
      </c>
      <c r="E8" s="1">
        <v>31</v>
      </c>
      <c r="F8" s="48">
        <v>615</v>
      </c>
      <c r="G8" s="5" t="s">
        <v>0</v>
      </c>
      <c r="H8" s="4">
        <v>789</v>
      </c>
      <c r="I8" s="5" t="s">
        <v>0</v>
      </c>
      <c r="J8" s="4">
        <v>766</v>
      </c>
      <c r="K8" s="51" t="s">
        <v>90</v>
      </c>
      <c r="L8" s="48">
        <v>764</v>
      </c>
      <c r="M8" s="3">
        <v>2</v>
      </c>
      <c r="N8" s="48">
        <v>1842</v>
      </c>
      <c r="O8" s="1">
        <v>1819</v>
      </c>
      <c r="P8" s="48">
        <v>23</v>
      </c>
      <c r="Q8" s="3">
        <v>0</v>
      </c>
      <c r="R8" s="1">
        <v>8073</v>
      </c>
      <c r="S8" s="1">
        <v>4272</v>
      </c>
      <c r="T8" s="48">
        <v>1673</v>
      </c>
      <c r="U8" s="48">
        <v>2128</v>
      </c>
      <c r="V8" s="50">
        <v>2154</v>
      </c>
    </row>
    <row r="9" spans="1:22" ht="12.75">
      <c r="A9" s="117" t="s">
        <v>4</v>
      </c>
      <c r="B9" s="3">
        <v>10068</v>
      </c>
      <c r="C9" s="4">
        <v>508</v>
      </c>
      <c r="D9" s="4">
        <v>508</v>
      </c>
      <c r="E9" s="1">
        <v>19</v>
      </c>
      <c r="F9" s="48">
        <v>489</v>
      </c>
      <c r="G9" s="5" t="s">
        <v>0</v>
      </c>
      <c r="H9" s="4">
        <v>3069</v>
      </c>
      <c r="I9" s="5" t="s">
        <v>0</v>
      </c>
      <c r="J9" s="4">
        <v>61</v>
      </c>
      <c r="K9" s="48">
        <v>8</v>
      </c>
      <c r="L9" s="48">
        <v>52</v>
      </c>
      <c r="M9" s="3">
        <v>1</v>
      </c>
      <c r="N9" s="48">
        <v>850</v>
      </c>
      <c r="O9" s="1">
        <v>835</v>
      </c>
      <c r="P9" s="48">
        <v>15</v>
      </c>
      <c r="Q9" s="3">
        <v>0</v>
      </c>
      <c r="R9" s="1">
        <v>3645</v>
      </c>
      <c r="S9" s="1">
        <v>2177</v>
      </c>
      <c r="T9" s="48">
        <v>333</v>
      </c>
      <c r="U9" s="48">
        <v>1135</v>
      </c>
      <c r="V9" s="50">
        <v>1935</v>
      </c>
    </row>
    <row r="10" spans="1:22" ht="12.75">
      <c r="A10" s="117" t="s">
        <v>5</v>
      </c>
      <c r="B10" s="3">
        <v>3960</v>
      </c>
      <c r="C10" s="4">
        <v>122</v>
      </c>
      <c r="D10" s="4">
        <v>122</v>
      </c>
      <c r="E10" s="1">
        <v>1</v>
      </c>
      <c r="F10" s="48">
        <v>121</v>
      </c>
      <c r="G10" s="5" t="s">
        <v>0</v>
      </c>
      <c r="H10" s="4">
        <v>1292</v>
      </c>
      <c r="I10" s="5" t="s">
        <v>0</v>
      </c>
      <c r="J10" s="4">
        <v>21</v>
      </c>
      <c r="K10" s="51" t="s">
        <v>90</v>
      </c>
      <c r="L10" s="48">
        <v>21</v>
      </c>
      <c r="M10" s="3">
        <v>0</v>
      </c>
      <c r="N10" s="48">
        <v>334</v>
      </c>
      <c r="O10" s="1">
        <v>331</v>
      </c>
      <c r="P10" s="48">
        <v>3</v>
      </c>
      <c r="Q10" s="3">
        <v>0</v>
      </c>
      <c r="R10" s="1">
        <v>1508</v>
      </c>
      <c r="S10" s="1">
        <v>1179</v>
      </c>
      <c r="T10" s="48">
        <v>55</v>
      </c>
      <c r="U10" s="48">
        <v>274</v>
      </c>
      <c r="V10" s="50">
        <v>683</v>
      </c>
    </row>
    <row r="11" spans="1:22" ht="12.75">
      <c r="A11" s="117" t="s">
        <v>6</v>
      </c>
      <c r="B11" s="3">
        <v>1734</v>
      </c>
      <c r="C11" s="4">
        <v>9</v>
      </c>
      <c r="D11" s="4">
        <v>9</v>
      </c>
      <c r="E11" s="1">
        <v>0</v>
      </c>
      <c r="F11" s="48">
        <v>9</v>
      </c>
      <c r="G11" s="5" t="s">
        <v>0</v>
      </c>
      <c r="H11" s="4">
        <v>898</v>
      </c>
      <c r="I11" s="5" t="s">
        <v>0</v>
      </c>
      <c r="J11" s="4">
        <v>9</v>
      </c>
      <c r="K11" s="51" t="s">
        <v>90</v>
      </c>
      <c r="L11" s="48">
        <v>9</v>
      </c>
      <c r="M11" s="3">
        <v>0</v>
      </c>
      <c r="N11" s="48">
        <v>129</v>
      </c>
      <c r="O11" s="1">
        <v>128</v>
      </c>
      <c r="P11" s="48">
        <v>0</v>
      </c>
      <c r="Q11" s="3">
        <v>1</v>
      </c>
      <c r="R11" s="1">
        <v>445</v>
      </c>
      <c r="S11" s="1">
        <v>385</v>
      </c>
      <c r="T11" s="48">
        <v>1</v>
      </c>
      <c r="U11" s="48">
        <v>59</v>
      </c>
      <c r="V11" s="50">
        <v>244</v>
      </c>
    </row>
    <row r="12" spans="1:22" ht="12.75">
      <c r="A12" s="117" t="s">
        <v>7</v>
      </c>
      <c r="B12" s="3">
        <v>3228</v>
      </c>
      <c r="C12" s="4">
        <v>1190</v>
      </c>
      <c r="D12" s="4">
        <v>1190</v>
      </c>
      <c r="E12" s="1">
        <v>10</v>
      </c>
      <c r="F12" s="48">
        <v>1180</v>
      </c>
      <c r="G12" s="5" t="s">
        <v>0</v>
      </c>
      <c r="H12" s="4">
        <v>622</v>
      </c>
      <c r="I12" s="5" t="s">
        <v>0</v>
      </c>
      <c r="J12" s="4">
        <v>2</v>
      </c>
      <c r="K12" s="51" t="s">
        <v>90</v>
      </c>
      <c r="L12" s="48">
        <v>2</v>
      </c>
      <c r="M12" s="3">
        <v>0</v>
      </c>
      <c r="N12" s="48">
        <v>241</v>
      </c>
      <c r="O12" s="1">
        <v>202</v>
      </c>
      <c r="P12" s="48">
        <v>39</v>
      </c>
      <c r="Q12" s="3">
        <v>0</v>
      </c>
      <c r="R12" s="1">
        <v>527</v>
      </c>
      <c r="S12" s="1">
        <v>366</v>
      </c>
      <c r="T12" s="48">
        <v>9</v>
      </c>
      <c r="U12" s="48">
        <v>152</v>
      </c>
      <c r="V12" s="50">
        <v>646</v>
      </c>
    </row>
    <row r="13" spans="1:22" ht="12.75">
      <c r="A13" s="117" t="s">
        <v>8</v>
      </c>
      <c r="B13" s="3">
        <v>1706</v>
      </c>
      <c r="C13" s="4">
        <v>41</v>
      </c>
      <c r="D13" s="4">
        <v>41</v>
      </c>
      <c r="E13" s="1">
        <v>4</v>
      </c>
      <c r="F13" s="48">
        <v>37</v>
      </c>
      <c r="G13" s="6" t="s">
        <v>0</v>
      </c>
      <c r="H13" s="4">
        <v>877</v>
      </c>
      <c r="I13" s="6" t="s">
        <v>0</v>
      </c>
      <c r="J13" s="4">
        <v>6</v>
      </c>
      <c r="K13" s="51" t="s">
        <v>90</v>
      </c>
      <c r="L13" s="48">
        <v>6</v>
      </c>
      <c r="M13" s="3">
        <v>0</v>
      </c>
      <c r="N13" s="52">
        <v>99</v>
      </c>
      <c r="O13" s="1">
        <v>97</v>
      </c>
      <c r="P13" s="48">
        <v>1</v>
      </c>
      <c r="Q13" s="3">
        <v>1</v>
      </c>
      <c r="R13" s="1">
        <v>377</v>
      </c>
      <c r="S13" s="1">
        <v>268</v>
      </c>
      <c r="T13" s="48">
        <v>0</v>
      </c>
      <c r="U13" s="53">
        <v>109</v>
      </c>
      <c r="V13" s="54">
        <v>306</v>
      </c>
    </row>
    <row r="14" spans="1:22" ht="12.75">
      <c r="A14" s="118" t="s">
        <v>61</v>
      </c>
      <c r="B14" s="56">
        <f>SUM(B7:B13)</f>
        <v>78704</v>
      </c>
      <c r="C14" s="57">
        <v>5620</v>
      </c>
      <c r="D14" s="58">
        <v>5620</v>
      </c>
      <c r="E14" s="59">
        <v>270</v>
      </c>
      <c r="F14" s="58">
        <v>5350</v>
      </c>
      <c r="G14" s="5" t="s">
        <v>0</v>
      </c>
      <c r="H14" s="57">
        <v>11416</v>
      </c>
      <c r="I14" s="5" t="s">
        <v>0</v>
      </c>
      <c r="J14" s="57">
        <v>1776</v>
      </c>
      <c r="K14" s="58">
        <f>SUM(K7:K13)</f>
        <v>34</v>
      </c>
      <c r="L14" s="58">
        <f>SUM(L7:L13)</f>
        <v>1722</v>
      </c>
      <c r="M14" s="56">
        <f>SUM(M7:M13)</f>
        <v>20</v>
      </c>
      <c r="N14" s="48">
        <v>9423</v>
      </c>
      <c r="O14" s="59">
        <f aca="true" t="shared" si="0" ref="O14:U14">SUM(O7:O13)</f>
        <v>9190</v>
      </c>
      <c r="P14" s="58">
        <f t="shared" si="0"/>
        <v>231</v>
      </c>
      <c r="Q14" s="56">
        <f t="shared" si="0"/>
        <v>2</v>
      </c>
      <c r="R14" s="59">
        <f t="shared" si="0"/>
        <v>36739</v>
      </c>
      <c r="S14" s="59">
        <f t="shared" si="0"/>
        <v>23190</v>
      </c>
      <c r="T14" s="58">
        <f t="shared" si="0"/>
        <v>3484</v>
      </c>
      <c r="U14" s="48">
        <f t="shared" si="0"/>
        <v>10065</v>
      </c>
      <c r="V14" s="50">
        <v>13730</v>
      </c>
    </row>
    <row r="15" spans="1:22" ht="13.5" thickBot="1">
      <c r="A15" s="119" t="s">
        <v>62</v>
      </c>
      <c r="B15" s="61">
        <v>100</v>
      </c>
      <c r="C15" s="62">
        <f>C14/B14*100</f>
        <v>7.140678999796707</v>
      </c>
      <c r="D15" s="63"/>
      <c r="E15" s="64"/>
      <c r="F15" s="62"/>
      <c r="G15" s="70"/>
      <c r="H15" s="62">
        <f>H14/B14*100</f>
        <v>14.50498068713153</v>
      </c>
      <c r="I15" s="70"/>
      <c r="J15" s="63">
        <f>J14/B14*100</f>
        <v>2.256556210611913</v>
      </c>
      <c r="K15" s="62"/>
      <c r="L15" s="62"/>
      <c r="M15" s="61"/>
      <c r="N15" s="62">
        <f>N14/B14*100</f>
        <v>11.972707867452733</v>
      </c>
      <c r="O15" s="64"/>
      <c r="P15" s="62"/>
      <c r="Q15" s="61"/>
      <c r="R15" s="64">
        <f>R14/B14*100</f>
        <v>46.679965440130104</v>
      </c>
      <c r="S15" s="64"/>
      <c r="T15" s="62"/>
      <c r="U15" s="62"/>
      <c r="V15" s="65">
        <f>V14/B14*100</f>
        <v>17.44511079487701</v>
      </c>
    </row>
    <row r="16" spans="1:22" ht="12.75">
      <c r="A16" s="117" t="s">
        <v>9</v>
      </c>
      <c r="B16" s="2">
        <v>-6788</v>
      </c>
      <c r="C16" s="4">
        <v>1580</v>
      </c>
      <c r="D16" s="48">
        <v>1580</v>
      </c>
      <c r="E16" s="1">
        <v>777</v>
      </c>
      <c r="F16" s="48">
        <v>798</v>
      </c>
      <c r="G16" s="5" t="s">
        <v>0</v>
      </c>
      <c r="H16" s="4">
        <v>496</v>
      </c>
      <c r="I16" s="5" t="s">
        <v>0</v>
      </c>
      <c r="J16" s="4">
        <v>642</v>
      </c>
      <c r="K16" s="51" t="s">
        <v>90</v>
      </c>
      <c r="L16" s="48">
        <v>579</v>
      </c>
      <c r="M16" s="3">
        <v>63</v>
      </c>
      <c r="N16" s="48">
        <v>698</v>
      </c>
      <c r="O16" s="1">
        <v>594</v>
      </c>
      <c r="P16" s="48">
        <v>104</v>
      </c>
      <c r="Q16" s="3">
        <v>0</v>
      </c>
      <c r="R16" s="1">
        <v>2300</v>
      </c>
      <c r="S16" s="1">
        <v>1444</v>
      </c>
      <c r="T16" s="48">
        <v>317</v>
      </c>
      <c r="U16" s="48">
        <v>539</v>
      </c>
      <c r="V16" s="50">
        <v>1072</v>
      </c>
    </row>
    <row r="17" spans="1:22" ht="12.75">
      <c r="A17" s="117" t="s">
        <v>10</v>
      </c>
      <c r="B17" s="66">
        <v>6951</v>
      </c>
      <c r="C17" s="4">
        <v>988</v>
      </c>
      <c r="D17" s="48">
        <v>988</v>
      </c>
      <c r="E17" s="1">
        <v>148</v>
      </c>
      <c r="F17" s="48">
        <v>840</v>
      </c>
      <c r="G17" s="5" t="s">
        <v>0</v>
      </c>
      <c r="H17" s="4">
        <v>597</v>
      </c>
      <c r="I17" s="5" t="s">
        <v>0</v>
      </c>
      <c r="J17" s="4">
        <v>165</v>
      </c>
      <c r="K17" s="51">
        <v>0</v>
      </c>
      <c r="L17" s="48">
        <v>154</v>
      </c>
      <c r="M17" s="3">
        <v>11</v>
      </c>
      <c r="N17" s="48">
        <v>872</v>
      </c>
      <c r="O17" s="1">
        <v>823</v>
      </c>
      <c r="P17" s="48">
        <v>49</v>
      </c>
      <c r="Q17" s="3">
        <v>0</v>
      </c>
      <c r="R17" s="1">
        <v>3178</v>
      </c>
      <c r="S17" s="1">
        <v>2132</v>
      </c>
      <c r="T17" s="48">
        <v>342</v>
      </c>
      <c r="U17" s="48">
        <v>704</v>
      </c>
      <c r="V17" s="50">
        <v>1151</v>
      </c>
    </row>
    <row r="18" spans="1:22" ht="12.75">
      <c r="A18" s="117" t="s">
        <v>11</v>
      </c>
      <c r="B18" s="91">
        <v>-3576</v>
      </c>
      <c r="C18" s="4">
        <v>399</v>
      </c>
      <c r="D18" s="48">
        <v>399</v>
      </c>
      <c r="E18" s="1">
        <v>61</v>
      </c>
      <c r="F18" s="48">
        <v>338</v>
      </c>
      <c r="G18" s="5" t="s">
        <v>0</v>
      </c>
      <c r="H18" s="4">
        <v>301</v>
      </c>
      <c r="I18" s="5" t="s">
        <v>0</v>
      </c>
      <c r="J18" s="4">
        <v>79</v>
      </c>
      <c r="K18" s="48">
        <v>0</v>
      </c>
      <c r="L18" s="48">
        <v>75</v>
      </c>
      <c r="M18" s="3">
        <v>4</v>
      </c>
      <c r="N18" s="48">
        <v>386</v>
      </c>
      <c r="O18" s="1">
        <v>368</v>
      </c>
      <c r="P18" s="48">
        <v>18</v>
      </c>
      <c r="Q18" s="3">
        <v>0</v>
      </c>
      <c r="R18" s="1">
        <v>1512</v>
      </c>
      <c r="S18" s="1">
        <v>1205</v>
      </c>
      <c r="T18" s="48">
        <v>82</v>
      </c>
      <c r="U18" s="48">
        <v>225</v>
      </c>
      <c r="V18" s="50">
        <v>899</v>
      </c>
    </row>
    <row r="19" spans="1:22" ht="12.75">
      <c r="A19" s="117" t="s">
        <v>12</v>
      </c>
      <c r="B19" s="3">
        <v>9041</v>
      </c>
      <c r="C19" s="4">
        <v>933</v>
      </c>
      <c r="D19" s="48">
        <v>933</v>
      </c>
      <c r="E19" s="1">
        <v>99</v>
      </c>
      <c r="F19" s="48">
        <v>834</v>
      </c>
      <c r="G19" s="5" t="s">
        <v>0</v>
      </c>
      <c r="H19" s="4">
        <v>426</v>
      </c>
      <c r="I19" s="5" t="s">
        <v>0</v>
      </c>
      <c r="J19" s="4">
        <v>390</v>
      </c>
      <c r="K19" s="48">
        <v>12</v>
      </c>
      <c r="L19" s="48">
        <v>370</v>
      </c>
      <c r="M19" s="3">
        <v>8</v>
      </c>
      <c r="N19" s="48">
        <v>1114</v>
      </c>
      <c r="O19" s="1">
        <v>1072</v>
      </c>
      <c r="P19" s="48">
        <v>42</v>
      </c>
      <c r="Q19" s="3">
        <v>0</v>
      </c>
      <c r="R19" s="1">
        <v>4153</v>
      </c>
      <c r="S19" s="1">
        <v>2750</v>
      </c>
      <c r="T19" s="48">
        <v>393</v>
      </c>
      <c r="U19" s="48">
        <v>1010</v>
      </c>
      <c r="V19" s="50">
        <v>2025</v>
      </c>
    </row>
    <row r="20" spans="1:22" ht="12.75">
      <c r="A20" s="117" t="s">
        <v>13</v>
      </c>
      <c r="B20" s="3">
        <v>10361</v>
      </c>
      <c r="C20" s="4">
        <v>1300</v>
      </c>
      <c r="D20" s="48">
        <v>1300</v>
      </c>
      <c r="E20" s="1">
        <v>146</v>
      </c>
      <c r="F20" s="48">
        <v>1150</v>
      </c>
      <c r="G20" s="5" t="s">
        <v>0</v>
      </c>
      <c r="H20" s="4">
        <v>5433</v>
      </c>
      <c r="I20" s="5" t="s">
        <v>0</v>
      </c>
      <c r="J20" s="4">
        <v>176</v>
      </c>
      <c r="K20" s="48">
        <v>1</v>
      </c>
      <c r="L20" s="48">
        <v>166</v>
      </c>
      <c r="M20" s="3">
        <v>9</v>
      </c>
      <c r="N20" s="48">
        <v>632</v>
      </c>
      <c r="O20" s="1">
        <v>535</v>
      </c>
      <c r="P20" s="48">
        <v>49</v>
      </c>
      <c r="Q20" s="3">
        <v>48</v>
      </c>
      <c r="R20" s="1">
        <v>1719</v>
      </c>
      <c r="S20" s="1">
        <v>1177</v>
      </c>
      <c r="T20" s="48">
        <v>156</v>
      </c>
      <c r="U20" s="48">
        <v>386</v>
      </c>
      <c r="V20" s="50">
        <v>1101</v>
      </c>
    </row>
    <row r="21" spans="1:22" ht="12.75">
      <c r="A21" s="117" t="s">
        <v>14</v>
      </c>
      <c r="B21" s="3">
        <v>9383</v>
      </c>
      <c r="C21" s="4">
        <v>1250</v>
      </c>
      <c r="D21" s="48">
        <v>1250</v>
      </c>
      <c r="E21" s="1">
        <v>550</v>
      </c>
      <c r="F21" s="48">
        <v>700</v>
      </c>
      <c r="G21" s="5" t="s">
        <v>0</v>
      </c>
      <c r="H21" s="4">
        <v>2646</v>
      </c>
      <c r="I21" s="5" t="s">
        <v>0</v>
      </c>
      <c r="J21" s="4">
        <v>894</v>
      </c>
      <c r="K21" s="48">
        <v>0</v>
      </c>
      <c r="L21" s="48">
        <v>849</v>
      </c>
      <c r="M21" s="3">
        <v>45</v>
      </c>
      <c r="N21" s="48">
        <v>861</v>
      </c>
      <c r="O21" s="1">
        <v>785</v>
      </c>
      <c r="P21" s="48">
        <v>65</v>
      </c>
      <c r="Q21" s="3">
        <v>11</v>
      </c>
      <c r="R21" s="1">
        <v>2287</v>
      </c>
      <c r="S21" s="1">
        <v>1331</v>
      </c>
      <c r="T21" s="48">
        <v>258</v>
      </c>
      <c r="U21" s="48">
        <v>698</v>
      </c>
      <c r="V21" s="50">
        <v>1445</v>
      </c>
    </row>
    <row r="22" spans="1:22" ht="12.75">
      <c r="A22" s="117" t="s">
        <v>15</v>
      </c>
      <c r="B22" s="3">
        <v>2706</v>
      </c>
      <c r="C22" s="4">
        <v>250</v>
      </c>
      <c r="D22" s="48">
        <v>250</v>
      </c>
      <c r="E22" s="1">
        <v>17</v>
      </c>
      <c r="F22" s="48">
        <v>233</v>
      </c>
      <c r="G22" s="5" t="s">
        <v>0</v>
      </c>
      <c r="H22" s="4">
        <v>163</v>
      </c>
      <c r="I22" s="5" t="s">
        <v>0</v>
      </c>
      <c r="J22" s="4">
        <v>57</v>
      </c>
      <c r="K22" s="48">
        <v>0</v>
      </c>
      <c r="L22" s="48">
        <v>56</v>
      </c>
      <c r="M22" s="3">
        <v>1</v>
      </c>
      <c r="N22" s="48">
        <v>379</v>
      </c>
      <c r="O22" s="1">
        <v>372</v>
      </c>
      <c r="P22" s="48">
        <v>7</v>
      </c>
      <c r="Q22" s="3">
        <v>0</v>
      </c>
      <c r="R22" s="1">
        <v>1398</v>
      </c>
      <c r="S22" s="1">
        <v>951</v>
      </c>
      <c r="T22" s="48">
        <v>88</v>
      </c>
      <c r="U22" s="48">
        <v>359</v>
      </c>
      <c r="V22" s="50">
        <v>459</v>
      </c>
    </row>
    <row r="23" spans="1:22" ht="12.75">
      <c r="A23" s="117" t="s">
        <v>16</v>
      </c>
      <c r="B23" s="3">
        <v>5552</v>
      </c>
      <c r="C23" s="4">
        <v>1190</v>
      </c>
      <c r="D23" s="48">
        <v>1190</v>
      </c>
      <c r="E23" s="1">
        <v>433</v>
      </c>
      <c r="F23" s="48">
        <v>754</v>
      </c>
      <c r="G23" s="5" t="s">
        <v>0</v>
      </c>
      <c r="H23" s="4">
        <v>2055</v>
      </c>
      <c r="I23" s="5" t="s">
        <v>0</v>
      </c>
      <c r="J23" s="4">
        <v>100</v>
      </c>
      <c r="K23" s="48">
        <v>1</v>
      </c>
      <c r="L23" s="48">
        <v>64</v>
      </c>
      <c r="M23" s="3">
        <v>35</v>
      </c>
      <c r="N23" s="48">
        <v>431</v>
      </c>
      <c r="O23" s="1">
        <v>346</v>
      </c>
      <c r="P23" s="48">
        <v>62</v>
      </c>
      <c r="Q23" s="3">
        <v>23</v>
      </c>
      <c r="R23" s="1">
        <v>978</v>
      </c>
      <c r="S23" s="1">
        <v>704</v>
      </c>
      <c r="T23" s="48">
        <v>69</v>
      </c>
      <c r="U23" s="48">
        <v>205</v>
      </c>
      <c r="V23" s="50">
        <v>798</v>
      </c>
    </row>
    <row r="24" spans="1:22" ht="12.75">
      <c r="A24" s="117" t="s">
        <v>17</v>
      </c>
      <c r="B24" s="3">
        <v>2648</v>
      </c>
      <c r="C24" s="4">
        <v>597</v>
      </c>
      <c r="D24" s="48">
        <v>597</v>
      </c>
      <c r="E24" s="1">
        <v>281</v>
      </c>
      <c r="F24" s="48">
        <v>316</v>
      </c>
      <c r="G24" s="5" t="s">
        <v>0</v>
      </c>
      <c r="H24" s="4">
        <v>78</v>
      </c>
      <c r="I24" s="5" t="s">
        <v>0</v>
      </c>
      <c r="J24" s="4">
        <v>250</v>
      </c>
      <c r="K24" s="51" t="s">
        <v>90</v>
      </c>
      <c r="L24" s="48">
        <v>227</v>
      </c>
      <c r="M24" s="3">
        <v>23</v>
      </c>
      <c r="N24" s="48">
        <v>384</v>
      </c>
      <c r="O24" s="1">
        <v>353</v>
      </c>
      <c r="P24" s="48">
        <v>31</v>
      </c>
      <c r="Q24" s="3">
        <v>0</v>
      </c>
      <c r="R24" s="1">
        <v>941</v>
      </c>
      <c r="S24" s="1">
        <v>619</v>
      </c>
      <c r="T24" s="48">
        <v>97</v>
      </c>
      <c r="U24" s="48">
        <v>225</v>
      </c>
      <c r="V24" s="50">
        <v>398</v>
      </c>
    </row>
    <row r="25" spans="1:22" ht="12.75">
      <c r="A25" s="117" t="s">
        <v>18</v>
      </c>
      <c r="B25" s="3">
        <v>1758</v>
      </c>
      <c r="C25" s="4">
        <v>233</v>
      </c>
      <c r="D25" s="48">
        <v>233</v>
      </c>
      <c r="E25" s="1">
        <v>92</v>
      </c>
      <c r="F25" s="48">
        <v>141</v>
      </c>
      <c r="G25" s="5" t="s">
        <v>0</v>
      </c>
      <c r="H25" s="4">
        <v>96</v>
      </c>
      <c r="I25" s="5" t="s">
        <v>0</v>
      </c>
      <c r="J25" s="4">
        <v>72</v>
      </c>
      <c r="K25" s="51">
        <v>0</v>
      </c>
      <c r="L25" s="48">
        <v>65</v>
      </c>
      <c r="M25" s="3">
        <v>7</v>
      </c>
      <c r="N25" s="48">
        <v>226</v>
      </c>
      <c r="O25" s="1">
        <v>215</v>
      </c>
      <c r="P25" s="48">
        <v>11</v>
      </c>
      <c r="Q25" s="3">
        <v>0</v>
      </c>
      <c r="R25" s="1">
        <v>795</v>
      </c>
      <c r="S25" s="1">
        <v>556</v>
      </c>
      <c r="T25" s="48">
        <v>126</v>
      </c>
      <c r="U25" s="48">
        <v>113</v>
      </c>
      <c r="V25" s="50">
        <v>336</v>
      </c>
    </row>
    <row r="26" spans="1:22" ht="12.75">
      <c r="A26" s="117" t="s">
        <v>19</v>
      </c>
      <c r="B26" s="3">
        <v>2228</v>
      </c>
      <c r="C26" s="4">
        <v>284</v>
      </c>
      <c r="D26" s="48">
        <v>284</v>
      </c>
      <c r="E26" s="1">
        <v>19</v>
      </c>
      <c r="F26" s="48">
        <v>265</v>
      </c>
      <c r="G26" s="5" t="s">
        <v>0</v>
      </c>
      <c r="H26" s="4">
        <v>198</v>
      </c>
      <c r="I26" s="5" t="s">
        <v>0</v>
      </c>
      <c r="J26" s="4">
        <v>32</v>
      </c>
      <c r="K26" s="51" t="s">
        <v>90</v>
      </c>
      <c r="L26" s="48">
        <v>31</v>
      </c>
      <c r="M26" s="3">
        <v>1</v>
      </c>
      <c r="N26" s="48">
        <v>236</v>
      </c>
      <c r="O26" s="1">
        <v>223</v>
      </c>
      <c r="P26" s="48">
        <v>13</v>
      </c>
      <c r="Q26" s="3">
        <v>0</v>
      </c>
      <c r="R26" s="1">
        <v>716</v>
      </c>
      <c r="S26" s="1">
        <v>414</v>
      </c>
      <c r="T26" s="48">
        <v>112</v>
      </c>
      <c r="U26" s="48">
        <v>190</v>
      </c>
      <c r="V26" s="50">
        <v>762</v>
      </c>
    </row>
    <row r="27" spans="1:22" ht="12.75">
      <c r="A27" s="117" t="s">
        <v>20</v>
      </c>
      <c r="B27" s="3">
        <v>1342</v>
      </c>
      <c r="C27" s="4">
        <v>267</v>
      </c>
      <c r="D27" s="48">
        <v>267</v>
      </c>
      <c r="E27" s="1">
        <v>83</v>
      </c>
      <c r="F27" s="48">
        <v>184</v>
      </c>
      <c r="G27" s="5" t="s">
        <v>0</v>
      </c>
      <c r="H27" s="4">
        <v>26</v>
      </c>
      <c r="I27" s="5" t="s">
        <v>0</v>
      </c>
      <c r="J27" s="4">
        <v>287</v>
      </c>
      <c r="K27" s="51" t="s">
        <v>90</v>
      </c>
      <c r="L27" s="48">
        <v>280</v>
      </c>
      <c r="M27" s="3">
        <v>7</v>
      </c>
      <c r="N27" s="48">
        <v>139</v>
      </c>
      <c r="O27" s="1">
        <v>125</v>
      </c>
      <c r="P27" s="48">
        <v>14</v>
      </c>
      <c r="Q27" s="3">
        <v>0</v>
      </c>
      <c r="R27" s="1">
        <v>482</v>
      </c>
      <c r="S27" s="1">
        <v>280</v>
      </c>
      <c r="T27" s="48">
        <v>126</v>
      </c>
      <c r="U27" s="48">
        <v>76</v>
      </c>
      <c r="V27" s="50">
        <v>141</v>
      </c>
    </row>
    <row r="28" spans="1:22" ht="12.75">
      <c r="A28" s="117" t="s">
        <v>21</v>
      </c>
      <c r="B28" s="91">
        <v>-1723</v>
      </c>
      <c r="C28" s="4">
        <v>285</v>
      </c>
      <c r="D28" s="48">
        <v>285</v>
      </c>
      <c r="E28" s="1">
        <v>27</v>
      </c>
      <c r="F28" s="48">
        <v>258</v>
      </c>
      <c r="G28" s="5" t="s">
        <v>0</v>
      </c>
      <c r="H28" s="4">
        <v>529</v>
      </c>
      <c r="I28" s="5" t="s">
        <v>0</v>
      </c>
      <c r="J28" s="4">
        <v>25</v>
      </c>
      <c r="K28" s="48">
        <v>1</v>
      </c>
      <c r="L28" s="48">
        <v>23</v>
      </c>
      <c r="M28" s="3">
        <v>1</v>
      </c>
      <c r="N28" s="48">
        <v>124</v>
      </c>
      <c r="O28" s="1">
        <v>111</v>
      </c>
      <c r="P28" s="48">
        <v>12</v>
      </c>
      <c r="Q28" s="3">
        <v>1</v>
      </c>
      <c r="R28" s="1">
        <v>373</v>
      </c>
      <c r="S28" s="1">
        <v>274</v>
      </c>
      <c r="T28" s="48">
        <v>3</v>
      </c>
      <c r="U28" s="48">
        <v>96</v>
      </c>
      <c r="V28" s="50">
        <v>387</v>
      </c>
    </row>
    <row r="29" spans="1:22" ht="12.75">
      <c r="A29" s="117" t="s">
        <v>22</v>
      </c>
      <c r="B29" s="3">
        <v>908</v>
      </c>
      <c r="C29" s="4">
        <v>135</v>
      </c>
      <c r="D29" s="48">
        <v>135</v>
      </c>
      <c r="E29" s="1">
        <v>1</v>
      </c>
      <c r="F29" s="48">
        <v>134</v>
      </c>
      <c r="G29" s="5" t="s">
        <v>0</v>
      </c>
      <c r="H29" s="4">
        <v>174</v>
      </c>
      <c r="I29" s="5" t="s">
        <v>0</v>
      </c>
      <c r="J29" s="4">
        <v>10</v>
      </c>
      <c r="K29" s="51" t="s">
        <v>90</v>
      </c>
      <c r="L29" s="48">
        <v>10</v>
      </c>
      <c r="M29" s="3">
        <v>0</v>
      </c>
      <c r="N29" s="48">
        <v>100</v>
      </c>
      <c r="O29" s="1">
        <v>97</v>
      </c>
      <c r="P29" s="48">
        <v>3</v>
      </c>
      <c r="Q29" s="3">
        <v>0</v>
      </c>
      <c r="R29" s="1">
        <v>283</v>
      </c>
      <c r="S29" s="1">
        <v>229</v>
      </c>
      <c r="T29" s="48">
        <v>4</v>
      </c>
      <c r="U29" s="48">
        <v>50</v>
      </c>
      <c r="V29" s="50">
        <v>206</v>
      </c>
    </row>
    <row r="30" spans="1:22" ht="12.75">
      <c r="A30" s="117" t="s">
        <v>23</v>
      </c>
      <c r="B30" s="3">
        <v>3429</v>
      </c>
      <c r="C30" s="4">
        <v>356</v>
      </c>
      <c r="D30" s="48">
        <v>356</v>
      </c>
      <c r="E30" s="1">
        <v>78</v>
      </c>
      <c r="F30" s="48">
        <v>278</v>
      </c>
      <c r="G30" s="5" t="s">
        <v>0</v>
      </c>
      <c r="H30" s="4">
        <v>1524</v>
      </c>
      <c r="I30" s="5" t="s">
        <v>0</v>
      </c>
      <c r="J30" s="4">
        <v>251</v>
      </c>
      <c r="K30" s="48">
        <v>2</v>
      </c>
      <c r="L30" s="48">
        <v>243</v>
      </c>
      <c r="M30" s="3">
        <v>6</v>
      </c>
      <c r="N30" s="48">
        <v>232</v>
      </c>
      <c r="O30" s="1">
        <v>208</v>
      </c>
      <c r="P30" s="48">
        <v>14</v>
      </c>
      <c r="Q30" s="3">
        <v>10</v>
      </c>
      <c r="R30" s="1">
        <v>628</v>
      </c>
      <c r="S30" s="1">
        <v>342</v>
      </c>
      <c r="T30" s="48">
        <v>90</v>
      </c>
      <c r="U30" s="48">
        <v>196</v>
      </c>
      <c r="V30" s="50">
        <v>438</v>
      </c>
    </row>
    <row r="31" spans="1:22" ht="12.75">
      <c r="A31" s="117" t="s">
        <v>24</v>
      </c>
      <c r="B31" s="3">
        <v>7129</v>
      </c>
      <c r="C31" s="4">
        <v>50</v>
      </c>
      <c r="D31" s="48">
        <v>50</v>
      </c>
      <c r="E31" s="1">
        <v>9</v>
      </c>
      <c r="F31" s="48">
        <v>41</v>
      </c>
      <c r="G31" s="5" t="s">
        <v>0</v>
      </c>
      <c r="H31" s="4">
        <v>6353</v>
      </c>
      <c r="I31" s="5" t="s">
        <v>0</v>
      </c>
      <c r="J31" s="4">
        <v>352</v>
      </c>
      <c r="K31" s="51">
        <v>326</v>
      </c>
      <c r="L31" s="48">
        <v>26</v>
      </c>
      <c r="M31" s="3">
        <v>0</v>
      </c>
      <c r="N31" s="48">
        <v>93</v>
      </c>
      <c r="O31" s="1">
        <v>61</v>
      </c>
      <c r="P31" s="48">
        <v>1</v>
      </c>
      <c r="Q31" s="3">
        <v>31</v>
      </c>
      <c r="R31" s="1">
        <v>68</v>
      </c>
      <c r="S31" s="1">
        <v>39</v>
      </c>
      <c r="T31" s="48">
        <v>3</v>
      </c>
      <c r="U31" s="48">
        <v>26</v>
      </c>
      <c r="V31" s="50">
        <v>213</v>
      </c>
    </row>
    <row r="32" spans="1:22" ht="12.75">
      <c r="A32" s="117" t="s">
        <v>84</v>
      </c>
      <c r="B32" s="3">
        <v>1990</v>
      </c>
      <c r="C32" s="4">
        <v>149</v>
      </c>
      <c r="D32" s="48">
        <v>149</v>
      </c>
      <c r="E32" s="1">
        <v>19</v>
      </c>
      <c r="F32" s="48">
        <v>130</v>
      </c>
      <c r="G32" s="5" t="s">
        <v>0</v>
      </c>
      <c r="H32" s="4">
        <v>929</v>
      </c>
      <c r="I32" s="5" t="s">
        <v>0</v>
      </c>
      <c r="J32" s="4">
        <v>202</v>
      </c>
      <c r="K32" s="48">
        <v>56</v>
      </c>
      <c r="L32" s="48">
        <v>145</v>
      </c>
      <c r="M32" s="3">
        <v>1</v>
      </c>
      <c r="N32" s="48">
        <v>116</v>
      </c>
      <c r="O32" s="1">
        <v>98</v>
      </c>
      <c r="P32" s="48">
        <v>9</v>
      </c>
      <c r="Q32" s="3">
        <v>9</v>
      </c>
      <c r="R32" s="1">
        <v>216</v>
      </c>
      <c r="S32" s="1">
        <v>171</v>
      </c>
      <c r="T32" s="48">
        <v>7</v>
      </c>
      <c r="U32" s="48">
        <v>38</v>
      </c>
      <c r="V32" s="50">
        <v>378</v>
      </c>
    </row>
    <row r="33" spans="1:22" ht="12.75">
      <c r="A33" s="117" t="s">
        <v>85</v>
      </c>
      <c r="B33" s="3">
        <v>12204</v>
      </c>
      <c r="C33" s="4">
        <v>379</v>
      </c>
      <c r="D33" s="48">
        <v>379</v>
      </c>
      <c r="E33" s="1">
        <v>14</v>
      </c>
      <c r="F33" s="48">
        <v>365</v>
      </c>
      <c r="G33" s="5" t="s">
        <v>0</v>
      </c>
      <c r="H33" s="4">
        <v>9995</v>
      </c>
      <c r="I33" s="5" t="s">
        <v>0</v>
      </c>
      <c r="J33" s="4">
        <v>517</v>
      </c>
      <c r="K33" s="51">
        <v>344</v>
      </c>
      <c r="L33" s="48">
        <v>172</v>
      </c>
      <c r="M33" s="3">
        <v>1</v>
      </c>
      <c r="N33" s="48">
        <v>239</v>
      </c>
      <c r="O33" s="1">
        <v>156</v>
      </c>
      <c r="P33" s="48">
        <v>16</v>
      </c>
      <c r="Q33" s="3">
        <v>67</v>
      </c>
      <c r="R33" s="1">
        <v>410</v>
      </c>
      <c r="S33" s="1">
        <v>313</v>
      </c>
      <c r="T33" s="48">
        <v>22</v>
      </c>
      <c r="U33" s="48">
        <v>75</v>
      </c>
      <c r="V33" s="50">
        <v>664</v>
      </c>
    </row>
    <row r="34" spans="1:22" ht="12.75">
      <c r="A34" s="117" t="s">
        <v>89</v>
      </c>
      <c r="B34" s="3">
        <v>3159</v>
      </c>
      <c r="C34" s="4">
        <v>119</v>
      </c>
      <c r="D34" s="48">
        <v>119</v>
      </c>
      <c r="E34" s="1">
        <v>7</v>
      </c>
      <c r="F34" s="48">
        <v>112</v>
      </c>
      <c r="G34" s="5" t="s">
        <v>0</v>
      </c>
      <c r="H34" s="4">
        <v>2368</v>
      </c>
      <c r="I34" s="5" t="s">
        <v>0</v>
      </c>
      <c r="J34" s="4">
        <v>194</v>
      </c>
      <c r="K34" s="48">
        <v>137</v>
      </c>
      <c r="L34" s="48">
        <v>57</v>
      </c>
      <c r="M34" s="3">
        <v>0</v>
      </c>
      <c r="N34" s="48">
        <v>136</v>
      </c>
      <c r="O34" s="1">
        <v>110</v>
      </c>
      <c r="P34" s="48">
        <v>7</v>
      </c>
      <c r="Q34" s="3">
        <v>19</v>
      </c>
      <c r="R34" s="1">
        <v>121</v>
      </c>
      <c r="S34" s="1">
        <v>92</v>
      </c>
      <c r="T34" s="48">
        <v>3</v>
      </c>
      <c r="U34" s="48">
        <v>26</v>
      </c>
      <c r="V34" s="50">
        <v>221</v>
      </c>
    </row>
    <row r="35" spans="1:22" ht="12.75">
      <c r="A35" s="120" t="s">
        <v>86</v>
      </c>
      <c r="B35" s="3">
        <v>6491</v>
      </c>
      <c r="C35" s="4">
        <v>161</v>
      </c>
      <c r="D35" s="48">
        <v>161</v>
      </c>
      <c r="E35" s="1">
        <v>3</v>
      </c>
      <c r="F35" s="48">
        <v>158</v>
      </c>
      <c r="G35" s="6" t="s">
        <v>0</v>
      </c>
      <c r="H35" s="52">
        <v>5155</v>
      </c>
      <c r="I35" s="6" t="s">
        <v>0</v>
      </c>
      <c r="J35" s="52">
        <v>321</v>
      </c>
      <c r="K35" s="106">
        <v>231</v>
      </c>
      <c r="L35" s="67">
        <v>90</v>
      </c>
      <c r="M35" s="53">
        <v>0</v>
      </c>
      <c r="N35" s="67">
        <v>157</v>
      </c>
      <c r="O35" s="105">
        <v>137</v>
      </c>
      <c r="P35" s="67">
        <v>4</v>
      </c>
      <c r="Q35" s="53">
        <v>16</v>
      </c>
      <c r="R35" s="105">
        <v>182</v>
      </c>
      <c r="S35" s="105">
        <v>125</v>
      </c>
      <c r="T35" s="67">
        <v>3</v>
      </c>
      <c r="U35" s="67">
        <v>54</v>
      </c>
      <c r="V35" s="54">
        <v>515</v>
      </c>
    </row>
    <row r="36" spans="1:22" ht="12.75">
      <c r="A36" s="118" t="s">
        <v>64</v>
      </c>
      <c r="B36" s="56">
        <v>99352</v>
      </c>
      <c r="C36" s="57">
        <v>10890</v>
      </c>
      <c r="D36" s="58">
        <v>10890</v>
      </c>
      <c r="E36" s="59">
        <v>2860</v>
      </c>
      <c r="F36" s="58">
        <v>8030</v>
      </c>
      <c r="G36" s="5" t="s">
        <v>0</v>
      </c>
      <c r="H36" s="4">
        <v>39542</v>
      </c>
      <c r="I36" s="5" t="s">
        <v>0</v>
      </c>
      <c r="J36" s="4">
        <v>5016</v>
      </c>
      <c r="K36" s="48">
        <f>SUM(K16:K35)</f>
        <v>1111</v>
      </c>
      <c r="L36" s="48">
        <f>SUM(L16:L35)</f>
        <v>3682</v>
      </c>
      <c r="M36" s="3">
        <f>SUM(M16:M35)</f>
        <v>223</v>
      </c>
      <c r="N36" s="48">
        <v>7555</v>
      </c>
      <c r="O36" s="1">
        <f aca="true" t="shared" si="1" ref="O36:U36">SUM(O16:O35)</f>
        <v>6789</v>
      </c>
      <c r="P36" s="48">
        <f t="shared" si="1"/>
        <v>531</v>
      </c>
      <c r="Q36" s="3">
        <f t="shared" si="1"/>
        <v>235</v>
      </c>
      <c r="R36" s="1">
        <f t="shared" si="1"/>
        <v>22740</v>
      </c>
      <c r="S36" s="1">
        <f t="shared" si="1"/>
        <v>15148</v>
      </c>
      <c r="T36" s="48">
        <f t="shared" si="1"/>
        <v>2301</v>
      </c>
      <c r="U36" s="48">
        <f t="shared" si="1"/>
        <v>5291</v>
      </c>
      <c r="V36" s="50">
        <v>13609</v>
      </c>
    </row>
    <row r="37" spans="1:22" ht="13.5" thickBot="1">
      <c r="A37" s="119" t="s">
        <v>62</v>
      </c>
      <c r="B37" s="61">
        <v>100</v>
      </c>
      <c r="C37" s="63">
        <f>C36/B36*100</f>
        <v>10.961027457927369</v>
      </c>
      <c r="D37" s="62"/>
      <c r="E37" s="64"/>
      <c r="F37" s="62"/>
      <c r="G37" s="70"/>
      <c r="H37" s="63">
        <f>H36/B36*100</f>
        <v>39.79990337386263</v>
      </c>
      <c r="I37" s="70"/>
      <c r="J37" s="63">
        <f>J36/B36*100</f>
        <v>5.048715677590788</v>
      </c>
      <c r="K37" s="62"/>
      <c r="L37" s="62"/>
      <c r="M37" s="61"/>
      <c r="N37" s="62">
        <f>N36/B36*100</f>
        <v>7.60427570657863</v>
      </c>
      <c r="O37" s="64"/>
      <c r="P37" s="62"/>
      <c r="Q37" s="61"/>
      <c r="R37" s="64">
        <f>R36/B36*100</f>
        <v>22.888316289556325</v>
      </c>
      <c r="S37" s="64"/>
      <c r="T37" s="62"/>
      <c r="U37" s="62"/>
      <c r="V37" s="65">
        <f>V36/B36*100</f>
        <v>13.69776149448426</v>
      </c>
    </row>
    <row r="38" spans="1:22" ht="12.75">
      <c r="A38" s="117" t="s">
        <v>25</v>
      </c>
      <c r="B38" s="3">
        <v>11409</v>
      </c>
      <c r="C38" s="4">
        <v>1980</v>
      </c>
      <c r="D38" s="48">
        <v>1980</v>
      </c>
      <c r="E38" s="1">
        <v>577</v>
      </c>
      <c r="F38" s="48">
        <v>1400</v>
      </c>
      <c r="G38" s="5" t="s">
        <v>0</v>
      </c>
      <c r="H38" s="4">
        <v>4208</v>
      </c>
      <c r="I38" s="5" t="s">
        <v>0</v>
      </c>
      <c r="J38" s="4">
        <v>487</v>
      </c>
      <c r="K38" s="48">
        <v>2</v>
      </c>
      <c r="L38" s="68">
        <v>455</v>
      </c>
      <c r="M38" s="88">
        <v>30</v>
      </c>
      <c r="N38" s="48">
        <v>632</v>
      </c>
      <c r="O38" s="1">
        <v>487</v>
      </c>
      <c r="P38" s="48">
        <v>75</v>
      </c>
      <c r="Q38" s="3">
        <v>70</v>
      </c>
      <c r="R38" s="1">
        <v>2011</v>
      </c>
      <c r="S38" s="1">
        <v>1360</v>
      </c>
      <c r="T38" s="48">
        <v>168</v>
      </c>
      <c r="U38" s="48">
        <v>483</v>
      </c>
      <c r="V38" s="50">
        <v>2091</v>
      </c>
    </row>
    <row r="39" spans="1:22" ht="12.75">
      <c r="A39" s="117" t="s">
        <v>26</v>
      </c>
      <c r="B39" s="3">
        <v>7693</v>
      </c>
      <c r="C39" s="4">
        <v>706</v>
      </c>
      <c r="D39" s="48">
        <v>706</v>
      </c>
      <c r="E39" s="1">
        <v>201</v>
      </c>
      <c r="F39" s="48">
        <v>505</v>
      </c>
      <c r="G39" s="5" t="s">
        <v>0</v>
      </c>
      <c r="H39" s="4">
        <v>5192</v>
      </c>
      <c r="I39" s="5" t="s">
        <v>0</v>
      </c>
      <c r="J39" s="4">
        <v>211</v>
      </c>
      <c r="K39" s="48">
        <v>1</v>
      </c>
      <c r="L39" s="48">
        <v>199</v>
      </c>
      <c r="M39" s="88">
        <v>11</v>
      </c>
      <c r="N39" s="48">
        <v>262</v>
      </c>
      <c r="O39" s="1">
        <v>122</v>
      </c>
      <c r="P39" s="48">
        <v>62</v>
      </c>
      <c r="Q39" s="3">
        <v>78</v>
      </c>
      <c r="R39" s="1">
        <v>615</v>
      </c>
      <c r="S39" s="1">
        <v>421</v>
      </c>
      <c r="T39" s="48">
        <v>105</v>
      </c>
      <c r="U39" s="48">
        <v>89</v>
      </c>
      <c r="V39" s="50">
        <v>707</v>
      </c>
    </row>
    <row r="40" spans="1:22" ht="12.75">
      <c r="A40" s="117" t="s">
        <v>27</v>
      </c>
      <c r="B40" s="3">
        <v>2002</v>
      </c>
      <c r="C40" s="4">
        <v>510</v>
      </c>
      <c r="D40" s="48">
        <v>510</v>
      </c>
      <c r="E40" s="1">
        <v>34</v>
      </c>
      <c r="F40" s="48">
        <v>476</v>
      </c>
      <c r="G40" s="5" t="s">
        <v>0</v>
      </c>
      <c r="H40" s="4">
        <v>669</v>
      </c>
      <c r="I40" s="5" t="s">
        <v>0</v>
      </c>
      <c r="J40" s="4">
        <v>22</v>
      </c>
      <c r="K40" s="51" t="s">
        <v>90</v>
      </c>
      <c r="L40" s="48">
        <v>20</v>
      </c>
      <c r="M40" s="88">
        <v>2</v>
      </c>
      <c r="N40" s="48">
        <v>139</v>
      </c>
      <c r="O40" s="1">
        <v>119</v>
      </c>
      <c r="P40" s="48">
        <v>20</v>
      </c>
      <c r="Q40" s="3">
        <v>0</v>
      </c>
      <c r="R40" s="1">
        <v>219</v>
      </c>
      <c r="S40" s="1">
        <v>115</v>
      </c>
      <c r="T40" s="48">
        <v>17</v>
      </c>
      <c r="U40" s="48">
        <v>87</v>
      </c>
      <c r="V40" s="50">
        <v>443</v>
      </c>
    </row>
    <row r="41" spans="1:22" ht="12.75">
      <c r="A41" s="117" t="s">
        <v>28</v>
      </c>
      <c r="B41" s="3">
        <v>1441</v>
      </c>
      <c r="C41" s="4">
        <v>357</v>
      </c>
      <c r="D41" s="48">
        <v>357</v>
      </c>
      <c r="E41" s="1">
        <v>121</v>
      </c>
      <c r="F41" s="48">
        <v>236</v>
      </c>
      <c r="G41" s="5" t="s">
        <v>0</v>
      </c>
      <c r="H41" s="4">
        <v>350</v>
      </c>
      <c r="I41" s="5" t="s">
        <v>0</v>
      </c>
      <c r="J41" s="4">
        <v>71</v>
      </c>
      <c r="K41" s="51" t="s">
        <v>90</v>
      </c>
      <c r="L41" s="48">
        <v>65</v>
      </c>
      <c r="M41" s="88">
        <v>6</v>
      </c>
      <c r="N41" s="48">
        <v>126</v>
      </c>
      <c r="O41" s="1">
        <v>115</v>
      </c>
      <c r="P41" s="48">
        <v>11</v>
      </c>
      <c r="Q41" s="3">
        <v>0</v>
      </c>
      <c r="R41" s="1">
        <v>259</v>
      </c>
      <c r="S41" s="1">
        <v>164</v>
      </c>
      <c r="T41" s="48">
        <v>10</v>
      </c>
      <c r="U41" s="48">
        <v>85</v>
      </c>
      <c r="V41" s="50">
        <v>278</v>
      </c>
    </row>
    <row r="42" spans="1:22" ht="12.75">
      <c r="A42" s="117" t="s">
        <v>29</v>
      </c>
      <c r="B42" s="3">
        <v>3775</v>
      </c>
      <c r="C42" s="4">
        <v>168</v>
      </c>
      <c r="D42" s="48">
        <v>168</v>
      </c>
      <c r="E42" s="1">
        <v>13</v>
      </c>
      <c r="F42" s="48">
        <v>155</v>
      </c>
      <c r="G42" s="5" t="s">
        <v>0</v>
      </c>
      <c r="H42" s="4">
        <v>2837</v>
      </c>
      <c r="I42" s="5" t="s">
        <v>0</v>
      </c>
      <c r="J42" s="4">
        <v>114</v>
      </c>
      <c r="K42" s="51" t="s">
        <v>90</v>
      </c>
      <c r="L42" s="48">
        <v>113</v>
      </c>
      <c r="M42" s="88">
        <v>1</v>
      </c>
      <c r="N42" s="48">
        <v>119</v>
      </c>
      <c r="O42" s="1">
        <v>97</v>
      </c>
      <c r="P42" s="48">
        <v>4</v>
      </c>
      <c r="Q42" s="3">
        <v>18</v>
      </c>
      <c r="R42" s="1">
        <v>149</v>
      </c>
      <c r="S42" s="1">
        <v>115</v>
      </c>
      <c r="T42" s="48">
        <v>4</v>
      </c>
      <c r="U42" s="48">
        <v>30</v>
      </c>
      <c r="V42" s="50">
        <v>388</v>
      </c>
    </row>
    <row r="43" spans="1:22" ht="12.75">
      <c r="A43" s="117" t="s">
        <v>30</v>
      </c>
      <c r="B43" s="3">
        <v>22470</v>
      </c>
      <c r="C43" s="4">
        <v>412</v>
      </c>
      <c r="D43" s="48">
        <v>412</v>
      </c>
      <c r="E43" s="1">
        <v>38</v>
      </c>
      <c r="F43" s="48">
        <v>374</v>
      </c>
      <c r="G43" s="5" t="s">
        <v>0</v>
      </c>
      <c r="H43" s="4">
        <v>20169</v>
      </c>
      <c r="I43" s="5" t="s">
        <v>0</v>
      </c>
      <c r="J43" s="4">
        <v>490</v>
      </c>
      <c r="K43" s="48">
        <v>220</v>
      </c>
      <c r="L43" s="48">
        <v>268</v>
      </c>
      <c r="M43" s="88">
        <v>2</v>
      </c>
      <c r="N43" s="48">
        <v>383</v>
      </c>
      <c r="O43" s="1">
        <v>264</v>
      </c>
      <c r="P43" s="48">
        <v>12</v>
      </c>
      <c r="Q43" s="3">
        <v>107</v>
      </c>
      <c r="R43" s="1">
        <v>210</v>
      </c>
      <c r="S43" s="1">
        <v>129</v>
      </c>
      <c r="T43" s="48">
        <v>24</v>
      </c>
      <c r="U43" s="48">
        <v>57</v>
      </c>
      <c r="V43" s="50">
        <v>806</v>
      </c>
    </row>
    <row r="44" spans="1:22" ht="12.75">
      <c r="A44" s="117" t="s">
        <v>31</v>
      </c>
      <c r="B44" s="3">
        <v>656</v>
      </c>
      <c r="C44" s="4">
        <v>216</v>
      </c>
      <c r="D44" s="48">
        <v>216</v>
      </c>
      <c r="E44" s="1">
        <v>185</v>
      </c>
      <c r="F44" s="48">
        <v>31</v>
      </c>
      <c r="G44" s="5" t="s">
        <v>0</v>
      </c>
      <c r="H44" s="4">
        <v>0</v>
      </c>
      <c r="I44" s="5" t="s">
        <v>0</v>
      </c>
      <c r="J44" s="4">
        <v>63</v>
      </c>
      <c r="K44" s="51" t="s">
        <v>90</v>
      </c>
      <c r="L44" s="48">
        <v>51</v>
      </c>
      <c r="M44" s="88">
        <v>12</v>
      </c>
      <c r="N44" s="48">
        <v>61</v>
      </c>
      <c r="O44" s="1">
        <v>47</v>
      </c>
      <c r="P44" s="48">
        <v>14</v>
      </c>
      <c r="Q44" s="3">
        <v>0</v>
      </c>
      <c r="R44" s="1">
        <v>182</v>
      </c>
      <c r="S44" s="1">
        <v>120</v>
      </c>
      <c r="T44" s="48">
        <v>23</v>
      </c>
      <c r="U44" s="48">
        <v>39</v>
      </c>
      <c r="V44" s="50">
        <v>134</v>
      </c>
    </row>
    <row r="45" spans="1:22" ht="12.75">
      <c r="A45" s="117" t="s">
        <v>32</v>
      </c>
      <c r="B45" s="3">
        <v>9282</v>
      </c>
      <c r="C45" s="4">
        <v>10</v>
      </c>
      <c r="D45" s="48">
        <v>10</v>
      </c>
      <c r="E45" s="1">
        <v>2</v>
      </c>
      <c r="F45" s="48">
        <v>8</v>
      </c>
      <c r="G45" s="5" t="s">
        <v>0</v>
      </c>
      <c r="H45" s="4">
        <v>6941</v>
      </c>
      <c r="I45" s="5" t="s">
        <v>0</v>
      </c>
      <c r="J45" s="4">
        <v>771</v>
      </c>
      <c r="K45" s="48">
        <v>688</v>
      </c>
      <c r="L45" s="48">
        <v>83</v>
      </c>
      <c r="M45" s="88">
        <v>0</v>
      </c>
      <c r="N45" s="48">
        <v>219</v>
      </c>
      <c r="O45" s="1">
        <v>200</v>
      </c>
      <c r="P45" s="48">
        <v>0</v>
      </c>
      <c r="Q45" s="3">
        <v>19</v>
      </c>
      <c r="R45" s="1">
        <v>735</v>
      </c>
      <c r="S45" s="1">
        <v>180</v>
      </c>
      <c r="T45" s="48">
        <v>1</v>
      </c>
      <c r="U45" s="48">
        <v>554</v>
      </c>
      <c r="V45" s="50">
        <v>606</v>
      </c>
    </row>
    <row r="46" spans="1:22" ht="12.75">
      <c r="A46" s="117" t="s">
        <v>33</v>
      </c>
      <c r="B46" s="3">
        <v>702</v>
      </c>
      <c r="C46" s="4">
        <v>54</v>
      </c>
      <c r="D46" s="51">
        <v>54</v>
      </c>
      <c r="E46" s="69" t="s">
        <v>90</v>
      </c>
      <c r="F46" s="48">
        <v>54</v>
      </c>
      <c r="G46" s="5" t="s">
        <v>0</v>
      </c>
      <c r="H46" s="4">
        <v>354</v>
      </c>
      <c r="I46" s="5" t="s">
        <v>0</v>
      </c>
      <c r="J46" s="4">
        <v>0</v>
      </c>
      <c r="K46" s="48">
        <v>0</v>
      </c>
      <c r="L46" s="48">
        <v>0</v>
      </c>
      <c r="M46" s="88">
        <v>0</v>
      </c>
      <c r="N46" s="48">
        <v>54</v>
      </c>
      <c r="O46" s="1">
        <v>49</v>
      </c>
      <c r="P46" s="48">
        <v>3</v>
      </c>
      <c r="Q46" s="3">
        <v>2</v>
      </c>
      <c r="R46" s="1">
        <v>126</v>
      </c>
      <c r="S46" s="1">
        <v>82</v>
      </c>
      <c r="T46" s="48">
        <v>1</v>
      </c>
      <c r="U46" s="48">
        <v>43</v>
      </c>
      <c r="V46" s="50">
        <v>114</v>
      </c>
    </row>
    <row r="47" spans="1:22" ht="12.75">
      <c r="A47" s="117" t="s">
        <v>34</v>
      </c>
      <c r="B47" s="3">
        <v>4099</v>
      </c>
      <c r="C47" s="4">
        <v>280</v>
      </c>
      <c r="D47" s="51">
        <v>280</v>
      </c>
      <c r="E47" s="69" t="s">
        <v>90</v>
      </c>
      <c r="F47" s="48">
        <v>280</v>
      </c>
      <c r="G47" s="6" t="s">
        <v>0</v>
      </c>
      <c r="H47" s="4">
        <v>3049</v>
      </c>
      <c r="I47" s="6" t="s">
        <v>0</v>
      </c>
      <c r="J47" s="4">
        <v>23</v>
      </c>
      <c r="K47" s="51" t="s">
        <v>90</v>
      </c>
      <c r="L47" s="67">
        <v>23</v>
      </c>
      <c r="M47" s="89">
        <v>0</v>
      </c>
      <c r="N47" s="53">
        <v>133</v>
      </c>
      <c r="O47" s="1">
        <v>108</v>
      </c>
      <c r="P47" s="48">
        <v>8</v>
      </c>
      <c r="Q47" s="3">
        <v>17</v>
      </c>
      <c r="R47" s="1">
        <v>348</v>
      </c>
      <c r="S47" s="1">
        <v>193</v>
      </c>
      <c r="T47" s="48">
        <v>2</v>
      </c>
      <c r="U47" s="53">
        <v>153</v>
      </c>
      <c r="V47" s="54">
        <v>266</v>
      </c>
    </row>
    <row r="48" spans="1:22" ht="12.75">
      <c r="A48" s="118" t="s">
        <v>67</v>
      </c>
      <c r="B48" s="57">
        <v>63529</v>
      </c>
      <c r="C48" s="57">
        <v>4690</v>
      </c>
      <c r="D48" s="58">
        <v>4690</v>
      </c>
      <c r="E48" s="59">
        <v>1170</v>
      </c>
      <c r="F48" s="58">
        <v>3520</v>
      </c>
      <c r="G48" s="5" t="s">
        <v>0</v>
      </c>
      <c r="H48" s="57">
        <v>43769</v>
      </c>
      <c r="I48" s="5" t="s">
        <v>0</v>
      </c>
      <c r="J48" s="57">
        <v>2252</v>
      </c>
      <c r="K48" s="58">
        <f>SUM(K38:K47)</f>
        <v>911</v>
      </c>
      <c r="L48" s="58">
        <f>SUM(L38:L47)</f>
        <v>1277</v>
      </c>
      <c r="M48" s="3">
        <f>SUM(M38:M47)</f>
        <v>64</v>
      </c>
      <c r="N48" s="48">
        <v>2128</v>
      </c>
      <c r="O48" s="59">
        <f aca="true" t="shared" si="2" ref="O48:U48">SUM(O38:O47)</f>
        <v>1608</v>
      </c>
      <c r="P48" s="58">
        <f t="shared" si="2"/>
        <v>209</v>
      </c>
      <c r="Q48" s="56">
        <f t="shared" si="2"/>
        <v>311</v>
      </c>
      <c r="R48" s="59">
        <f t="shared" si="2"/>
        <v>4854</v>
      </c>
      <c r="S48" s="59">
        <f t="shared" si="2"/>
        <v>2879</v>
      </c>
      <c r="T48" s="58">
        <f t="shared" si="2"/>
        <v>355</v>
      </c>
      <c r="U48" s="48">
        <f t="shared" si="2"/>
        <v>1620</v>
      </c>
      <c r="V48" s="50">
        <v>5836</v>
      </c>
    </row>
    <row r="49" spans="1:22" ht="13.5" thickBot="1">
      <c r="A49" s="119" t="s">
        <v>62</v>
      </c>
      <c r="B49" s="61">
        <v>100</v>
      </c>
      <c r="C49" s="70">
        <f>C48/B48*100</f>
        <v>7.382455256654441</v>
      </c>
      <c r="D49" s="71"/>
      <c r="E49" s="72"/>
      <c r="F49" s="62"/>
      <c r="G49" s="70"/>
      <c r="H49" s="63">
        <f>H48/B48*100</f>
        <v>68.89609469691007</v>
      </c>
      <c r="I49" s="70"/>
      <c r="J49" s="63">
        <f>J48/B48*100</f>
        <v>3.5448377906153095</v>
      </c>
      <c r="K49" s="71"/>
      <c r="L49" s="62"/>
      <c r="M49" s="61"/>
      <c r="N49" s="62">
        <f>N48/B48*100</f>
        <v>3.3496513403327612</v>
      </c>
      <c r="O49" s="64"/>
      <c r="P49" s="62"/>
      <c r="Q49" s="61"/>
      <c r="R49" s="64">
        <f>R48/B48*100</f>
        <v>7.640605077995875</v>
      </c>
      <c r="S49" s="64"/>
      <c r="T49" s="62"/>
      <c r="U49" s="62"/>
      <c r="V49" s="65">
        <f>V48/B48*100</f>
        <v>9.186355837491538</v>
      </c>
    </row>
    <row r="50" spans="1:22" ht="12.75">
      <c r="A50" s="121" t="s">
        <v>69</v>
      </c>
      <c r="B50" s="3">
        <v>241585</v>
      </c>
      <c r="C50" s="4">
        <v>21200</v>
      </c>
      <c r="D50" s="48">
        <v>21200</v>
      </c>
      <c r="E50" s="1">
        <v>4300</v>
      </c>
      <c r="F50" s="48">
        <v>16900</v>
      </c>
      <c r="G50" s="5" t="s">
        <v>0</v>
      </c>
      <c r="H50" s="4">
        <v>94727</v>
      </c>
      <c r="I50" s="5" t="s">
        <v>0</v>
      </c>
      <c r="J50" s="74">
        <v>9044</v>
      </c>
      <c r="K50" s="48">
        <v>2056</v>
      </c>
      <c r="L50" s="68">
        <v>6681</v>
      </c>
      <c r="M50" s="3">
        <v>307</v>
      </c>
      <c r="N50" s="75">
        <v>19106</v>
      </c>
      <c r="O50" s="75">
        <v>17587</v>
      </c>
      <c r="P50" s="68">
        <v>971</v>
      </c>
      <c r="Q50" s="68">
        <v>548</v>
      </c>
      <c r="R50" s="1">
        <v>64333</v>
      </c>
      <c r="S50" s="1">
        <v>41217</v>
      </c>
      <c r="T50" s="48">
        <v>6140</v>
      </c>
      <c r="U50" s="48">
        <v>16976</v>
      </c>
      <c r="V50" s="50">
        <v>33175</v>
      </c>
    </row>
    <row r="51" spans="1:22" ht="13.5" thickBot="1">
      <c r="A51" s="122" t="s">
        <v>62</v>
      </c>
      <c r="B51" s="77">
        <v>100</v>
      </c>
      <c r="C51" s="78">
        <f>C50/B50*100</f>
        <v>8.77537926609682</v>
      </c>
      <c r="D51" s="79"/>
      <c r="E51" s="80"/>
      <c r="F51" s="79"/>
      <c r="G51" s="78"/>
      <c r="H51" s="78">
        <f>H50/B50*100</f>
        <v>39.21062979903554</v>
      </c>
      <c r="I51" s="78"/>
      <c r="J51" s="78">
        <f>J50/B50*100</f>
        <v>3.743609909555643</v>
      </c>
      <c r="K51" s="79"/>
      <c r="L51" s="79"/>
      <c r="M51" s="77"/>
      <c r="N51" s="78">
        <f>N50/B50*100</f>
        <v>7.908603597077633</v>
      </c>
      <c r="O51" s="80"/>
      <c r="P51" s="79"/>
      <c r="Q51" s="77"/>
      <c r="R51" s="78">
        <f>R50/B50*100</f>
        <v>26.629550675745595</v>
      </c>
      <c r="S51" s="80"/>
      <c r="T51" s="79"/>
      <c r="U51" s="79"/>
      <c r="V51" s="90">
        <f>V50/B50*100</f>
        <v>13.73222675248877</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t="s">
        <v>91</v>
      </c>
      <c r="C53" s="18"/>
      <c r="D53" s="18"/>
      <c r="E53" s="18"/>
      <c r="F53" s="18"/>
      <c r="G53" s="18"/>
      <c r="H53" s="18"/>
      <c r="I53" s="18"/>
      <c r="J53" s="18"/>
      <c r="K53" s="18"/>
      <c r="L53" s="18"/>
      <c r="M53" s="48"/>
      <c r="N53" s="98"/>
      <c r="O53" s="93"/>
    </row>
    <row r="54" spans="1:15" ht="14.25">
      <c r="A54" s="125"/>
      <c r="B54" s="18" t="s">
        <v>95</v>
      </c>
      <c r="C54" s="18"/>
      <c r="D54" s="18"/>
      <c r="E54" s="18"/>
      <c r="F54" s="18"/>
      <c r="G54" s="18"/>
      <c r="H54" s="18"/>
      <c r="I54" s="18"/>
      <c r="J54" s="18"/>
      <c r="K54" s="18"/>
      <c r="L54" s="18"/>
      <c r="M54" s="126"/>
      <c r="N54" s="127"/>
      <c r="O54" s="128"/>
    </row>
    <row r="55" spans="1:15" ht="12.75">
      <c r="A55" s="125"/>
      <c r="B55" s="18" t="s">
        <v>92</v>
      </c>
      <c r="C55" s="18"/>
      <c r="D55" s="18"/>
      <c r="E55" s="18"/>
      <c r="F55" s="18"/>
      <c r="G55" s="18"/>
      <c r="H55" s="18"/>
      <c r="I55" s="18"/>
      <c r="J55" s="18"/>
      <c r="K55" s="18"/>
      <c r="L55" s="18"/>
      <c r="M55" s="18"/>
      <c r="N55" s="18"/>
      <c r="O55" s="18"/>
    </row>
    <row r="56" spans="2:15" ht="12.75">
      <c r="B56" s="48" t="s">
        <v>96</v>
      </c>
      <c r="C56" s="96"/>
      <c r="D56" s="96"/>
      <c r="E56" s="96"/>
      <c r="F56" s="18"/>
      <c r="G56" s="18"/>
      <c r="H56" s="18"/>
      <c r="I56" s="18"/>
      <c r="J56" s="18"/>
      <c r="K56" s="18"/>
      <c r="L56" s="18"/>
      <c r="M56" s="18"/>
      <c r="N56" s="18"/>
      <c r="O56" s="18"/>
    </row>
    <row r="57" spans="2:15" ht="12.75">
      <c r="B57" s="48" t="s">
        <v>99</v>
      </c>
      <c r="C57" s="97"/>
      <c r="D57" s="97"/>
      <c r="E57" s="97"/>
      <c r="F57" s="18"/>
      <c r="G57" s="18"/>
      <c r="H57" s="18"/>
      <c r="I57" s="18"/>
      <c r="J57" s="18"/>
      <c r="K57" s="18"/>
      <c r="L57" s="18"/>
      <c r="M57" s="18"/>
      <c r="N57" s="18"/>
      <c r="O57" s="18"/>
    </row>
    <row r="58" spans="2:15" ht="12.75">
      <c r="B58" s="48" t="s">
        <v>98</v>
      </c>
      <c r="C58" s="97"/>
      <c r="D58" s="97"/>
      <c r="E58" s="97"/>
      <c r="F58" s="18"/>
      <c r="G58" s="18"/>
      <c r="H58" s="18"/>
      <c r="I58" s="18"/>
      <c r="J58" s="18"/>
      <c r="K58" s="18"/>
      <c r="L58" s="18"/>
      <c r="M58" s="18"/>
      <c r="N58" s="18"/>
      <c r="O58" s="18"/>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35.xml><?xml version="1.0" encoding="utf-8"?>
<worksheet xmlns="http://schemas.openxmlformats.org/spreadsheetml/2006/main" xmlns:r="http://schemas.openxmlformats.org/officeDocument/2006/relationships">
  <dimension ref="A1:V68"/>
  <sheetViews>
    <sheetView zoomScaleSheetLayoutView="70" zoomScalePageLayoutView="0" workbookViewId="0" topLeftCell="A1">
      <selection activeCell="L2" sqref="L2"/>
    </sheetView>
  </sheetViews>
  <sheetFormatPr defaultColWidth="9.00390625" defaultRowHeight="13.5"/>
  <cols>
    <col min="1" max="1" width="12.00390625" style="0" customWidth="1"/>
    <col min="2" max="2" width="10.00390625" style="0" customWidth="1"/>
    <col min="3" max="6" width="8.50390625" style="0" customWidth="1"/>
    <col min="7" max="7" width="10.375" style="0" customWidth="1"/>
    <col min="8" max="22" width="8.50390625" style="0" customWidth="1"/>
  </cols>
  <sheetData>
    <row r="1" spans="1:22" ht="15.75">
      <c r="A1" s="16"/>
      <c r="B1" s="17"/>
      <c r="C1" s="17"/>
      <c r="D1" s="17"/>
      <c r="E1" s="17"/>
      <c r="F1" s="17"/>
      <c r="G1" s="17"/>
      <c r="H1" s="17"/>
      <c r="I1" s="17"/>
      <c r="J1" s="17"/>
      <c r="K1" s="17"/>
      <c r="L1" s="17"/>
      <c r="M1" s="17"/>
      <c r="N1" s="17"/>
      <c r="O1" s="17"/>
      <c r="P1" s="17"/>
      <c r="Q1" s="17"/>
      <c r="R1" s="17"/>
      <c r="S1" s="17"/>
      <c r="T1" s="17"/>
      <c r="U1" s="17"/>
      <c r="V1" s="17"/>
    </row>
    <row r="2" spans="1:22" ht="21">
      <c r="A2" s="130" t="s">
        <v>265</v>
      </c>
      <c r="B2" s="18"/>
      <c r="C2" s="18"/>
      <c r="D2" s="18"/>
      <c r="E2" s="18"/>
      <c r="F2" s="18"/>
      <c r="G2" s="18"/>
      <c r="H2" s="19"/>
      <c r="I2" s="19"/>
      <c r="J2" s="19"/>
      <c r="K2" s="18"/>
      <c r="L2" s="18"/>
      <c r="M2" s="18"/>
      <c r="N2" s="18"/>
      <c r="O2" s="18"/>
      <c r="P2" s="18"/>
      <c r="Q2" s="18"/>
      <c r="R2" s="18"/>
      <c r="S2" s="18"/>
      <c r="T2" s="18"/>
      <c r="U2" s="18" t="s">
        <v>107</v>
      </c>
      <c r="V2" s="18"/>
    </row>
    <row r="3" spans="7:22" ht="13.5" thickBot="1">
      <c r="G3" s="18"/>
      <c r="H3" s="19"/>
      <c r="I3" s="19"/>
      <c r="J3" s="19"/>
      <c r="K3" s="18"/>
      <c r="L3" s="18"/>
      <c r="M3" s="18"/>
      <c r="N3" s="18"/>
      <c r="O3" s="18"/>
      <c r="P3" s="18"/>
      <c r="Q3" s="18"/>
      <c r="R3" s="18"/>
      <c r="S3" s="18"/>
      <c r="T3" s="18"/>
      <c r="U3" s="18"/>
      <c r="V3" s="18"/>
    </row>
    <row r="4" spans="1:22" ht="18" customHeight="1" thickTop="1">
      <c r="A4" s="20" t="s">
        <v>106</v>
      </c>
      <c r="B4" s="21" t="s">
        <v>116</v>
      </c>
      <c r="C4" s="476" t="s">
        <v>40</v>
      </c>
      <c r="D4" s="22"/>
      <c r="E4" s="23"/>
      <c r="F4" s="22"/>
      <c r="G4" s="22"/>
      <c r="H4" s="24" t="s">
        <v>113</v>
      </c>
      <c r="I4" s="24" t="s">
        <v>1</v>
      </c>
      <c r="J4" s="25" t="s">
        <v>41</v>
      </c>
      <c r="K4" s="22"/>
      <c r="L4" s="22"/>
      <c r="M4" s="21"/>
      <c r="N4" s="476" t="s">
        <v>42</v>
      </c>
      <c r="O4" s="22"/>
      <c r="P4" s="22"/>
      <c r="Q4" s="26"/>
      <c r="R4" s="476" t="s">
        <v>43</v>
      </c>
      <c r="S4" s="22"/>
      <c r="T4" s="22"/>
      <c r="U4" s="22"/>
      <c r="V4" s="27" t="s">
        <v>110</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3">
        <v>43738</v>
      </c>
      <c r="C7" s="46">
        <v>3120</v>
      </c>
      <c r="D7" s="46">
        <v>3120</v>
      </c>
      <c r="E7" s="47">
        <v>208</v>
      </c>
      <c r="F7" s="48">
        <v>2910</v>
      </c>
      <c r="G7" s="92" t="s">
        <v>0</v>
      </c>
      <c r="H7" s="46">
        <v>3869</v>
      </c>
      <c r="I7" s="92" t="s">
        <v>0</v>
      </c>
      <c r="J7" s="46">
        <v>912</v>
      </c>
      <c r="K7" s="48">
        <v>26</v>
      </c>
      <c r="L7" s="48">
        <v>869</v>
      </c>
      <c r="M7" s="3">
        <v>17</v>
      </c>
      <c r="N7" s="48">
        <v>5956</v>
      </c>
      <c r="O7" s="1">
        <v>5802</v>
      </c>
      <c r="P7" s="48">
        <v>154</v>
      </c>
      <c r="Q7" s="49">
        <v>0</v>
      </c>
      <c r="R7" s="1">
        <v>22272</v>
      </c>
      <c r="S7" s="47">
        <v>14663</v>
      </c>
      <c r="T7" s="48">
        <v>1384</v>
      </c>
      <c r="U7" s="48">
        <v>6225</v>
      </c>
      <c r="V7" s="50">
        <v>7609</v>
      </c>
    </row>
    <row r="8" spans="1:22" ht="12.75">
      <c r="A8" s="45" t="s">
        <v>3</v>
      </c>
      <c r="B8" s="3">
        <v>14270</v>
      </c>
      <c r="C8" s="4">
        <v>644</v>
      </c>
      <c r="D8" s="4">
        <v>644</v>
      </c>
      <c r="E8" s="1">
        <v>30</v>
      </c>
      <c r="F8" s="48">
        <v>614</v>
      </c>
      <c r="G8" s="11" t="s">
        <v>0</v>
      </c>
      <c r="H8" s="4">
        <v>789</v>
      </c>
      <c r="I8" s="11" t="s">
        <v>0</v>
      </c>
      <c r="J8" s="1">
        <v>766</v>
      </c>
      <c r="K8" s="13" t="s">
        <v>0</v>
      </c>
      <c r="L8" s="48">
        <v>764</v>
      </c>
      <c r="M8" s="3">
        <v>2</v>
      </c>
      <c r="N8" s="48">
        <v>1846</v>
      </c>
      <c r="O8" s="1">
        <v>1824</v>
      </c>
      <c r="P8" s="48">
        <v>22</v>
      </c>
      <c r="Q8" s="3">
        <v>0</v>
      </c>
      <c r="R8" s="1">
        <v>8108</v>
      </c>
      <c r="S8" s="1">
        <v>4322</v>
      </c>
      <c r="T8" s="48">
        <v>1641</v>
      </c>
      <c r="U8" s="48">
        <v>2145</v>
      </c>
      <c r="V8" s="50">
        <v>2117</v>
      </c>
    </row>
    <row r="9" spans="1:22" ht="12.75">
      <c r="A9" s="45" t="s">
        <v>4</v>
      </c>
      <c r="B9" s="3">
        <v>10068</v>
      </c>
      <c r="C9" s="4">
        <v>535</v>
      </c>
      <c r="D9" s="4">
        <v>535</v>
      </c>
      <c r="E9" s="1">
        <v>19</v>
      </c>
      <c r="F9" s="48">
        <v>516</v>
      </c>
      <c r="G9" s="11" t="s">
        <v>87</v>
      </c>
      <c r="H9" s="4">
        <v>3069</v>
      </c>
      <c r="I9" s="11" t="s">
        <v>87</v>
      </c>
      <c r="J9" s="1">
        <v>62</v>
      </c>
      <c r="K9" s="1">
        <v>9</v>
      </c>
      <c r="L9" s="48">
        <v>52</v>
      </c>
      <c r="M9" s="3">
        <v>1</v>
      </c>
      <c r="N9" s="48">
        <v>854</v>
      </c>
      <c r="O9" s="1">
        <v>838</v>
      </c>
      <c r="P9" s="48">
        <v>16</v>
      </c>
      <c r="Q9" s="3">
        <v>0</v>
      </c>
      <c r="R9" s="1">
        <v>3651</v>
      </c>
      <c r="S9" s="1">
        <v>2193</v>
      </c>
      <c r="T9" s="48">
        <v>334</v>
      </c>
      <c r="U9" s="48">
        <v>1124</v>
      </c>
      <c r="V9" s="50">
        <v>1897</v>
      </c>
    </row>
    <row r="10" spans="1:22" ht="12.75">
      <c r="A10" s="45" t="s">
        <v>5</v>
      </c>
      <c r="B10" s="3">
        <v>3960</v>
      </c>
      <c r="C10" s="4">
        <v>122</v>
      </c>
      <c r="D10" s="4">
        <v>122</v>
      </c>
      <c r="E10" s="1">
        <v>1</v>
      </c>
      <c r="F10" s="48">
        <v>121</v>
      </c>
      <c r="G10" s="11" t="s">
        <v>0</v>
      </c>
      <c r="H10" s="4">
        <v>1292</v>
      </c>
      <c r="I10" s="11" t="s">
        <v>87</v>
      </c>
      <c r="J10" s="1">
        <v>21</v>
      </c>
      <c r="K10" s="13" t="s">
        <v>87</v>
      </c>
      <c r="L10" s="48">
        <v>21</v>
      </c>
      <c r="M10" s="3">
        <v>0</v>
      </c>
      <c r="N10" s="48">
        <v>336</v>
      </c>
      <c r="O10" s="1">
        <v>333</v>
      </c>
      <c r="P10" s="48">
        <v>3</v>
      </c>
      <c r="Q10" s="3">
        <v>0</v>
      </c>
      <c r="R10" s="1">
        <v>1510</v>
      </c>
      <c r="S10" s="1">
        <v>1186</v>
      </c>
      <c r="T10" s="48">
        <v>54</v>
      </c>
      <c r="U10" s="48">
        <v>270</v>
      </c>
      <c r="V10" s="50">
        <v>679</v>
      </c>
    </row>
    <row r="11" spans="1:22" ht="12.75">
      <c r="A11" s="45" t="s">
        <v>6</v>
      </c>
      <c r="B11" s="3">
        <v>1734</v>
      </c>
      <c r="C11" s="4">
        <v>9</v>
      </c>
      <c r="D11" s="4">
        <v>9</v>
      </c>
      <c r="E11" s="1">
        <v>0</v>
      </c>
      <c r="F11" s="48">
        <v>9</v>
      </c>
      <c r="G11" s="11" t="s">
        <v>0</v>
      </c>
      <c r="H11" s="4">
        <v>898</v>
      </c>
      <c r="I11" s="11" t="s">
        <v>0</v>
      </c>
      <c r="J11" s="1">
        <v>9</v>
      </c>
      <c r="K11" s="13" t="s">
        <v>87</v>
      </c>
      <c r="L11" s="48">
        <v>9</v>
      </c>
      <c r="M11" s="3">
        <v>0</v>
      </c>
      <c r="N11" s="48">
        <v>129</v>
      </c>
      <c r="O11" s="1">
        <v>128</v>
      </c>
      <c r="P11" s="48">
        <v>0</v>
      </c>
      <c r="Q11" s="3">
        <v>1</v>
      </c>
      <c r="R11" s="1">
        <v>445</v>
      </c>
      <c r="S11" s="1">
        <v>387</v>
      </c>
      <c r="T11" s="48">
        <v>2</v>
      </c>
      <c r="U11" s="48">
        <v>56</v>
      </c>
      <c r="V11" s="50">
        <v>244</v>
      </c>
    </row>
    <row r="12" spans="1:22" ht="12.75">
      <c r="A12" s="45" t="s">
        <v>7</v>
      </c>
      <c r="B12" s="3">
        <v>3228</v>
      </c>
      <c r="C12" s="4">
        <v>1200</v>
      </c>
      <c r="D12" s="4">
        <v>1200</v>
      </c>
      <c r="E12" s="1">
        <v>10</v>
      </c>
      <c r="F12" s="48">
        <v>1190</v>
      </c>
      <c r="G12" s="11" t="s">
        <v>0</v>
      </c>
      <c r="H12" s="4">
        <v>624</v>
      </c>
      <c r="I12" s="11" t="s">
        <v>0</v>
      </c>
      <c r="J12" s="1">
        <v>2</v>
      </c>
      <c r="K12" s="13" t="s">
        <v>0</v>
      </c>
      <c r="L12" s="48">
        <v>2</v>
      </c>
      <c r="M12" s="3">
        <v>0</v>
      </c>
      <c r="N12" s="48">
        <v>247</v>
      </c>
      <c r="O12" s="1">
        <v>202</v>
      </c>
      <c r="P12" s="48">
        <v>45</v>
      </c>
      <c r="Q12" s="3">
        <v>0</v>
      </c>
      <c r="R12" s="1">
        <v>524</v>
      </c>
      <c r="S12" s="1">
        <v>369</v>
      </c>
      <c r="T12" s="48">
        <v>6</v>
      </c>
      <c r="U12" s="48">
        <v>149</v>
      </c>
      <c r="V12" s="50">
        <v>631</v>
      </c>
    </row>
    <row r="13" spans="1:22" ht="12.75">
      <c r="A13" s="45" t="s">
        <v>8</v>
      </c>
      <c r="B13" s="3">
        <v>1706</v>
      </c>
      <c r="C13" s="4">
        <v>41</v>
      </c>
      <c r="D13" s="4">
        <v>41</v>
      </c>
      <c r="E13" s="1">
        <v>4</v>
      </c>
      <c r="F13" s="48">
        <v>37</v>
      </c>
      <c r="G13" s="6" t="s">
        <v>0</v>
      </c>
      <c r="H13" s="4">
        <v>877</v>
      </c>
      <c r="I13" s="6" t="s">
        <v>0</v>
      </c>
      <c r="J13" s="4">
        <v>6</v>
      </c>
      <c r="K13" s="51" t="s">
        <v>0</v>
      </c>
      <c r="L13" s="48">
        <v>6</v>
      </c>
      <c r="M13" s="3">
        <v>0</v>
      </c>
      <c r="N13" s="52">
        <v>102</v>
      </c>
      <c r="O13" s="1">
        <v>100</v>
      </c>
      <c r="P13" s="48">
        <v>1</v>
      </c>
      <c r="Q13" s="3">
        <v>1</v>
      </c>
      <c r="R13" s="1">
        <v>377</v>
      </c>
      <c r="S13" s="1">
        <v>271</v>
      </c>
      <c r="T13" s="48">
        <v>0</v>
      </c>
      <c r="U13" s="53">
        <v>106</v>
      </c>
      <c r="V13" s="54">
        <v>303</v>
      </c>
    </row>
    <row r="14" spans="1:22" ht="12.75">
      <c r="A14" s="55" t="s">
        <v>61</v>
      </c>
      <c r="B14" s="56">
        <f>SUM(B7:B13)</f>
        <v>78704</v>
      </c>
      <c r="C14" s="57">
        <v>5670</v>
      </c>
      <c r="D14" s="58">
        <v>5670</v>
      </c>
      <c r="E14" s="59">
        <v>270</v>
      </c>
      <c r="F14" s="58">
        <v>5400</v>
      </c>
      <c r="G14" s="5" t="s">
        <v>0</v>
      </c>
      <c r="H14" s="57">
        <v>11418</v>
      </c>
      <c r="I14" s="5" t="s">
        <v>0</v>
      </c>
      <c r="J14" s="57">
        <v>1778</v>
      </c>
      <c r="K14" s="58">
        <v>35</v>
      </c>
      <c r="L14" s="58">
        <v>1723</v>
      </c>
      <c r="M14" s="56">
        <v>20</v>
      </c>
      <c r="N14" s="48">
        <v>9470</v>
      </c>
      <c r="O14" s="59">
        <v>9227</v>
      </c>
      <c r="P14" s="58">
        <v>241</v>
      </c>
      <c r="Q14" s="56">
        <v>2</v>
      </c>
      <c r="R14" s="59">
        <v>36887</v>
      </c>
      <c r="S14" s="59">
        <v>23391</v>
      </c>
      <c r="T14" s="58">
        <v>3421</v>
      </c>
      <c r="U14" s="48">
        <v>10075</v>
      </c>
      <c r="V14" s="50">
        <v>13481</v>
      </c>
    </row>
    <row r="15" spans="1:22" ht="13.5" thickBot="1">
      <c r="A15" s="60" t="s">
        <v>62</v>
      </c>
      <c r="B15" s="61">
        <v>100</v>
      </c>
      <c r="C15" s="62">
        <v>7.2</v>
      </c>
      <c r="D15" s="63"/>
      <c r="E15" s="64"/>
      <c r="F15" s="62"/>
      <c r="G15" s="70"/>
      <c r="H15" s="62">
        <v>14.5</v>
      </c>
      <c r="I15" s="70"/>
      <c r="J15" s="63">
        <v>2.3</v>
      </c>
      <c r="K15" s="62"/>
      <c r="L15" s="62"/>
      <c r="M15" s="61"/>
      <c r="N15" s="62">
        <v>12</v>
      </c>
      <c r="O15" s="64"/>
      <c r="P15" s="62"/>
      <c r="Q15" s="61"/>
      <c r="R15" s="64">
        <v>46.9</v>
      </c>
      <c r="S15" s="64">
        <v>29.7</v>
      </c>
      <c r="T15" s="62">
        <v>4.3</v>
      </c>
      <c r="U15" s="62">
        <v>12.8</v>
      </c>
      <c r="V15" s="65">
        <v>17.1</v>
      </c>
    </row>
    <row r="16" spans="1:22" ht="12.75">
      <c r="A16" s="45" t="s">
        <v>9</v>
      </c>
      <c r="B16" s="2">
        <v>-6788</v>
      </c>
      <c r="C16" s="4">
        <v>1570</v>
      </c>
      <c r="D16" s="48">
        <v>1570</v>
      </c>
      <c r="E16" s="1">
        <v>777</v>
      </c>
      <c r="F16" s="48">
        <v>788</v>
      </c>
      <c r="G16" s="5" t="s">
        <v>0</v>
      </c>
      <c r="H16" s="4">
        <v>496</v>
      </c>
      <c r="I16" s="5" t="s">
        <v>0</v>
      </c>
      <c r="J16" s="4">
        <v>643</v>
      </c>
      <c r="K16" s="51" t="s">
        <v>88</v>
      </c>
      <c r="L16" s="48">
        <v>580</v>
      </c>
      <c r="M16" s="3">
        <v>63</v>
      </c>
      <c r="N16" s="48">
        <v>684</v>
      </c>
      <c r="O16" s="1">
        <v>580</v>
      </c>
      <c r="P16" s="48">
        <v>104</v>
      </c>
      <c r="Q16" s="3">
        <v>0</v>
      </c>
      <c r="R16" s="1">
        <v>2304</v>
      </c>
      <c r="S16" s="1">
        <v>1453</v>
      </c>
      <c r="T16" s="48">
        <v>314</v>
      </c>
      <c r="U16" s="48">
        <v>537</v>
      </c>
      <c r="V16" s="50">
        <v>1091</v>
      </c>
    </row>
    <row r="17" spans="1:22" ht="12.75">
      <c r="A17" s="45" t="s">
        <v>10</v>
      </c>
      <c r="B17" s="66">
        <v>6951</v>
      </c>
      <c r="C17" s="4">
        <v>984</v>
      </c>
      <c r="D17" s="48">
        <v>984</v>
      </c>
      <c r="E17" s="1">
        <v>148</v>
      </c>
      <c r="F17" s="48">
        <v>836</v>
      </c>
      <c r="G17" s="5" t="s">
        <v>0</v>
      </c>
      <c r="H17" s="4">
        <v>597</v>
      </c>
      <c r="I17" s="5" t="s">
        <v>0</v>
      </c>
      <c r="J17" s="4">
        <v>166</v>
      </c>
      <c r="K17" s="51">
        <v>0</v>
      </c>
      <c r="L17" s="48">
        <v>155</v>
      </c>
      <c r="M17" s="3">
        <v>11</v>
      </c>
      <c r="N17" s="48">
        <v>888</v>
      </c>
      <c r="O17" s="1">
        <v>839</v>
      </c>
      <c r="P17" s="48">
        <v>49</v>
      </c>
      <c r="Q17" s="3">
        <v>0</v>
      </c>
      <c r="R17" s="1">
        <v>3189</v>
      </c>
      <c r="S17" s="1">
        <v>2145</v>
      </c>
      <c r="T17" s="48">
        <v>333</v>
      </c>
      <c r="U17" s="48">
        <v>711</v>
      </c>
      <c r="V17" s="50">
        <v>1127</v>
      </c>
    </row>
    <row r="18" spans="1:22" ht="12.75">
      <c r="A18" s="45" t="s">
        <v>11</v>
      </c>
      <c r="B18" s="91">
        <v>-3576</v>
      </c>
      <c r="C18" s="4">
        <v>394</v>
      </c>
      <c r="D18" s="48">
        <v>394</v>
      </c>
      <c r="E18" s="1">
        <v>61</v>
      </c>
      <c r="F18" s="48">
        <v>333</v>
      </c>
      <c r="G18" s="5" t="s">
        <v>0</v>
      </c>
      <c r="H18" s="4">
        <v>301</v>
      </c>
      <c r="I18" s="5" t="s">
        <v>0</v>
      </c>
      <c r="J18" s="4">
        <v>79</v>
      </c>
      <c r="K18" s="48">
        <v>0</v>
      </c>
      <c r="L18" s="48">
        <v>75</v>
      </c>
      <c r="M18" s="3">
        <v>4</v>
      </c>
      <c r="N18" s="48">
        <v>389</v>
      </c>
      <c r="O18" s="1">
        <v>371</v>
      </c>
      <c r="P18" s="48">
        <v>18</v>
      </c>
      <c r="Q18" s="3">
        <v>0</v>
      </c>
      <c r="R18" s="1">
        <v>1506</v>
      </c>
      <c r="S18" s="1">
        <v>1209</v>
      </c>
      <c r="T18" s="48">
        <v>81</v>
      </c>
      <c r="U18" s="48">
        <v>216</v>
      </c>
      <c r="V18" s="50">
        <v>907</v>
      </c>
    </row>
    <row r="19" spans="1:22" ht="12.75">
      <c r="A19" s="45" t="s">
        <v>12</v>
      </c>
      <c r="B19" s="3">
        <v>9040</v>
      </c>
      <c r="C19" s="4">
        <v>931</v>
      </c>
      <c r="D19" s="48">
        <v>931</v>
      </c>
      <c r="E19" s="1">
        <v>99</v>
      </c>
      <c r="F19" s="48">
        <v>832</v>
      </c>
      <c r="G19" s="5" t="s">
        <v>0</v>
      </c>
      <c r="H19" s="4">
        <v>426</v>
      </c>
      <c r="I19" s="5" t="s">
        <v>0</v>
      </c>
      <c r="J19" s="4">
        <v>399</v>
      </c>
      <c r="K19" s="48">
        <v>12</v>
      </c>
      <c r="L19" s="48">
        <v>379</v>
      </c>
      <c r="M19" s="3">
        <v>8</v>
      </c>
      <c r="N19" s="48">
        <v>1389</v>
      </c>
      <c r="O19" s="1">
        <v>1347</v>
      </c>
      <c r="P19" s="48">
        <v>42</v>
      </c>
      <c r="Q19" s="3">
        <v>0</v>
      </c>
      <c r="R19" s="1">
        <v>4177</v>
      </c>
      <c r="S19" s="1">
        <v>2770</v>
      </c>
      <c r="T19" s="48">
        <v>397</v>
      </c>
      <c r="U19" s="48">
        <v>1010</v>
      </c>
      <c r="V19" s="50">
        <v>1718</v>
      </c>
    </row>
    <row r="20" spans="1:22" ht="12.75">
      <c r="A20" s="45" t="s">
        <v>13</v>
      </c>
      <c r="B20" s="3">
        <v>10361</v>
      </c>
      <c r="C20" s="4">
        <v>1280</v>
      </c>
      <c r="D20" s="48">
        <v>1280</v>
      </c>
      <c r="E20" s="1">
        <v>143</v>
      </c>
      <c r="F20" s="48">
        <v>1140</v>
      </c>
      <c r="G20" s="5" t="s">
        <v>0</v>
      </c>
      <c r="H20" s="4">
        <v>5433</v>
      </c>
      <c r="I20" s="5" t="s">
        <v>0</v>
      </c>
      <c r="J20" s="4">
        <v>176</v>
      </c>
      <c r="K20" s="48">
        <v>1</v>
      </c>
      <c r="L20" s="48">
        <v>166</v>
      </c>
      <c r="M20" s="3">
        <v>9</v>
      </c>
      <c r="N20" s="48">
        <v>634</v>
      </c>
      <c r="O20" s="1">
        <v>537</v>
      </c>
      <c r="P20" s="48">
        <v>49</v>
      </c>
      <c r="Q20" s="3">
        <v>48</v>
      </c>
      <c r="R20" s="1">
        <v>1730</v>
      </c>
      <c r="S20" s="1">
        <v>1186</v>
      </c>
      <c r="T20" s="48">
        <v>154</v>
      </c>
      <c r="U20" s="48">
        <v>390</v>
      </c>
      <c r="V20" s="50">
        <v>1108</v>
      </c>
    </row>
    <row r="21" spans="1:22" ht="12.75">
      <c r="A21" s="45" t="s">
        <v>14</v>
      </c>
      <c r="B21" s="3">
        <v>9383</v>
      </c>
      <c r="C21" s="4">
        <v>1250</v>
      </c>
      <c r="D21" s="48">
        <v>1250</v>
      </c>
      <c r="E21" s="1">
        <v>550</v>
      </c>
      <c r="F21" s="48">
        <v>697</v>
      </c>
      <c r="G21" s="5" t="s">
        <v>0</v>
      </c>
      <c r="H21" s="4">
        <v>2646</v>
      </c>
      <c r="I21" s="5" t="s">
        <v>0</v>
      </c>
      <c r="J21" s="4">
        <v>894</v>
      </c>
      <c r="K21" s="48">
        <v>0</v>
      </c>
      <c r="L21" s="48">
        <v>850</v>
      </c>
      <c r="M21" s="3">
        <v>44</v>
      </c>
      <c r="N21" s="48">
        <v>865</v>
      </c>
      <c r="O21" s="1">
        <v>789</v>
      </c>
      <c r="P21" s="48">
        <v>65</v>
      </c>
      <c r="Q21" s="3">
        <v>11</v>
      </c>
      <c r="R21" s="1">
        <v>2309</v>
      </c>
      <c r="S21" s="1">
        <v>1348</v>
      </c>
      <c r="T21" s="48">
        <v>191</v>
      </c>
      <c r="U21" s="48">
        <v>770</v>
      </c>
      <c r="V21" s="50">
        <v>1419</v>
      </c>
    </row>
    <row r="22" spans="1:22" ht="12.75">
      <c r="A22" s="45" t="s">
        <v>15</v>
      </c>
      <c r="B22" s="3">
        <v>2706</v>
      </c>
      <c r="C22" s="4">
        <v>250</v>
      </c>
      <c r="D22" s="48">
        <v>250</v>
      </c>
      <c r="E22" s="1">
        <v>17</v>
      </c>
      <c r="F22" s="48">
        <v>233</v>
      </c>
      <c r="G22" s="5" t="s">
        <v>0</v>
      </c>
      <c r="H22" s="4">
        <v>163</v>
      </c>
      <c r="I22" s="5" t="s">
        <v>0</v>
      </c>
      <c r="J22" s="4">
        <v>57</v>
      </c>
      <c r="K22" s="48">
        <v>0</v>
      </c>
      <c r="L22" s="48">
        <v>56</v>
      </c>
      <c r="M22" s="3">
        <v>1</v>
      </c>
      <c r="N22" s="48">
        <v>378</v>
      </c>
      <c r="O22" s="1">
        <v>372</v>
      </c>
      <c r="P22" s="48">
        <v>6</v>
      </c>
      <c r="Q22" s="3">
        <v>0</v>
      </c>
      <c r="R22" s="1">
        <v>1402</v>
      </c>
      <c r="S22" s="1">
        <v>958</v>
      </c>
      <c r="T22" s="48">
        <v>89</v>
      </c>
      <c r="U22" s="48">
        <v>355</v>
      </c>
      <c r="V22" s="50">
        <v>456</v>
      </c>
    </row>
    <row r="23" spans="1:22" ht="12.75">
      <c r="A23" s="45" t="s">
        <v>16</v>
      </c>
      <c r="B23" s="3">
        <v>5552</v>
      </c>
      <c r="C23" s="4">
        <v>1180</v>
      </c>
      <c r="D23" s="48">
        <v>1180</v>
      </c>
      <c r="E23" s="1">
        <v>431</v>
      </c>
      <c r="F23" s="48">
        <v>746</v>
      </c>
      <c r="G23" s="5" t="s">
        <v>0</v>
      </c>
      <c r="H23" s="4">
        <v>2055</v>
      </c>
      <c r="I23" s="5" t="s">
        <v>0</v>
      </c>
      <c r="J23" s="4">
        <v>100</v>
      </c>
      <c r="K23" s="48">
        <v>1</v>
      </c>
      <c r="L23" s="48">
        <v>64</v>
      </c>
      <c r="M23" s="3">
        <v>35</v>
      </c>
      <c r="N23" s="48">
        <v>434</v>
      </c>
      <c r="O23" s="1">
        <v>349</v>
      </c>
      <c r="P23" s="48">
        <v>62</v>
      </c>
      <c r="Q23" s="3">
        <v>23</v>
      </c>
      <c r="R23" s="1">
        <v>991</v>
      </c>
      <c r="S23" s="1">
        <v>709</v>
      </c>
      <c r="T23" s="48">
        <v>72</v>
      </c>
      <c r="U23" s="48">
        <v>210</v>
      </c>
      <c r="V23" s="50">
        <v>792</v>
      </c>
    </row>
    <row r="24" spans="1:22" ht="12.75">
      <c r="A24" s="45" t="s">
        <v>17</v>
      </c>
      <c r="B24" s="3">
        <v>2648</v>
      </c>
      <c r="C24" s="4">
        <v>596</v>
      </c>
      <c r="D24" s="48">
        <v>596</v>
      </c>
      <c r="E24" s="1">
        <v>281</v>
      </c>
      <c r="F24" s="48">
        <v>315</v>
      </c>
      <c r="G24" s="5" t="s">
        <v>0</v>
      </c>
      <c r="H24" s="4">
        <v>78</v>
      </c>
      <c r="I24" s="5" t="s">
        <v>0</v>
      </c>
      <c r="J24" s="4">
        <v>252</v>
      </c>
      <c r="K24" s="51" t="s">
        <v>0</v>
      </c>
      <c r="L24" s="48">
        <v>229</v>
      </c>
      <c r="M24" s="3">
        <v>23</v>
      </c>
      <c r="N24" s="48">
        <v>387</v>
      </c>
      <c r="O24" s="1">
        <v>356</v>
      </c>
      <c r="P24" s="48">
        <v>31</v>
      </c>
      <c r="Q24" s="3">
        <v>0</v>
      </c>
      <c r="R24" s="1">
        <v>943</v>
      </c>
      <c r="S24" s="1">
        <v>622</v>
      </c>
      <c r="T24" s="48">
        <v>96</v>
      </c>
      <c r="U24" s="48">
        <v>225</v>
      </c>
      <c r="V24" s="50">
        <v>392</v>
      </c>
    </row>
    <row r="25" spans="1:22" ht="12.75">
      <c r="A25" s="45" t="s">
        <v>18</v>
      </c>
      <c r="B25" s="3">
        <v>1758</v>
      </c>
      <c r="C25" s="4">
        <v>232</v>
      </c>
      <c r="D25" s="48">
        <v>232</v>
      </c>
      <c r="E25" s="1">
        <v>92</v>
      </c>
      <c r="F25" s="48">
        <v>140</v>
      </c>
      <c r="G25" s="5" t="s">
        <v>0</v>
      </c>
      <c r="H25" s="4">
        <v>96</v>
      </c>
      <c r="I25" s="5" t="s">
        <v>0</v>
      </c>
      <c r="J25" s="4">
        <v>72</v>
      </c>
      <c r="K25" s="51">
        <v>0</v>
      </c>
      <c r="L25" s="48">
        <v>65</v>
      </c>
      <c r="M25" s="3">
        <v>7</v>
      </c>
      <c r="N25" s="48">
        <v>226</v>
      </c>
      <c r="O25" s="1">
        <v>215</v>
      </c>
      <c r="P25" s="48">
        <v>11</v>
      </c>
      <c r="Q25" s="3">
        <v>0</v>
      </c>
      <c r="R25" s="1">
        <v>797</v>
      </c>
      <c r="S25" s="1">
        <v>558</v>
      </c>
      <c r="T25" s="48">
        <v>127</v>
      </c>
      <c r="U25" s="48">
        <v>112</v>
      </c>
      <c r="V25" s="50">
        <v>335</v>
      </c>
    </row>
    <row r="26" spans="1:22" ht="12.75">
      <c r="A26" s="45" t="s">
        <v>19</v>
      </c>
      <c r="B26" s="3">
        <v>2228</v>
      </c>
      <c r="C26" s="4">
        <v>283</v>
      </c>
      <c r="D26" s="48">
        <v>283</v>
      </c>
      <c r="E26" s="1">
        <v>19</v>
      </c>
      <c r="F26" s="48">
        <v>264</v>
      </c>
      <c r="G26" s="5" t="s">
        <v>0</v>
      </c>
      <c r="H26" s="4">
        <v>198</v>
      </c>
      <c r="I26" s="5" t="s">
        <v>0</v>
      </c>
      <c r="J26" s="4">
        <v>32</v>
      </c>
      <c r="K26" s="51" t="s">
        <v>0</v>
      </c>
      <c r="L26" s="48">
        <v>31</v>
      </c>
      <c r="M26" s="3">
        <v>1</v>
      </c>
      <c r="N26" s="48">
        <v>239</v>
      </c>
      <c r="O26" s="1">
        <v>226</v>
      </c>
      <c r="P26" s="48">
        <v>13</v>
      </c>
      <c r="Q26" s="3">
        <v>0</v>
      </c>
      <c r="R26" s="1">
        <v>721</v>
      </c>
      <c r="S26" s="1">
        <v>418</v>
      </c>
      <c r="T26" s="48">
        <v>110</v>
      </c>
      <c r="U26" s="48">
        <v>193</v>
      </c>
      <c r="V26" s="50">
        <v>755</v>
      </c>
    </row>
    <row r="27" spans="1:22" ht="12.75">
      <c r="A27" s="45" t="s">
        <v>20</v>
      </c>
      <c r="B27" s="3">
        <v>1342</v>
      </c>
      <c r="C27" s="4">
        <v>263</v>
      </c>
      <c r="D27" s="48">
        <v>263</v>
      </c>
      <c r="E27" s="1">
        <v>81</v>
      </c>
      <c r="F27" s="48">
        <v>182</v>
      </c>
      <c r="G27" s="5" t="s">
        <v>0</v>
      </c>
      <c r="H27" s="4">
        <v>26</v>
      </c>
      <c r="I27" s="5" t="s">
        <v>0</v>
      </c>
      <c r="J27" s="4">
        <v>288</v>
      </c>
      <c r="K27" s="51" t="s">
        <v>0</v>
      </c>
      <c r="L27" s="48">
        <v>281</v>
      </c>
      <c r="M27" s="3">
        <v>7</v>
      </c>
      <c r="N27" s="48">
        <v>140</v>
      </c>
      <c r="O27" s="1">
        <v>126</v>
      </c>
      <c r="P27" s="48">
        <v>14</v>
      </c>
      <c r="Q27" s="3">
        <v>0</v>
      </c>
      <c r="R27" s="1">
        <v>486</v>
      </c>
      <c r="S27" s="1">
        <v>284</v>
      </c>
      <c r="T27" s="48">
        <v>125</v>
      </c>
      <c r="U27" s="48">
        <v>77</v>
      </c>
      <c r="V27" s="50">
        <v>139</v>
      </c>
    </row>
    <row r="28" spans="1:22" ht="12.75">
      <c r="A28" s="45" t="s">
        <v>21</v>
      </c>
      <c r="B28" s="91">
        <v>-1723</v>
      </c>
      <c r="C28" s="4">
        <v>284</v>
      </c>
      <c r="D28" s="48">
        <v>284</v>
      </c>
      <c r="E28" s="1">
        <v>27</v>
      </c>
      <c r="F28" s="48">
        <v>257</v>
      </c>
      <c r="G28" s="5" t="s">
        <v>0</v>
      </c>
      <c r="H28" s="4">
        <v>529</v>
      </c>
      <c r="I28" s="5" t="s">
        <v>0</v>
      </c>
      <c r="J28" s="4">
        <v>25</v>
      </c>
      <c r="K28" s="48">
        <v>1</v>
      </c>
      <c r="L28" s="48">
        <v>23</v>
      </c>
      <c r="M28" s="3">
        <v>1</v>
      </c>
      <c r="N28" s="48">
        <v>125</v>
      </c>
      <c r="O28" s="1">
        <v>111</v>
      </c>
      <c r="P28" s="48">
        <v>13</v>
      </c>
      <c r="Q28" s="3">
        <v>1</v>
      </c>
      <c r="R28" s="1">
        <v>374</v>
      </c>
      <c r="S28" s="1">
        <v>277</v>
      </c>
      <c r="T28" s="48">
        <v>3</v>
      </c>
      <c r="U28" s="48">
        <v>94</v>
      </c>
      <c r="V28" s="50">
        <v>386</v>
      </c>
    </row>
    <row r="29" spans="1:22" ht="12.75">
      <c r="A29" s="45" t="s">
        <v>22</v>
      </c>
      <c r="B29" s="3">
        <v>908</v>
      </c>
      <c r="C29" s="4">
        <v>134</v>
      </c>
      <c r="D29" s="48">
        <v>134</v>
      </c>
      <c r="E29" s="1">
        <v>1</v>
      </c>
      <c r="F29" s="48">
        <v>133</v>
      </c>
      <c r="G29" s="5" t="s">
        <v>0</v>
      </c>
      <c r="H29" s="4">
        <v>174</v>
      </c>
      <c r="I29" s="5" t="s">
        <v>0</v>
      </c>
      <c r="J29" s="4">
        <v>10</v>
      </c>
      <c r="K29" s="51" t="s">
        <v>0</v>
      </c>
      <c r="L29" s="48">
        <v>10</v>
      </c>
      <c r="M29" s="3">
        <v>0</v>
      </c>
      <c r="N29" s="48">
        <v>100</v>
      </c>
      <c r="O29" s="1">
        <v>97</v>
      </c>
      <c r="P29" s="48">
        <v>3</v>
      </c>
      <c r="Q29" s="3">
        <v>0</v>
      </c>
      <c r="R29" s="1">
        <v>278</v>
      </c>
      <c r="S29" s="1">
        <v>229</v>
      </c>
      <c r="T29" s="48">
        <v>3</v>
      </c>
      <c r="U29" s="48">
        <v>46</v>
      </c>
      <c r="V29" s="50">
        <v>212</v>
      </c>
    </row>
    <row r="30" spans="1:22" ht="12.75">
      <c r="A30" s="45" t="s">
        <v>23</v>
      </c>
      <c r="B30" s="3">
        <v>3429</v>
      </c>
      <c r="C30" s="4">
        <v>356</v>
      </c>
      <c r="D30" s="48">
        <v>356</v>
      </c>
      <c r="E30" s="1">
        <v>78</v>
      </c>
      <c r="F30" s="48">
        <v>278</v>
      </c>
      <c r="G30" s="5" t="s">
        <v>0</v>
      </c>
      <c r="H30" s="4">
        <v>1524</v>
      </c>
      <c r="I30" s="5" t="s">
        <v>0</v>
      </c>
      <c r="J30" s="4">
        <v>251</v>
      </c>
      <c r="K30" s="48">
        <v>2</v>
      </c>
      <c r="L30" s="48">
        <v>243</v>
      </c>
      <c r="M30" s="3">
        <v>6</v>
      </c>
      <c r="N30" s="48">
        <v>233</v>
      </c>
      <c r="O30" s="1">
        <v>209</v>
      </c>
      <c r="P30" s="48">
        <v>14</v>
      </c>
      <c r="Q30" s="3">
        <v>10</v>
      </c>
      <c r="R30" s="1">
        <v>631</v>
      </c>
      <c r="S30" s="1">
        <v>345</v>
      </c>
      <c r="T30" s="48">
        <v>94</v>
      </c>
      <c r="U30" s="48">
        <v>192</v>
      </c>
      <c r="V30" s="50">
        <v>434</v>
      </c>
    </row>
    <row r="31" spans="1:22" ht="12.75">
      <c r="A31" s="45" t="s">
        <v>24</v>
      </c>
      <c r="B31" s="3">
        <v>7129</v>
      </c>
      <c r="C31" s="4">
        <v>50</v>
      </c>
      <c r="D31" s="48">
        <v>50</v>
      </c>
      <c r="E31" s="1">
        <v>9</v>
      </c>
      <c r="F31" s="48">
        <v>41</v>
      </c>
      <c r="G31" s="5" t="s">
        <v>0</v>
      </c>
      <c r="H31" s="48">
        <v>6353</v>
      </c>
      <c r="I31" s="5" t="s">
        <v>0</v>
      </c>
      <c r="J31" s="3">
        <v>352</v>
      </c>
      <c r="K31" s="48">
        <v>326</v>
      </c>
      <c r="L31" s="48">
        <v>26</v>
      </c>
      <c r="M31" s="3">
        <v>0</v>
      </c>
      <c r="N31" s="48">
        <v>93</v>
      </c>
      <c r="O31" s="1">
        <v>61</v>
      </c>
      <c r="P31" s="48">
        <v>1</v>
      </c>
      <c r="Q31" s="3">
        <v>31</v>
      </c>
      <c r="R31" s="1">
        <v>68</v>
      </c>
      <c r="S31" s="1">
        <v>39</v>
      </c>
      <c r="T31" s="48">
        <v>3</v>
      </c>
      <c r="U31" s="48">
        <v>26</v>
      </c>
      <c r="V31" s="50">
        <v>213</v>
      </c>
    </row>
    <row r="32" spans="1:22" ht="12.75">
      <c r="A32" s="45" t="s">
        <v>84</v>
      </c>
      <c r="B32" s="3">
        <v>1990</v>
      </c>
      <c r="C32" s="4">
        <v>149</v>
      </c>
      <c r="D32" s="48">
        <v>149</v>
      </c>
      <c r="E32" s="1">
        <v>19</v>
      </c>
      <c r="F32" s="48">
        <v>130</v>
      </c>
      <c r="G32" s="5" t="s">
        <v>0</v>
      </c>
      <c r="H32" s="4">
        <v>929</v>
      </c>
      <c r="I32" s="5" t="s">
        <v>0</v>
      </c>
      <c r="J32" s="4">
        <v>226</v>
      </c>
      <c r="K32" s="48">
        <v>80</v>
      </c>
      <c r="L32" s="48">
        <v>145</v>
      </c>
      <c r="M32" s="3">
        <v>1</v>
      </c>
      <c r="N32" s="48">
        <v>116</v>
      </c>
      <c r="O32" s="1">
        <v>98</v>
      </c>
      <c r="P32" s="48">
        <v>9</v>
      </c>
      <c r="Q32" s="3">
        <v>9</v>
      </c>
      <c r="R32" s="1">
        <v>217</v>
      </c>
      <c r="S32" s="1">
        <v>172</v>
      </c>
      <c r="T32" s="48">
        <v>7</v>
      </c>
      <c r="U32" s="48">
        <v>38</v>
      </c>
      <c r="V32" s="50">
        <v>353</v>
      </c>
    </row>
    <row r="33" spans="1:22" ht="12.75">
      <c r="A33" s="45" t="s">
        <v>85</v>
      </c>
      <c r="B33" s="3">
        <v>12204</v>
      </c>
      <c r="C33" s="4">
        <v>378</v>
      </c>
      <c r="D33" s="48">
        <v>378</v>
      </c>
      <c r="E33" s="1">
        <v>13</v>
      </c>
      <c r="F33" s="48">
        <v>365</v>
      </c>
      <c r="G33" s="5" t="s">
        <v>0</v>
      </c>
      <c r="H33" s="4">
        <v>9995</v>
      </c>
      <c r="I33" s="5" t="s">
        <v>0</v>
      </c>
      <c r="J33" s="4">
        <v>517</v>
      </c>
      <c r="K33" s="48">
        <v>344</v>
      </c>
      <c r="L33" s="48">
        <v>172</v>
      </c>
      <c r="M33" s="3">
        <v>1</v>
      </c>
      <c r="N33" s="48">
        <v>82</v>
      </c>
      <c r="O33" s="1"/>
      <c r="P33" s="48">
        <v>15</v>
      </c>
      <c r="Q33" s="3">
        <v>67</v>
      </c>
      <c r="R33" s="1">
        <v>406</v>
      </c>
      <c r="S33" s="1">
        <v>315</v>
      </c>
      <c r="T33" s="48">
        <v>21</v>
      </c>
      <c r="U33" s="48">
        <v>70</v>
      </c>
      <c r="V33" s="50">
        <v>826</v>
      </c>
    </row>
    <row r="34" spans="1:22" ht="12.75">
      <c r="A34" s="45" t="s">
        <v>89</v>
      </c>
      <c r="B34" s="3">
        <v>3159</v>
      </c>
      <c r="C34" s="4">
        <v>119</v>
      </c>
      <c r="D34" s="48">
        <v>119</v>
      </c>
      <c r="E34" s="1">
        <v>7</v>
      </c>
      <c r="F34" s="48">
        <v>112</v>
      </c>
      <c r="G34" s="5" t="s">
        <v>0</v>
      </c>
      <c r="H34" s="4">
        <v>2368</v>
      </c>
      <c r="I34" s="5" t="s">
        <v>0</v>
      </c>
      <c r="J34" s="4">
        <v>194</v>
      </c>
      <c r="K34" s="48">
        <v>137</v>
      </c>
      <c r="L34" s="48">
        <v>57</v>
      </c>
      <c r="M34" s="3">
        <v>0</v>
      </c>
      <c r="N34" s="48">
        <v>26</v>
      </c>
      <c r="O34" s="1"/>
      <c r="P34" s="48">
        <v>7</v>
      </c>
      <c r="Q34" s="3">
        <v>19</v>
      </c>
      <c r="R34" s="1">
        <v>122</v>
      </c>
      <c r="S34" s="1">
        <v>92</v>
      </c>
      <c r="T34" s="48">
        <v>4</v>
      </c>
      <c r="U34" s="48">
        <v>26</v>
      </c>
      <c r="V34" s="50">
        <v>330</v>
      </c>
    </row>
    <row r="35" spans="1:22" ht="12.75">
      <c r="A35" s="45" t="s">
        <v>86</v>
      </c>
      <c r="B35" s="3">
        <v>6491</v>
      </c>
      <c r="C35" s="4">
        <v>161</v>
      </c>
      <c r="D35" s="48">
        <v>161</v>
      </c>
      <c r="E35" s="1">
        <v>3</v>
      </c>
      <c r="F35" s="48">
        <v>158</v>
      </c>
      <c r="G35" s="6" t="s">
        <v>0</v>
      </c>
      <c r="H35" s="52">
        <v>5155</v>
      </c>
      <c r="I35" s="6" t="s">
        <v>0</v>
      </c>
      <c r="J35" s="4">
        <v>321</v>
      </c>
      <c r="K35" s="48">
        <v>231</v>
      </c>
      <c r="L35" s="48">
        <v>90</v>
      </c>
      <c r="M35" s="3">
        <v>0</v>
      </c>
      <c r="N35" s="52">
        <v>157</v>
      </c>
      <c r="O35" s="1">
        <v>137</v>
      </c>
      <c r="P35" s="67">
        <v>4</v>
      </c>
      <c r="Q35" s="3">
        <v>16</v>
      </c>
      <c r="R35" s="1">
        <v>181</v>
      </c>
      <c r="S35" s="1">
        <v>125</v>
      </c>
      <c r="T35" s="48">
        <v>4</v>
      </c>
      <c r="U35" s="53">
        <v>52</v>
      </c>
      <c r="V35" s="54">
        <v>516</v>
      </c>
    </row>
    <row r="36" spans="1:22" ht="12.75">
      <c r="A36" s="55" t="s">
        <v>64</v>
      </c>
      <c r="B36" s="56">
        <v>99351</v>
      </c>
      <c r="C36" s="57">
        <v>10790</v>
      </c>
      <c r="D36" s="58">
        <v>10790</v>
      </c>
      <c r="E36" s="59">
        <v>2860</v>
      </c>
      <c r="F36" s="58">
        <v>7930</v>
      </c>
      <c r="G36" s="5" t="s">
        <v>0</v>
      </c>
      <c r="H36" s="4">
        <v>39542</v>
      </c>
      <c r="I36" s="5" t="s">
        <v>0</v>
      </c>
      <c r="J36" s="57">
        <v>5054</v>
      </c>
      <c r="K36" s="58">
        <v>1135</v>
      </c>
      <c r="L36" s="58">
        <v>3697</v>
      </c>
      <c r="M36" s="56">
        <v>222</v>
      </c>
      <c r="N36" s="48">
        <v>7585</v>
      </c>
      <c r="O36" s="59">
        <v>6820</v>
      </c>
      <c r="P36" s="48">
        <v>530</v>
      </c>
      <c r="Q36" s="56">
        <v>235</v>
      </c>
      <c r="R36" s="59">
        <v>22832</v>
      </c>
      <c r="S36" s="59">
        <v>15254</v>
      </c>
      <c r="T36" s="58">
        <v>2228</v>
      </c>
      <c r="U36" s="48">
        <v>5350</v>
      </c>
      <c r="V36" s="50">
        <v>13548</v>
      </c>
    </row>
    <row r="37" spans="1:22" ht="13.5" thickBot="1">
      <c r="A37" s="60" t="s">
        <v>62</v>
      </c>
      <c r="B37" s="61">
        <v>100</v>
      </c>
      <c r="C37" s="63">
        <v>10.9</v>
      </c>
      <c r="D37" s="62"/>
      <c r="E37" s="64"/>
      <c r="F37" s="62"/>
      <c r="G37" s="70"/>
      <c r="H37" s="63">
        <v>39.8</v>
      </c>
      <c r="I37" s="70"/>
      <c r="J37" s="63">
        <v>5.1</v>
      </c>
      <c r="K37" s="62"/>
      <c r="L37" s="62"/>
      <c r="M37" s="61"/>
      <c r="N37" s="62">
        <v>7.6</v>
      </c>
      <c r="O37" s="64"/>
      <c r="P37" s="62"/>
      <c r="Q37" s="61"/>
      <c r="R37" s="64">
        <v>23</v>
      </c>
      <c r="S37" s="64">
        <v>15.4</v>
      </c>
      <c r="T37" s="62">
        <v>2.2</v>
      </c>
      <c r="U37" s="62">
        <v>5.4</v>
      </c>
      <c r="V37" s="65">
        <v>13.6</v>
      </c>
    </row>
    <row r="38" spans="1:22" ht="12.75">
      <c r="A38" s="45" t="s">
        <v>25</v>
      </c>
      <c r="B38" s="3">
        <v>11409</v>
      </c>
      <c r="C38" s="4">
        <v>1950</v>
      </c>
      <c r="D38" s="48">
        <v>1950</v>
      </c>
      <c r="E38" s="1">
        <v>569</v>
      </c>
      <c r="F38" s="48">
        <v>1380</v>
      </c>
      <c r="G38" s="5" t="s">
        <v>0</v>
      </c>
      <c r="H38" s="4">
        <v>4208</v>
      </c>
      <c r="I38" s="5" t="s">
        <v>0</v>
      </c>
      <c r="J38" s="4">
        <v>486</v>
      </c>
      <c r="K38" s="48">
        <v>2</v>
      </c>
      <c r="L38" s="68">
        <v>455</v>
      </c>
      <c r="M38" s="88">
        <v>29</v>
      </c>
      <c r="N38" s="48">
        <v>627</v>
      </c>
      <c r="O38" s="1">
        <v>483</v>
      </c>
      <c r="P38" s="48">
        <v>74</v>
      </c>
      <c r="Q38" s="3">
        <v>70</v>
      </c>
      <c r="R38" s="1">
        <v>2018</v>
      </c>
      <c r="S38" s="1">
        <v>1367</v>
      </c>
      <c r="T38" s="48">
        <v>162</v>
      </c>
      <c r="U38" s="48">
        <v>489</v>
      </c>
      <c r="V38" s="50">
        <v>2120</v>
      </c>
    </row>
    <row r="39" spans="1:22" ht="12.75">
      <c r="A39" s="45" t="s">
        <v>26</v>
      </c>
      <c r="B39" s="3">
        <v>7693</v>
      </c>
      <c r="C39" s="4">
        <v>702</v>
      </c>
      <c r="D39" s="48">
        <v>702</v>
      </c>
      <c r="E39" s="1">
        <v>199</v>
      </c>
      <c r="F39" s="48">
        <v>503</v>
      </c>
      <c r="G39" s="5" t="s">
        <v>0</v>
      </c>
      <c r="H39" s="4">
        <v>5191</v>
      </c>
      <c r="I39" s="5" t="s">
        <v>0</v>
      </c>
      <c r="J39" s="4">
        <v>211</v>
      </c>
      <c r="K39" s="48">
        <v>1</v>
      </c>
      <c r="L39" s="48">
        <v>199</v>
      </c>
      <c r="M39" s="88">
        <v>11</v>
      </c>
      <c r="N39" s="48">
        <v>265</v>
      </c>
      <c r="O39" s="1">
        <v>124</v>
      </c>
      <c r="P39" s="48">
        <v>62</v>
      </c>
      <c r="Q39" s="3">
        <v>79</v>
      </c>
      <c r="R39" s="1">
        <v>618</v>
      </c>
      <c r="S39" s="1">
        <v>424</v>
      </c>
      <c r="T39" s="48">
        <v>109</v>
      </c>
      <c r="U39" s="48">
        <v>85</v>
      </c>
      <c r="V39" s="50">
        <v>706</v>
      </c>
    </row>
    <row r="40" spans="1:22" ht="12.75">
      <c r="A40" s="45" t="s">
        <v>27</v>
      </c>
      <c r="B40" s="3">
        <v>2002</v>
      </c>
      <c r="C40" s="4">
        <v>503</v>
      </c>
      <c r="D40" s="48">
        <v>503</v>
      </c>
      <c r="E40" s="1">
        <v>31</v>
      </c>
      <c r="F40" s="48">
        <v>472</v>
      </c>
      <c r="G40" s="5" t="s">
        <v>0</v>
      </c>
      <c r="H40" s="4">
        <v>669</v>
      </c>
      <c r="I40" s="5" t="s">
        <v>0</v>
      </c>
      <c r="J40" s="1">
        <v>22</v>
      </c>
      <c r="K40" s="69" t="s">
        <v>0</v>
      </c>
      <c r="L40" s="48">
        <v>20</v>
      </c>
      <c r="M40" s="88">
        <v>2</v>
      </c>
      <c r="N40" s="48">
        <v>138</v>
      </c>
      <c r="O40" s="1">
        <v>119</v>
      </c>
      <c r="P40" s="48">
        <v>19</v>
      </c>
      <c r="Q40" s="3">
        <v>0</v>
      </c>
      <c r="R40" s="1">
        <v>221</v>
      </c>
      <c r="S40" s="1">
        <v>116</v>
      </c>
      <c r="T40" s="48">
        <v>22</v>
      </c>
      <c r="U40" s="48">
        <v>83</v>
      </c>
      <c r="V40" s="50">
        <v>449</v>
      </c>
    </row>
    <row r="41" spans="1:22" ht="12.75">
      <c r="A41" s="45" t="s">
        <v>28</v>
      </c>
      <c r="B41" s="3">
        <v>1441</v>
      </c>
      <c r="C41" s="4">
        <v>355</v>
      </c>
      <c r="D41" s="48">
        <v>355</v>
      </c>
      <c r="E41" s="1">
        <v>119</v>
      </c>
      <c r="F41" s="48">
        <v>236</v>
      </c>
      <c r="G41" s="5" t="s">
        <v>0</v>
      </c>
      <c r="H41" s="4">
        <v>350</v>
      </c>
      <c r="I41" s="5" t="s">
        <v>0</v>
      </c>
      <c r="J41" s="1">
        <v>71</v>
      </c>
      <c r="K41" s="69" t="s">
        <v>87</v>
      </c>
      <c r="L41" s="48">
        <v>65</v>
      </c>
      <c r="M41" s="88">
        <v>6</v>
      </c>
      <c r="N41" s="48">
        <v>130</v>
      </c>
      <c r="O41" s="1">
        <v>119</v>
      </c>
      <c r="P41" s="48">
        <v>11</v>
      </c>
      <c r="Q41" s="3">
        <v>0</v>
      </c>
      <c r="R41" s="1">
        <v>261</v>
      </c>
      <c r="S41" s="1">
        <v>165</v>
      </c>
      <c r="T41" s="48">
        <v>10</v>
      </c>
      <c r="U41" s="48">
        <v>86</v>
      </c>
      <c r="V41" s="50">
        <v>274</v>
      </c>
    </row>
    <row r="42" spans="1:22" ht="12.75">
      <c r="A42" s="45" t="s">
        <v>29</v>
      </c>
      <c r="B42" s="3">
        <v>3775</v>
      </c>
      <c r="C42" s="4">
        <v>168</v>
      </c>
      <c r="D42" s="48">
        <v>168</v>
      </c>
      <c r="E42" s="1">
        <v>13</v>
      </c>
      <c r="F42" s="48">
        <v>155</v>
      </c>
      <c r="G42" s="5" t="s">
        <v>0</v>
      </c>
      <c r="H42" s="4">
        <v>2837</v>
      </c>
      <c r="I42" s="5" t="s">
        <v>0</v>
      </c>
      <c r="J42" s="1">
        <v>114</v>
      </c>
      <c r="K42" s="69" t="s">
        <v>87</v>
      </c>
      <c r="L42" s="48">
        <v>113</v>
      </c>
      <c r="M42" s="88">
        <v>1</v>
      </c>
      <c r="N42" s="48">
        <v>119</v>
      </c>
      <c r="O42" s="1">
        <v>97</v>
      </c>
      <c r="P42" s="48">
        <v>4</v>
      </c>
      <c r="Q42" s="3">
        <v>18</v>
      </c>
      <c r="R42" s="1">
        <v>149</v>
      </c>
      <c r="S42" s="1">
        <v>115</v>
      </c>
      <c r="T42" s="48">
        <v>4</v>
      </c>
      <c r="U42" s="48">
        <v>30</v>
      </c>
      <c r="V42" s="50">
        <v>388</v>
      </c>
    </row>
    <row r="43" spans="1:22" ht="12.75">
      <c r="A43" s="45" t="s">
        <v>30</v>
      </c>
      <c r="B43" s="3">
        <v>22470</v>
      </c>
      <c r="C43" s="4">
        <v>412</v>
      </c>
      <c r="D43" s="48">
        <v>412</v>
      </c>
      <c r="E43" s="1">
        <v>38</v>
      </c>
      <c r="F43" s="48">
        <v>374</v>
      </c>
      <c r="G43" s="5" t="s">
        <v>0</v>
      </c>
      <c r="H43" s="4">
        <v>20169</v>
      </c>
      <c r="I43" s="5" t="s">
        <v>0</v>
      </c>
      <c r="J43" s="4">
        <v>490</v>
      </c>
      <c r="K43" s="48">
        <v>220</v>
      </c>
      <c r="L43" s="48">
        <v>268</v>
      </c>
      <c r="M43" s="88">
        <v>2</v>
      </c>
      <c r="N43" s="48">
        <v>384</v>
      </c>
      <c r="O43" s="1">
        <v>264</v>
      </c>
      <c r="P43" s="48">
        <v>12</v>
      </c>
      <c r="Q43" s="3">
        <v>108</v>
      </c>
      <c r="R43" s="1">
        <v>212</v>
      </c>
      <c r="S43" s="1">
        <v>129</v>
      </c>
      <c r="T43" s="48">
        <v>24</v>
      </c>
      <c r="U43" s="48">
        <v>59</v>
      </c>
      <c r="V43" s="50">
        <v>803</v>
      </c>
    </row>
    <row r="44" spans="1:22" ht="12.75">
      <c r="A44" s="45" t="s">
        <v>31</v>
      </c>
      <c r="B44" s="3">
        <v>656</v>
      </c>
      <c r="C44" s="4">
        <v>211</v>
      </c>
      <c r="D44" s="48">
        <v>211</v>
      </c>
      <c r="E44" s="1">
        <v>180</v>
      </c>
      <c r="F44" s="48">
        <v>31</v>
      </c>
      <c r="G44" s="5" t="s">
        <v>0</v>
      </c>
      <c r="H44" s="4">
        <v>0</v>
      </c>
      <c r="I44" s="5" t="s">
        <v>0</v>
      </c>
      <c r="J44" s="4">
        <v>63</v>
      </c>
      <c r="K44" s="51" t="s">
        <v>87</v>
      </c>
      <c r="L44" s="48">
        <v>51</v>
      </c>
      <c r="M44" s="88">
        <v>12</v>
      </c>
      <c r="N44" s="48">
        <v>61</v>
      </c>
      <c r="O44" s="1">
        <v>47</v>
      </c>
      <c r="P44" s="48">
        <v>14</v>
      </c>
      <c r="Q44" s="3">
        <v>0</v>
      </c>
      <c r="R44" s="1">
        <v>185</v>
      </c>
      <c r="S44" s="1">
        <v>122</v>
      </c>
      <c r="T44" s="48">
        <v>22</v>
      </c>
      <c r="U44" s="48">
        <v>41</v>
      </c>
      <c r="V44" s="50">
        <v>136</v>
      </c>
    </row>
    <row r="45" spans="1:22" ht="12.75">
      <c r="A45" s="45" t="s">
        <v>32</v>
      </c>
      <c r="B45" s="3">
        <v>9282</v>
      </c>
      <c r="C45" s="4">
        <v>10</v>
      </c>
      <c r="D45" s="48">
        <v>10</v>
      </c>
      <c r="E45" s="1">
        <v>2</v>
      </c>
      <c r="F45" s="48">
        <v>8</v>
      </c>
      <c r="G45" s="5" t="s">
        <v>0</v>
      </c>
      <c r="H45" s="4">
        <v>6941</v>
      </c>
      <c r="I45" s="5" t="s">
        <v>0</v>
      </c>
      <c r="J45" s="4">
        <v>771</v>
      </c>
      <c r="K45" s="48">
        <v>688</v>
      </c>
      <c r="L45" s="48">
        <v>83</v>
      </c>
      <c r="M45" s="88">
        <v>0</v>
      </c>
      <c r="N45" s="48">
        <v>219</v>
      </c>
      <c r="O45" s="1">
        <v>200</v>
      </c>
      <c r="P45" s="48">
        <v>0</v>
      </c>
      <c r="Q45" s="3">
        <v>19</v>
      </c>
      <c r="R45" s="1">
        <v>737</v>
      </c>
      <c r="S45" s="1">
        <v>180</v>
      </c>
      <c r="T45" s="48">
        <v>1</v>
      </c>
      <c r="U45" s="48">
        <v>556</v>
      </c>
      <c r="V45" s="50">
        <v>604</v>
      </c>
    </row>
    <row r="46" spans="1:22" ht="12.75">
      <c r="A46" s="45" t="s">
        <v>33</v>
      </c>
      <c r="B46" s="3">
        <v>702</v>
      </c>
      <c r="C46" s="4">
        <v>53</v>
      </c>
      <c r="D46" s="51">
        <v>53</v>
      </c>
      <c r="E46" s="69" t="s">
        <v>87</v>
      </c>
      <c r="F46" s="48">
        <v>53</v>
      </c>
      <c r="G46" s="5" t="s">
        <v>0</v>
      </c>
      <c r="H46" s="4">
        <v>354</v>
      </c>
      <c r="I46" s="5" t="s">
        <v>0</v>
      </c>
      <c r="J46" s="4">
        <v>0</v>
      </c>
      <c r="K46" s="48">
        <v>0</v>
      </c>
      <c r="L46" s="48">
        <v>0</v>
      </c>
      <c r="M46" s="88">
        <v>0</v>
      </c>
      <c r="N46" s="48">
        <v>54</v>
      </c>
      <c r="O46" s="1">
        <v>49</v>
      </c>
      <c r="P46" s="48">
        <v>3</v>
      </c>
      <c r="Q46" s="3">
        <v>2</v>
      </c>
      <c r="R46" s="1">
        <v>126</v>
      </c>
      <c r="S46" s="1">
        <v>83</v>
      </c>
      <c r="T46" s="48">
        <v>1</v>
      </c>
      <c r="U46" s="48">
        <v>42</v>
      </c>
      <c r="V46" s="50">
        <v>115</v>
      </c>
    </row>
    <row r="47" spans="1:22" ht="12.75">
      <c r="A47" s="45" t="s">
        <v>34</v>
      </c>
      <c r="B47" s="3">
        <v>4099</v>
      </c>
      <c r="C47" s="4">
        <v>276</v>
      </c>
      <c r="D47" s="51">
        <v>276</v>
      </c>
      <c r="E47" s="69" t="s">
        <v>87</v>
      </c>
      <c r="F47" s="48">
        <v>276</v>
      </c>
      <c r="G47" s="6" t="s">
        <v>0</v>
      </c>
      <c r="H47" s="4">
        <v>3049</v>
      </c>
      <c r="I47" s="6" t="s">
        <v>0</v>
      </c>
      <c r="J47" s="4">
        <v>23</v>
      </c>
      <c r="K47" s="51" t="s">
        <v>87</v>
      </c>
      <c r="L47" s="67">
        <v>23</v>
      </c>
      <c r="M47" s="89">
        <v>0</v>
      </c>
      <c r="N47" s="53">
        <v>134</v>
      </c>
      <c r="O47" s="1">
        <v>108</v>
      </c>
      <c r="P47" s="48">
        <v>9</v>
      </c>
      <c r="Q47" s="3">
        <v>17</v>
      </c>
      <c r="R47" s="1">
        <v>349</v>
      </c>
      <c r="S47" s="1">
        <v>197</v>
      </c>
      <c r="T47" s="48">
        <v>2</v>
      </c>
      <c r="U47" s="53">
        <v>150</v>
      </c>
      <c r="V47" s="54">
        <v>268</v>
      </c>
    </row>
    <row r="48" spans="1:22" ht="12.75">
      <c r="A48" s="55" t="s">
        <v>67</v>
      </c>
      <c r="B48" s="57">
        <f>SUM(B38:B47)</f>
        <v>63529</v>
      </c>
      <c r="C48" s="57">
        <v>4640</v>
      </c>
      <c r="D48" s="58">
        <v>4640</v>
      </c>
      <c r="E48" s="59">
        <v>1150</v>
      </c>
      <c r="F48" s="58">
        <v>3490</v>
      </c>
      <c r="G48" s="5" t="s">
        <v>0</v>
      </c>
      <c r="H48" s="57">
        <v>43768</v>
      </c>
      <c r="I48" s="5" t="s">
        <v>0</v>
      </c>
      <c r="J48" s="57">
        <v>2251</v>
      </c>
      <c r="K48" s="58">
        <v>911</v>
      </c>
      <c r="L48" s="58">
        <v>1277</v>
      </c>
      <c r="M48" s="3">
        <v>63</v>
      </c>
      <c r="N48" s="48">
        <v>2131</v>
      </c>
      <c r="O48" s="59">
        <v>1610</v>
      </c>
      <c r="P48" s="58">
        <v>208</v>
      </c>
      <c r="Q48" s="56">
        <v>313</v>
      </c>
      <c r="R48" s="59">
        <v>4876</v>
      </c>
      <c r="S48" s="59">
        <v>2898</v>
      </c>
      <c r="T48" s="58">
        <v>357</v>
      </c>
      <c r="U48" s="48">
        <v>1621</v>
      </c>
      <c r="V48" s="50">
        <v>5863</v>
      </c>
    </row>
    <row r="49" spans="1:22" ht="13.5" thickBot="1">
      <c r="A49" s="60" t="s">
        <v>62</v>
      </c>
      <c r="B49" s="61">
        <v>100</v>
      </c>
      <c r="C49" s="70">
        <v>7.3</v>
      </c>
      <c r="D49" s="71"/>
      <c r="E49" s="72"/>
      <c r="F49" s="62"/>
      <c r="G49" s="70"/>
      <c r="H49" s="63">
        <v>68.9</v>
      </c>
      <c r="I49" s="70"/>
      <c r="J49" s="63">
        <v>3.5</v>
      </c>
      <c r="K49" s="71"/>
      <c r="L49" s="62"/>
      <c r="M49" s="61"/>
      <c r="N49" s="62">
        <v>3.4</v>
      </c>
      <c r="O49" s="64"/>
      <c r="P49" s="62"/>
      <c r="Q49" s="61"/>
      <c r="R49" s="64">
        <v>7.7</v>
      </c>
      <c r="S49" s="64">
        <v>4.6</v>
      </c>
      <c r="T49" s="62">
        <v>0.6</v>
      </c>
      <c r="U49" s="62">
        <v>2.6</v>
      </c>
      <c r="V49" s="65">
        <v>9.2</v>
      </c>
    </row>
    <row r="50" spans="1:22" ht="12.75">
      <c r="A50" s="73" t="s">
        <v>69</v>
      </c>
      <c r="B50" s="3">
        <f>B14+B36+B48</f>
        <v>241584</v>
      </c>
      <c r="C50" s="4">
        <v>21100</v>
      </c>
      <c r="D50" s="48">
        <v>21100</v>
      </c>
      <c r="E50" s="1">
        <v>4280</v>
      </c>
      <c r="F50" s="48">
        <v>16820</v>
      </c>
      <c r="G50" s="5" t="s">
        <v>0</v>
      </c>
      <c r="H50" s="4">
        <v>94728</v>
      </c>
      <c r="I50" s="5" t="s">
        <v>0</v>
      </c>
      <c r="J50" s="74">
        <v>9083</v>
      </c>
      <c r="K50" s="48">
        <v>2081</v>
      </c>
      <c r="L50" s="68">
        <v>6697</v>
      </c>
      <c r="M50" s="3">
        <v>305</v>
      </c>
      <c r="N50" s="75">
        <v>19186</v>
      </c>
      <c r="O50" s="75">
        <v>17657</v>
      </c>
      <c r="P50" s="68">
        <v>979</v>
      </c>
      <c r="Q50" s="68">
        <v>550</v>
      </c>
      <c r="R50" s="1">
        <v>64595</v>
      </c>
      <c r="S50" s="1">
        <v>41543</v>
      </c>
      <c r="T50" s="48">
        <v>6006</v>
      </c>
      <c r="U50" s="48">
        <v>17046</v>
      </c>
      <c r="V50" s="50">
        <v>32892</v>
      </c>
    </row>
    <row r="51" spans="1:22" ht="13.5" thickBot="1">
      <c r="A51" s="76" t="s">
        <v>62</v>
      </c>
      <c r="B51" s="77">
        <v>100</v>
      </c>
      <c r="C51" s="78">
        <v>8.7</v>
      </c>
      <c r="D51" s="79"/>
      <c r="E51" s="80"/>
      <c r="F51" s="79"/>
      <c r="G51" s="78"/>
      <c r="H51" s="78">
        <v>39.2</v>
      </c>
      <c r="I51" s="78"/>
      <c r="J51" s="78">
        <v>3.8</v>
      </c>
      <c r="K51" s="79"/>
      <c r="L51" s="79"/>
      <c r="M51" s="77"/>
      <c r="N51" s="78">
        <v>7.9</v>
      </c>
      <c r="O51" s="80"/>
      <c r="P51" s="79"/>
      <c r="Q51" s="77"/>
      <c r="R51" s="78">
        <v>26.7</v>
      </c>
      <c r="S51" s="80">
        <v>17.2</v>
      </c>
      <c r="T51" s="79">
        <v>2.5</v>
      </c>
      <c r="U51" s="79">
        <v>7.1</v>
      </c>
      <c r="V51" s="90">
        <v>13.6</v>
      </c>
    </row>
    <row r="52" spans="1:22" ht="13.5" thickTop="1">
      <c r="A52" s="81"/>
      <c r="B52" s="18"/>
      <c r="C52" s="18"/>
      <c r="D52" s="18"/>
      <c r="E52" s="18"/>
      <c r="F52" s="18"/>
      <c r="G52" s="18"/>
      <c r="H52" s="82"/>
      <c r="I52" s="19"/>
      <c r="J52" s="82"/>
      <c r="K52" s="18"/>
      <c r="L52" s="18"/>
      <c r="M52" s="18"/>
      <c r="N52" s="18"/>
      <c r="O52" s="18"/>
      <c r="P52" s="18"/>
      <c r="Q52" s="18"/>
      <c r="R52" s="18"/>
      <c r="S52" s="18"/>
      <c r="T52" s="18"/>
      <c r="U52" s="18"/>
      <c r="V52" s="18"/>
    </row>
    <row r="53" spans="1:22" ht="12.75">
      <c r="A53" s="8"/>
      <c r="B53" s="18" t="s">
        <v>91</v>
      </c>
      <c r="C53" s="18"/>
      <c r="D53" s="18"/>
      <c r="E53" s="18"/>
      <c r="F53" s="18"/>
      <c r="G53" s="18"/>
      <c r="H53" s="19"/>
      <c r="I53" s="19"/>
      <c r="J53" s="19"/>
      <c r="K53" s="18"/>
      <c r="L53" s="18"/>
      <c r="M53" s="48"/>
      <c r="N53" s="98"/>
      <c r="O53" s="93"/>
      <c r="P53" s="93"/>
      <c r="Q53" s="18"/>
      <c r="R53" s="18"/>
      <c r="S53" s="18"/>
      <c r="T53" s="18"/>
      <c r="U53" s="18"/>
      <c r="V53" s="18"/>
    </row>
    <row r="54" spans="1:22" ht="14.25">
      <c r="A54" s="8"/>
      <c r="B54" s="18" t="s">
        <v>95</v>
      </c>
      <c r="C54" s="18"/>
      <c r="D54" s="18"/>
      <c r="E54" s="18"/>
      <c r="F54" s="18"/>
      <c r="G54" s="18"/>
      <c r="H54" s="19"/>
      <c r="I54" s="19"/>
      <c r="J54" s="19"/>
      <c r="K54" s="18"/>
      <c r="L54" s="18"/>
      <c r="M54" s="94"/>
      <c r="N54" s="99"/>
      <c r="O54" s="95"/>
      <c r="P54" s="95"/>
      <c r="Q54" s="18"/>
      <c r="R54" s="18"/>
      <c r="S54" s="18"/>
      <c r="T54" s="18"/>
      <c r="U54" s="18"/>
      <c r="V54" s="18"/>
    </row>
    <row r="55" spans="1:22" ht="12.75">
      <c r="A55" s="8"/>
      <c r="B55" s="18" t="s">
        <v>92</v>
      </c>
      <c r="C55" s="18"/>
      <c r="D55" s="18"/>
      <c r="E55" s="18"/>
      <c r="F55" s="18"/>
      <c r="G55" s="18"/>
      <c r="H55" s="19"/>
      <c r="I55" s="19"/>
      <c r="J55" s="19"/>
      <c r="K55" s="18"/>
      <c r="L55" s="18"/>
      <c r="M55" s="18"/>
      <c r="N55" s="18"/>
      <c r="O55" s="18"/>
      <c r="P55" s="18"/>
      <c r="Q55" s="18"/>
      <c r="R55" s="18"/>
      <c r="S55" s="18"/>
      <c r="T55" s="18"/>
      <c r="U55" s="18"/>
      <c r="V55" s="18"/>
    </row>
    <row r="56" spans="1:22" ht="12.75">
      <c r="A56" s="8"/>
      <c r="B56" s="48" t="s">
        <v>96</v>
      </c>
      <c r="C56" s="96"/>
      <c r="D56" s="96"/>
      <c r="E56" s="96"/>
      <c r="F56" s="18"/>
      <c r="G56" s="18"/>
      <c r="H56" s="19"/>
      <c r="I56" s="19"/>
      <c r="J56" s="19"/>
      <c r="K56" s="18"/>
      <c r="L56" s="18"/>
      <c r="M56" s="18"/>
      <c r="N56" s="18"/>
      <c r="O56" s="18"/>
      <c r="P56" s="18"/>
      <c r="Q56" s="18"/>
      <c r="R56" s="18"/>
      <c r="S56" s="18"/>
      <c r="T56" s="18"/>
      <c r="U56" s="18"/>
      <c r="V56" s="18"/>
    </row>
    <row r="57" spans="1:22" ht="12.75">
      <c r="A57" s="8"/>
      <c r="B57" s="48" t="s">
        <v>97</v>
      </c>
      <c r="C57" s="97"/>
      <c r="D57" s="97"/>
      <c r="E57" s="97"/>
      <c r="F57" s="18"/>
      <c r="G57" s="18"/>
      <c r="H57" s="19"/>
      <c r="I57" s="19"/>
      <c r="J57" s="19"/>
      <c r="K57" s="18"/>
      <c r="L57" s="18"/>
      <c r="M57" s="18"/>
      <c r="N57" s="18"/>
      <c r="O57" s="18"/>
      <c r="P57" s="18"/>
      <c r="Q57" s="18"/>
      <c r="R57" s="18"/>
      <c r="S57" s="18"/>
      <c r="T57" s="18"/>
      <c r="U57" s="18"/>
      <c r="V57" s="18"/>
    </row>
    <row r="58" spans="1:22" ht="12.75">
      <c r="A58" s="8"/>
      <c r="B58" s="48" t="s">
        <v>98</v>
      </c>
      <c r="C58" s="97"/>
      <c r="D58" s="97"/>
      <c r="E58" s="97"/>
      <c r="F58" s="18"/>
      <c r="G58" s="18"/>
      <c r="H58" s="19"/>
      <c r="I58" s="19"/>
      <c r="J58" s="19"/>
      <c r="K58" s="18"/>
      <c r="L58" s="18"/>
      <c r="M58" s="18"/>
      <c r="N58" s="18"/>
      <c r="O58" s="18"/>
      <c r="P58" s="18"/>
      <c r="Q58" s="18"/>
      <c r="R58" s="18"/>
      <c r="S58" s="18"/>
      <c r="T58" s="18"/>
      <c r="U58" s="18"/>
      <c r="V58" s="18"/>
    </row>
    <row r="59" spans="1:22" ht="12.75">
      <c r="A59" s="8"/>
      <c r="B59" s="18"/>
      <c r="C59" s="18"/>
      <c r="D59" s="18"/>
      <c r="E59" s="18"/>
      <c r="F59" s="18"/>
      <c r="G59" s="18"/>
      <c r="H59" s="19"/>
      <c r="I59" s="19"/>
      <c r="J59" s="19"/>
      <c r="K59" s="18"/>
      <c r="L59" s="18"/>
      <c r="M59" s="18"/>
      <c r="N59" s="18"/>
      <c r="O59" s="18"/>
      <c r="P59" s="18"/>
      <c r="Q59" s="18"/>
      <c r="R59" s="18"/>
      <c r="S59" s="18"/>
      <c r="T59" s="18"/>
      <c r="U59" s="18"/>
      <c r="V59" s="18"/>
    </row>
    <row r="60" ht="12.75">
      <c r="A60" s="8"/>
    </row>
    <row r="61" ht="12.75">
      <c r="A61" s="8"/>
    </row>
    <row r="62" ht="12.75">
      <c r="A62" s="8"/>
    </row>
    <row r="63" ht="12.75">
      <c r="A63" s="8"/>
    </row>
    <row r="64" ht="12.75">
      <c r="A64" s="8"/>
    </row>
    <row r="65" ht="12.75">
      <c r="A65" s="8"/>
    </row>
    <row r="66" spans="1:4" ht="12.75">
      <c r="A66" s="87"/>
      <c r="B66" s="87"/>
      <c r="C66" s="87"/>
      <c r="D66" s="87"/>
    </row>
    <row r="67" spans="1:4" ht="12.75">
      <c r="A67" s="87"/>
      <c r="B67" s="87"/>
      <c r="C67" s="87"/>
      <c r="D67" s="87"/>
    </row>
    <row r="68" spans="1:4" ht="12.75">
      <c r="A68" s="87"/>
      <c r="B68" s="87"/>
      <c r="C68" s="87"/>
      <c r="D68" s="87"/>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984251968503937" right="0.5905511811023623" top="0.984251968503937" bottom="0.3937007874015748" header="0.5118110236220472" footer="0.5118110236220472"/>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V66"/>
  <sheetViews>
    <sheetView zoomScaleSheetLayoutView="70" zoomScalePageLayoutView="0" workbookViewId="0" topLeftCell="A1">
      <pane xSplit="1" ySplit="6" topLeftCell="B7" activePane="bottomRight" state="frozen"/>
      <selection pane="topLeft" activeCell="F30" sqref="F30"/>
      <selection pane="topRight" activeCell="F30" sqref="F30"/>
      <selection pane="bottomLeft" activeCell="F30" sqref="F30"/>
      <selection pane="bottomRight" activeCell="K2" sqref="K2"/>
    </sheetView>
  </sheetViews>
  <sheetFormatPr defaultColWidth="9.00390625" defaultRowHeight="13.5"/>
  <cols>
    <col min="1" max="1" width="12.00390625" style="0" customWidth="1"/>
    <col min="2" max="2" width="10.00390625" style="7" customWidth="1"/>
    <col min="3" max="6" width="8.50390625" style="7" customWidth="1"/>
    <col min="7" max="7" width="10.375" style="7" customWidth="1"/>
    <col min="8" max="22" width="8.50390625" style="7" customWidth="1"/>
    <col min="23" max="16384" width="9.00390625" style="7" customWidth="1"/>
  </cols>
  <sheetData>
    <row r="1" ht="15.75">
      <c r="A1" s="16"/>
    </row>
    <row r="2" spans="1:21" ht="21">
      <c r="A2" s="130" t="s">
        <v>266</v>
      </c>
      <c r="U2" s="137" t="s">
        <v>107</v>
      </c>
    </row>
    <row r="3" ht="16.5" thickBot="1">
      <c r="A3" s="16"/>
    </row>
    <row r="4" spans="1:22" ht="18" customHeight="1" thickTop="1">
      <c r="A4" s="20" t="s">
        <v>106</v>
      </c>
      <c r="B4" s="21" t="s">
        <v>116</v>
      </c>
      <c r="C4" s="476" t="s">
        <v>40</v>
      </c>
      <c r="D4" s="22"/>
      <c r="E4" s="23"/>
      <c r="F4" s="22"/>
      <c r="G4" s="22"/>
      <c r="H4" s="24" t="s">
        <v>113</v>
      </c>
      <c r="I4" s="24" t="s">
        <v>1</v>
      </c>
      <c r="J4" s="25" t="s">
        <v>41</v>
      </c>
      <c r="K4" s="22"/>
      <c r="L4" s="22"/>
      <c r="M4" s="21"/>
      <c r="N4" s="476" t="s">
        <v>42</v>
      </c>
      <c r="O4" s="22"/>
      <c r="P4" s="22"/>
      <c r="Q4" s="26"/>
      <c r="R4" s="476" t="s">
        <v>43</v>
      </c>
      <c r="S4" s="22"/>
      <c r="T4" s="22"/>
      <c r="U4" s="22"/>
      <c r="V4" s="27" t="s">
        <v>110</v>
      </c>
    </row>
    <row r="5" spans="1:22" ht="12.75">
      <c r="A5" s="28"/>
      <c r="B5" s="29"/>
      <c r="C5" s="484"/>
      <c r="D5" s="472" t="s">
        <v>44</v>
      </c>
      <c r="E5" s="30"/>
      <c r="F5" s="31"/>
      <c r="G5" s="479" t="s">
        <v>45</v>
      </c>
      <c r="H5" s="32"/>
      <c r="I5" s="32"/>
      <c r="J5" s="33"/>
      <c r="K5" s="472" t="s">
        <v>46</v>
      </c>
      <c r="L5" s="474" t="s">
        <v>47</v>
      </c>
      <c r="M5" s="470" t="s">
        <v>48</v>
      </c>
      <c r="N5" s="484"/>
      <c r="O5" s="472" t="s">
        <v>49</v>
      </c>
      <c r="P5" s="474" t="s">
        <v>50</v>
      </c>
      <c r="Q5" s="470" t="s">
        <v>51</v>
      </c>
      <c r="R5" s="484"/>
      <c r="S5" s="34" t="s">
        <v>52</v>
      </c>
      <c r="T5" s="30" t="s">
        <v>53</v>
      </c>
      <c r="U5" s="159" t="s">
        <v>54</v>
      </c>
      <c r="V5" s="35"/>
    </row>
    <row r="6" spans="1:22" ht="13.5" thickBot="1">
      <c r="A6" s="36"/>
      <c r="B6" s="37"/>
      <c r="C6" s="485"/>
      <c r="D6" s="482"/>
      <c r="E6" s="38" t="s">
        <v>55</v>
      </c>
      <c r="F6" s="39" t="s">
        <v>56</v>
      </c>
      <c r="G6" s="486"/>
      <c r="H6" s="40"/>
      <c r="I6" s="40"/>
      <c r="J6" s="41"/>
      <c r="K6" s="482"/>
      <c r="L6" s="483"/>
      <c r="M6" s="481"/>
      <c r="N6" s="485"/>
      <c r="O6" s="482"/>
      <c r="P6" s="483"/>
      <c r="Q6" s="481"/>
      <c r="R6" s="485"/>
      <c r="S6" s="42"/>
      <c r="T6" s="43"/>
      <c r="U6" s="43"/>
      <c r="V6" s="44"/>
    </row>
    <row r="7" spans="1:22" ht="13.5" thickTop="1">
      <c r="A7" s="45" t="s">
        <v>2</v>
      </c>
      <c r="B7" s="9">
        <v>43738</v>
      </c>
      <c r="C7" s="10">
        <v>3090</v>
      </c>
      <c r="D7" s="10">
        <v>3090</v>
      </c>
      <c r="E7" s="11">
        <v>198</v>
      </c>
      <c r="F7" s="11">
        <v>2890</v>
      </c>
      <c r="G7" s="11" t="s">
        <v>0</v>
      </c>
      <c r="H7" s="10">
        <v>3869</v>
      </c>
      <c r="I7" s="11" t="s">
        <v>0</v>
      </c>
      <c r="J7" s="10">
        <f>SUM(K7:M7)</f>
        <v>911</v>
      </c>
      <c r="K7" s="11">
        <v>26</v>
      </c>
      <c r="L7" s="11">
        <v>869</v>
      </c>
      <c r="M7" s="12">
        <v>16</v>
      </c>
      <c r="N7" s="10">
        <f aca="true" t="shared" si="0" ref="N7:N14">O7+P7+Q7</f>
        <v>6010</v>
      </c>
      <c r="O7" s="10">
        <v>5851</v>
      </c>
      <c r="P7" s="11">
        <v>159</v>
      </c>
      <c r="Q7" s="12">
        <v>0</v>
      </c>
      <c r="R7" s="10">
        <v>22323</v>
      </c>
      <c r="S7" s="11">
        <v>14777</v>
      </c>
      <c r="T7" s="13">
        <v>1364</v>
      </c>
      <c r="U7" s="138">
        <f aca="true" t="shared" si="1" ref="U7:U48">R7-(S7+T7)</f>
        <v>6182</v>
      </c>
      <c r="V7" s="139">
        <f aca="true" t="shared" si="2" ref="V7:V48">B7-(C7+H7+J7+N7+R7)</f>
        <v>7535</v>
      </c>
    </row>
    <row r="8" spans="1:22" ht="12.75">
      <c r="A8" s="45" t="s">
        <v>3</v>
      </c>
      <c r="B8" s="9">
        <v>14270</v>
      </c>
      <c r="C8" s="10">
        <v>637</v>
      </c>
      <c r="D8" s="10">
        <v>637</v>
      </c>
      <c r="E8" s="11">
        <v>28</v>
      </c>
      <c r="F8" s="11">
        <v>609</v>
      </c>
      <c r="G8" s="11" t="s">
        <v>0</v>
      </c>
      <c r="H8" s="10">
        <v>789</v>
      </c>
      <c r="I8" s="11" t="s">
        <v>0</v>
      </c>
      <c r="J8" s="10">
        <f aca="true" t="shared" si="3" ref="J8:J13">SUM(K8:M8)</f>
        <v>767</v>
      </c>
      <c r="K8" s="11">
        <v>0</v>
      </c>
      <c r="L8" s="11">
        <v>765</v>
      </c>
      <c r="M8" s="12">
        <v>2</v>
      </c>
      <c r="N8" s="10">
        <f t="shared" si="0"/>
        <v>1882</v>
      </c>
      <c r="O8" s="10">
        <v>1860</v>
      </c>
      <c r="P8" s="11">
        <v>22</v>
      </c>
      <c r="Q8" s="12">
        <v>0</v>
      </c>
      <c r="R8" s="10">
        <v>8134</v>
      </c>
      <c r="S8" s="11">
        <v>4370</v>
      </c>
      <c r="T8" s="13">
        <v>1624</v>
      </c>
      <c r="U8" s="13">
        <f t="shared" si="1"/>
        <v>2140</v>
      </c>
      <c r="V8" s="140">
        <f t="shared" si="2"/>
        <v>2061</v>
      </c>
    </row>
    <row r="9" spans="1:22" ht="12.75">
      <c r="A9" s="45" t="s">
        <v>4</v>
      </c>
      <c r="B9" s="9">
        <v>10068</v>
      </c>
      <c r="C9" s="10">
        <v>559</v>
      </c>
      <c r="D9" s="10">
        <v>559</v>
      </c>
      <c r="E9" s="11">
        <v>18</v>
      </c>
      <c r="F9" s="11">
        <v>541</v>
      </c>
      <c r="G9" s="11" t="s">
        <v>0</v>
      </c>
      <c r="H9" s="10">
        <v>3069</v>
      </c>
      <c r="I9" s="11" t="s">
        <v>0</v>
      </c>
      <c r="J9" s="10">
        <f t="shared" si="3"/>
        <v>61</v>
      </c>
      <c r="K9" s="11">
        <v>8</v>
      </c>
      <c r="L9" s="11">
        <v>52</v>
      </c>
      <c r="M9" s="12">
        <v>1</v>
      </c>
      <c r="N9" s="10">
        <f t="shared" si="0"/>
        <v>858</v>
      </c>
      <c r="O9" s="10">
        <v>841</v>
      </c>
      <c r="P9" s="11">
        <v>17</v>
      </c>
      <c r="Q9" s="12">
        <v>0</v>
      </c>
      <c r="R9" s="10">
        <v>3659</v>
      </c>
      <c r="S9" s="11">
        <v>2204</v>
      </c>
      <c r="T9" s="13">
        <v>328</v>
      </c>
      <c r="U9" s="13">
        <f t="shared" si="1"/>
        <v>1127</v>
      </c>
      <c r="V9" s="140">
        <f t="shared" si="2"/>
        <v>1862</v>
      </c>
    </row>
    <row r="10" spans="1:22" ht="12.75">
      <c r="A10" s="45" t="s">
        <v>5</v>
      </c>
      <c r="B10" s="9">
        <v>3960</v>
      </c>
      <c r="C10" s="10">
        <v>120</v>
      </c>
      <c r="D10" s="10">
        <v>120</v>
      </c>
      <c r="E10" s="11">
        <v>1</v>
      </c>
      <c r="F10" s="11">
        <v>119</v>
      </c>
      <c r="G10" s="11" t="s">
        <v>0</v>
      </c>
      <c r="H10" s="10">
        <v>1292</v>
      </c>
      <c r="I10" s="11" t="s">
        <v>0</v>
      </c>
      <c r="J10" s="10">
        <f t="shared" si="3"/>
        <v>21</v>
      </c>
      <c r="K10" s="11">
        <v>0</v>
      </c>
      <c r="L10" s="11">
        <v>21</v>
      </c>
      <c r="M10" s="12">
        <v>0</v>
      </c>
      <c r="N10" s="10">
        <f t="shared" si="0"/>
        <v>337</v>
      </c>
      <c r="O10" s="10">
        <v>334</v>
      </c>
      <c r="P10" s="11">
        <v>3</v>
      </c>
      <c r="Q10" s="12">
        <v>0</v>
      </c>
      <c r="R10" s="10">
        <v>1512</v>
      </c>
      <c r="S10" s="11">
        <v>1188</v>
      </c>
      <c r="T10" s="13">
        <v>57</v>
      </c>
      <c r="U10" s="13">
        <f t="shared" si="1"/>
        <v>267</v>
      </c>
      <c r="V10" s="140">
        <f t="shared" si="2"/>
        <v>678</v>
      </c>
    </row>
    <row r="11" spans="1:22" ht="12.75">
      <c r="A11" s="45" t="s">
        <v>6</v>
      </c>
      <c r="B11" s="9">
        <v>1734</v>
      </c>
      <c r="C11" s="10">
        <v>9</v>
      </c>
      <c r="D11" s="10">
        <v>9</v>
      </c>
      <c r="E11" s="11">
        <v>0</v>
      </c>
      <c r="F11" s="11">
        <v>9</v>
      </c>
      <c r="G11" s="11" t="s">
        <v>0</v>
      </c>
      <c r="H11" s="10">
        <v>898</v>
      </c>
      <c r="I11" s="11" t="s">
        <v>0</v>
      </c>
      <c r="J11" s="10">
        <f t="shared" si="3"/>
        <v>9</v>
      </c>
      <c r="K11" s="11">
        <v>0</v>
      </c>
      <c r="L11" s="11">
        <v>9</v>
      </c>
      <c r="M11" s="12">
        <v>0</v>
      </c>
      <c r="N11" s="10">
        <f t="shared" si="0"/>
        <v>136</v>
      </c>
      <c r="O11" s="10">
        <v>135</v>
      </c>
      <c r="P11" s="11">
        <v>0</v>
      </c>
      <c r="Q11" s="12">
        <v>1</v>
      </c>
      <c r="R11" s="10">
        <v>445</v>
      </c>
      <c r="S11" s="11">
        <v>391</v>
      </c>
      <c r="T11" s="13">
        <v>1</v>
      </c>
      <c r="U11" s="13">
        <f t="shared" si="1"/>
        <v>53</v>
      </c>
      <c r="V11" s="140">
        <f t="shared" si="2"/>
        <v>237</v>
      </c>
    </row>
    <row r="12" spans="1:22" ht="12.75">
      <c r="A12" s="45" t="s">
        <v>7</v>
      </c>
      <c r="B12" s="9">
        <v>3228</v>
      </c>
      <c r="C12" s="10">
        <v>1210</v>
      </c>
      <c r="D12" s="10">
        <v>1210</v>
      </c>
      <c r="E12" s="11">
        <v>10</v>
      </c>
      <c r="F12" s="11">
        <v>1200</v>
      </c>
      <c r="G12" s="11" t="s">
        <v>0</v>
      </c>
      <c r="H12" s="10">
        <v>624</v>
      </c>
      <c r="I12" s="11" t="s">
        <v>0</v>
      </c>
      <c r="J12" s="10">
        <f t="shared" si="3"/>
        <v>3</v>
      </c>
      <c r="K12" s="11">
        <v>0</v>
      </c>
      <c r="L12" s="11">
        <v>2</v>
      </c>
      <c r="M12" s="12">
        <v>1</v>
      </c>
      <c r="N12" s="10">
        <f t="shared" si="0"/>
        <v>248</v>
      </c>
      <c r="O12" s="10">
        <v>202</v>
      </c>
      <c r="P12" s="11">
        <v>46</v>
      </c>
      <c r="Q12" s="12">
        <v>0</v>
      </c>
      <c r="R12" s="10">
        <v>525</v>
      </c>
      <c r="S12" s="11">
        <v>371</v>
      </c>
      <c r="T12" s="13">
        <v>5</v>
      </c>
      <c r="U12" s="13">
        <f t="shared" si="1"/>
        <v>149</v>
      </c>
      <c r="V12" s="140">
        <f t="shared" si="2"/>
        <v>618</v>
      </c>
    </row>
    <row r="13" spans="1:22" ht="12.75">
      <c r="A13" s="45" t="s">
        <v>8</v>
      </c>
      <c r="B13" s="100">
        <v>1706</v>
      </c>
      <c r="C13" s="101">
        <v>41</v>
      </c>
      <c r="D13" s="101">
        <v>41</v>
      </c>
      <c r="E13" s="102">
        <v>4</v>
      </c>
      <c r="F13" s="102">
        <v>37</v>
      </c>
      <c r="G13" s="102" t="s">
        <v>0</v>
      </c>
      <c r="H13" s="101">
        <v>877</v>
      </c>
      <c r="I13" s="102" t="s">
        <v>0</v>
      </c>
      <c r="J13" s="101">
        <f t="shared" si="3"/>
        <v>6</v>
      </c>
      <c r="K13" s="102">
        <v>0</v>
      </c>
      <c r="L13" s="102">
        <v>6</v>
      </c>
      <c r="M13" s="103">
        <v>0</v>
      </c>
      <c r="N13" s="101">
        <f t="shared" si="0"/>
        <v>102</v>
      </c>
      <c r="O13" s="101">
        <v>100</v>
      </c>
      <c r="P13" s="102">
        <v>1</v>
      </c>
      <c r="Q13" s="103">
        <v>1</v>
      </c>
      <c r="R13" s="101">
        <v>379</v>
      </c>
      <c r="S13" s="102">
        <v>273</v>
      </c>
      <c r="T13" s="104">
        <v>0</v>
      </c>
      <c r="U13" s="104">
        <f t="shared" si="1"/>
        <v>106</v>
      </c>
      <c r="V13" s="141">
        <f t="shared" si="2"/>
        <v>301</v>
      </c>
    </row>
    <row r="14" spans="1:22" ht="13.5" customHeight="1">
      <c r="A14" s="55" t="s">
        <v>61</v>
      </c>
      <c r="B14" s="10">
        <f>SUM(B7:B13)</f>
        <v>78704</v>
      </c>
      <c r="C14" s="10">
        <v>5670</v>
      </c>
      <c r="D14" s="10">
        <v>5670</v>
      </c>
      <c r="E14" s="11">
        <v>259</v>
      </c>
      <c r="F14" s="11">
        <v>5410</v>
      </c>
      <c r="G14" s="11" t="s">
        <v>0</v>
      </c>
      <c r="H14" s="10">
        <f>SUM(H7:H13)</f>
        <v>11418</v>
      </c>
      <c r="I14" s="11" t="s">
        <v>0</v>
      </c>
      <c r="J14" s="10">
        <f>SUM(K14:M14)</f>
        <v>1778</v>
      </c>
      <c r="K14" s="11">
        <f>SUM(K7:K13)</f>
        <v>34</v>
      </c>
      <c r="L14" s="14">
        <f>SUM(L7:L13)</f>
        <v>1724</v>
      </c>
      <c r="M14" s="12">
        <f>SUM(M7:M13)</f>
        <v>20</v>
      </c>
      <c r="N14" s="10">
        <f t="shared" si="0"/>
        <v>9573</v>
      </c>
      <c r="O14" s="10">
        <f aca="true" t="shared" si="4" ref="O14:T14">SUM(O7:O13)</f>
        <v>9323</v>
      </c>
      <c r="P14" s="10">
        <f t="shared" si="4"/>
        <v>248</v>
      </c>
      <c r="Q14" s="10">
        <f t="shared" si="4"/>
        <v>2</v>
      </c>
      <c r="R14" s="10">
        <f t="shared" si="4"/>
        <v>36977</v>
      </c>
      <c r="S14" s="11">
        <f t="shared" si="4"/>
        <v>23574</v>
      </c>
      <c r="T14" s="11">
        <f t="shared" si="4"/>
        <v>3379</v>
      </c>
      <c r="U14" s="11">
        <f>R14-(S14+T14)</f>
        <v>10024</v>
      </c>
      <c r="V14" s="140">
        <f>B14-(C14+H14+J14+N14+R14)</f>
        <v>13288</v>
      </c>
    </row>
    <row r="15" spans="1:22" ht="13.5" thickBot="1">
      <c r="A15" s="60" t="s">
        <v>62</v>
      </c>
      <c r="B15" s="142">
        <v>100</v>
      </c>
      <c r="C15" s="142">
        <v>7.2</v>
      </c>
      <c r="D15" s="142"/>
      <c r="E15" s="143"/>
      <c r="F15" s="143"/>
      <c r="G15" s="143"/>
      <c r="H15" s="142">
        <v>14.5</v>
      </c>
      <c r="I15" s="143"/>
      <c r="J15" s="142">
        <v>2.25</v>
      </c>
      <c r="K15" s="143"/>
      <c r="L15" s="144"/>
      <c r="M15" s="145"/>
      <c r="N15" s="142">
        <v>12.1</v>
      </c>
      <c r="O15" s="142"/>
      <c r="P15" s="142"/>
      <c r="Q15" s="146"/>
      <c r="R15" s="142">
        <v>46.98</v>
      </c>
      <c r="S15" s="143"/>
      <c r="T15" s="147"/>
      <c r="U15" s="147"/>
      <c r="V15" s="148">
        <v>16.88</v>
      </c>
    </row>
    <row r="16" spans="1:22" ht="12.75">
      <c r="A16" s="45" t="s">
        <v>9</v>
      </c>
      <c r="B16" s="258">
        <v>-6788</v>
      </c>
      <c r="C16" s="10">
        <v>1560</v>
      </c>
      <c r="D16" s="10">
        <v>1560</v>
      </c>
      <c r="E16" s="11">
        <v>777</v>
      </c>
      <c r="F16" s="11">
        <v>780</v>
      </c>
      <c r="G16" s="11" t="s">
        <v>0</v>
      </c>
      <c r="H16" s="10">
        <v>496</v>
      </c>
      <c r="I16" s="11" t="s">
        <v>0</v>
      </c>
      <c r="J16" s="10">
        <f>SUM(K16:M16)</f>
        <v>643</v>
      </c>
      <c r="K16" s="11">
        <v>0</v>
      </c>
      <c r="L16" s="11">
        <v>580</v>
      </c>
      <c r="M16" s="12">
        <v>63</v>
      </c>
      <c r="N16" s="10">
        <f>O16+P16+Q16</f>
        <v>688</v>
      </c>
      <c r="O16" s="10">
        <v>584</v>
      </c>
      <c r="P16" s="11">
        <v>104</v>
      </c>
      <c r="Q16" s="12">
        <v>0</v>
      </c>
      <c r="R16" s="10">
        <v>2308</v>
      </c>
      <c r="S16" s="11">
        <v>1466</v>
      </c>
      <c r="T16" s="13">
        <v>314</v>
      </c>
      <c r="U16" s="13">
        <f t="shared" si="1"/>
        <v>528</v>
      </c>
      <c r="V16" s="140">
        <f>6788-(C16+H16+J16+N16+R16)</f>
        <v>1093</v>
      </c>
    </row>
    <row r="17" spans="1:22" ht="12.75">
      <c r="A17" s="45" t="s">
        <v>10</v>
      </c>
      <c r="B17" s="9">
        <v>6951</v>
      </c>
      <c r="C17" s="10">
        <v>982</v>
      </c>
      <c r="D17" s="10">
        <v>982</v>
      </c>
      <c r="E17" s="11">
        <v>148</v>
      </c>
      <c r="F17" s="11">
        <v>834</v>
      </c>
      <c r="G17" s="11" t="s">
        <v>0</v>
      </c>
      <c r="H17" s="10">
        <v>597</v>
      </c>
      <c r="I17" s="11" t="s">
        <v>0</v>
      </c>
      <c r="J17" s="10">
        <f aca="true" t="shared" si="5" ref="J17:J45">SUM(K17:M17)</f>
        <v>168</v>
      </c>
      <c r="K17" s="11">
        <v>0</v>
      </c>
      <c r="L17" s="11">
        <v>157</v>
      </c>
      <c r="M17" s="12">
        <v>11</v>
      </c>
      <c r="N17" s="10">
        <f aca="true" t="shared" si="6" ref="N17:N31">O17+P17+Q17</f>
        <v>895</v>
      </c>
      <c r="O17" s="10">
        <v>846</v>
      </c>
      <c r="P17" s="11">
        <v>49</v>
      </c>
      <c r="Q17" s="12">
        <v>0</v>
      </c>
      <c r="R17" s="10">
        <v>3207</v>
      </c>
      <c r="S17" s="11">
        <v>2154</v>
      </c>
      <c r="T17" s="13">
        <v>306</v>
      </c>
      <c r="U17" s="13">
        <f t="shared" si="1"/>
        <v>747</v>
      </c>
      <c r="V17" s="140">
        <f>B17-(C17+H17+J17+N17+R17)</f>
        <v>1102</v>
      </c>
    </row>
    <row r="18" spans="1:22" ht="12.75">
      <c r="A18" s="45" t="s">
        <v>11</v>
      </c>
      <c r="B18" s="258">
        <v>-3576</v>
      </c>
      <c r="C18" s="10">
        <v>391</v>
      </c>
      <c r="D18" s="10">
        <v>391</v>
      </c>
      <c r="E18" s="11">
        <v>61</v>
      </c>
      <c r="F18" s="11">
        <v>330</v>
      </c>
      <c r="G18" s="11" t="s">
        <v>0</v>
      </c>
      <c r="H18" s="10">
        <v>301</v>
      </c>
      <c r="I18" s="11" t="s">
        <v>0</v>
      </c>
      <c r="J18" s="10">
        <f t="shared" si="5"/>
        <v>79</v>
      </c>
      <c r="K18" s="11">
        <v>0</v>
      </c>
      <c r="L18" s="11">
        <v>75</v>
      </c>
      <c r="M18" s="12">
        <v>4</v>
      </c>
      <c r="N18" s="10">
        <f t="shared" si="6"/>
        <v>390</v>
      </c>
      <c r="O18" s="10">
        <v>372</v>
      </c>
      <c r="P18" s="11">
        <v>18</v>
      </c>
      <c r="Q18" s="12">
        <v>0</v>
      </c>
      <c r="R18" s="10">
        <v>1525</v>
      </c>
      <c r="S18" s="11">
        <v>1220</v>
      </c>
      <c r="T18" s="13">
        <v>80</v>
      </c>
      <c r="U18" s="13">
        <f t="shared" si="1"/>
        <v>225</v>
      </c>
      <c r="V18" s="140">
        <f>3576-(C18+H18+J18+N18+R18)</f>
        <v>890</v>
      </c>
    </row>
    <row r="19" spans="1:22" ht="12.75">
      <c r="A19" s="45" t="s">
        <v>12</v>
      </c>
      <c r="B19" s="9">
        <v>24403</v>
      </c>
      <c r="C19" s="10">
        <v>1424</v>
      </c>
      <c r="D19" s="10">
        <v>1424</v>
      </c>
      <c r="E19" s="11">
        <v>119</v>
      </c>
      <c r="F19" s="11">
        <v>1305</v>
      </c>
      <c r="G19" s="11" t="s">
        <v>0</v>
      </c>
      <c r="H19" s="10">
        <v>12788</v>
      </c>
      <c r="I19" s="11" t="s">
        <v>0</v>
      </c>
      <c r="J19" s="10">
        <f t="shared" si="5"/>
        <v>1110</v>
      </c>
      <c r="K19" s="11">
        <v>493</v>
      </c>
      <c r="L19" s="11">
        <v>608</v>
      </c>
      <c r="M19" s="12">
        <v>9</v>
      </c>
      <c r="N19" s="10">
        <f t="shared" si="6"/>
        <v>1743</v>
      </c>
      <c r="O19" s="10">
        <v>1590</v>
      </c>
      <c r="P19" s="11">
        <v>67</v>
      </c>
      <c r="Q19" s="12">
        <v>86</v>
      </c>
      <c r="R19" s="10">
        <v>4687</v>
      </c>
      <c r="S19" s="11">
        <v>3170</v>
      </c>
      <c r="T19" s="13">
        <v>402</v>
      </c>
      <c r="U19" s="13">
        <f t="shared" si="1"/>
        <v>1115</v>
      </c>
      <c r="V19" s="140">
        <f t="shared" si="2"/>
        <v>2651</v>
      </c>
    </row>
    <row r="20" spans="1:22" ht="12.75">
      <c r="A20" s="45" t="s">
        <v>13</v>
      </c>
      <c r="B20" s="9">
        <v>10361</v>
      </c>
      <c r="C20" s="10">
        <v>1270</v>
      </c>
      <c r="D20" s="10">
        <v>1270</v>
      </c>
      <c r="E20" s="11">
        <v>137</v>
      </c>
      <c r="F20" s="11">
        <v>1130</v>
      </c>
      <c r="G20" s="11" t="s">
        <v>0</v>
      </c>
      <c r="H20" s="10">
        <v>5433</v>
      </c>
      <c r="I20" s="11" t="s">
        <v>0</v>
      </c>
      <c r="J20" s="10">
        <f t="shared" si="5"/>
        <v>175</v>
      </c>
      <c r="K20" s="11">
        <v>1</v>
      </c>
      <c r="L20" s="11">
        <v>166</v>
      </c>
      <c r="M20" s="12">
        <v>8</v>
      </c>
      <c r="N20" s="10">
        <f t="shared" si="6"/>
        <v>636</v>
      </c>
      <c r="O20" s="10">
        <v>539</v>
      </c>
      <c r="P20" s="11">
        <v>49</v>
      </c>
      <c r="Q20" s="12">
        <v>48</v>
      </c>
      <c r="R20" s="10">
        <v>1744</v>
      </c>
      <c r="S20" s="11">
        <v>1195</v>
      </c>
      <c r="T20" s="13">
        <v>153</v>
      </c>
      <c r="U20" s="13">
        <f t="shared" si="1"/>
        <v>396</v>
      </c>
      <c r="V20" s="140">
        <f t="shared" si="2"/>
        <v>1103</v>
      </c>
    </row>
    <row r="21" spans="1:22" ht="12.75">
      <c r="A21" s="45" t="s">
        <v>14</v>
      </c>
      <c r="B21" s="9">
        <v>9383</v>
      </c>
      <c r="C21" s="10">
        <v>1240</v>
      </c>
      <c r="D21" s="10">
        <v>1240</v>
      </c>
      <c r="E21" s="11">
        <v>549</v>
      </c>
      <c r="F21" s="11">
        <v>694</v>
      </c>
      <c r="G21" s="11" t="s">
        <v>0</v>
      </c>
      <c r="H21" s="10">
        <v>2646</v>
      </c>
      <c r="I21" s="11" t="s">
        <v>0</v>
      </c>
      <c r="J21" s="10">
        <f t="shared" si="5"/>
        <v>894</v>
      </c>
      <c r="K21" s="11">
        <v>0</v>
      </c>
      <c r="L21" s="11">
        <v>850</v>
      </c>
      <c r="M21" s="12">
        <v>44</v>
      </c>
      <c r="N21" s="10">
        <f t="shared" si="6"/>
        <v>868</v>
      </c>
      <c r="O21" s="10">
        <v>792</v>
      </c>
      <c r="P21" s="11">
        <v>65</v>
      </c>
      <c r="Q21" s="12">
        <v>11</v>
      </c>
      <c r="R21" s="10">
        <v>2319</v>
      </c>
      <c r="S21" s="11">
        <v>1360</v>
      </c>
      <c r="T21" s="13">
        <v>183</v>
      </c>
      <c r="U21" s="13">
        <f t="shared" si="1"/>
        <v>776</v>
      </c>
      <c r="V21" s="140">
        <f t="shared" si="2"/>
        <v>1416</v>
      </c>
    </row>
    <row r="22" spans="1:22" ht="12.75">
      <c r="A22" s="45" t="s">
        <v>15</v>
      </c>
      <c r="B22" s="9">
        <v>2706</v>
      </c>
      <c r="C22" s="10">
        <v>249</v>
      </c>
      <c r="D22" s="10">
        <v>249</v>
      </c>
      <c r="E22" s="11">
        <v>17</v>
      </c>
      <c r="F22" s="11">
        <v>232</v>
      </c>
      <c r="G22" s="11" t="s">
        <v>0</v>
      </c>
      <c r="H22" s="10">
        <v>163</v>
      </c>
      <c r="I22" s="11" t="s">
        <v>0</v>
      </c>
      <c r="J22" s="10">
        <f t="shared" si="5"/>
        <v>57</v>
      </c>
      <c r="K22" s="11">
        <v>0</v>
      </c>
      <c r="L22" s="11">
        <v>56</v>
      </c>
      <c r="M22" s="12">
        <v>1</v>
      </c>
      <c r="N22" s="10">
        <f t="shared" si="6"/>
        <v>380</v>
      </c>
      <c r="O22" s="10">
        <v>374</v>
      </c>
      <c r="P22" s="11">
        <v>6</v>
      </c>
      <c r="Q22" s="12">
        <v>0</v>
      </c>
      <c r="R22" s="10">
        <v>1406</v>
      </c>
      <c r="S22" s="11">
        <v>963</v>
      </c>
      <c r="T22" s="13">
        <v>87</v>
      </c>
      <c r="U22" s="13">
        <f t="shared" si="1"/>
        <v>356</v>
      </c>
      <c r="V22" s="140">
        <f t="shared" si="2"/>
        <v>451</v>
      </c>
    </row>
    <row r="23" spans="1:22" ht="12.75">
      <c r="A23" s="45" t="s">
        <v>16</v>
      </c>
      <c r="B23" s="9">
        <v>5552</v>
      </c>
      <c r="C23" s="10">
        <v>1170</v>
      </c>
      <c r="D23" s="10">
        <v>1170</v>
      </c>
      <c r="E23" s="11">
        <v>431</v>
      </c>
      <c r="F23" s="11">
        <v>742</v>
      </c>
      <c r="G23" s="11" t="s">
        <v>0</v>
      </c>
      <c r="H23" s="10">
        <v>2055</v>
      </c>
      <c r="I23" s="11" t="s">
        <v>0</v>
      </c>
      <c r="J23" s="10">
        <f t="shared" si="5"/>
        <v>100</v>
      </c>
      <c r="K23" s="11">
        <v>1</v>
      </c>
      <c r="L23" s="11">
        <v>64</v>
      </c>
      <c r="M23" s="12">
        <v>35</v>
      </c>
      <c r="N23" s="10">
        <f t="shared" si="6"/>
        <v>436</v>
      </c>
      <c r="O23" s="10">
        <v>351</v>
      </c>
      <c r="P23" s="11">
        <v>62</v>
      </c>
      <c r="Q23" s="12">
        <v>23</v>
      </c>
      <c r="R23" s="10">
        <v>1000</v>
      </c>
      <c r="S23" s="11">
        <v>715</v>
      </c>
      <c r="T23" s="13">
        <v>66</v>
      </c>
      <c r="U23" s="13">
        <f t="shared" si="1"/>
        <v>219</v>
      </c>
      <c r="V23" s="140">
        <f t="shared" si="2"/>
        <v>791</v>
      </c>
    </row>
    <row r="24" spans="1:22" ht="12.75">
      <c r="A24" s="45" t="s">
        <v>17</v>
      </c>
      <c r="B24" s="9">
        <v>2648</v>
      </c>
      <c r="C24" s="10">
        <v>593</v>
      </c>
      <c r="D24" s="10">
        <v>593</v>
      </c>
      <c r="E24" s="11">
        <v>279</v>
      </c>
      <c r="F24" s="11">
        <v>314</v>
      </c>
      <c r="G24" s="11" t="s">
        <v>0</v>
      </c>
      <c r="H24" s="10">
        <v>78</v>
      </c>
      <c r="I24" s="11" t="s">
        <v>0</v>
      </c>
      <c r="J24" s="10">
        <f t="shared" si="5"/>
        <v>252</v>
      </c>
      <c r="K24" s="11">
        <v>0</v>
      </c>
      <c r="L24" s="11">
        <v>229</v>
      </c>
      <c r="M24" s="12">
        <v>23</v>
      </c>
      <c r="N24" s="10">
        <f t="shared" si="6"/>
        <v>388</v>
      </c>
      <c r="O24" s="10">
        <v>357</v>
      </c>
      <c r="P24" s="11">
        <v>31</v>
      </c>
      <c r="Q24" s="12">
        <v>0</v>
      </c>
      <c r="R24" s="10">
        <v>946</v>
      </c>
      <c r="S24" s="11">
        <v>626</v>
      </c>
      <c r="T24" s="13">
        <v>76</v>
      </c>
      <c r="U24" s="13">
        <f t="shared" si="1"/>
        <v>244</v>
      </c>
      <c r="V24" s="140">
        <f t="shared" si="2"/>
        <v>391</v>
      </c>
    </row>
    <row r="25" spans="1:22" ht="12.75">
      <c r="A25" s="45" t="s">
        <v>18</v>
      </c>
      <c r="B25" s="9">
        <v>1758</v>
      </c>
      <c r="C25" s="10">
        <v>232</v>
      </c>
      <c r="D25" s="10">
        <v>232</v>
      </c>
      <c r="E25" s="11">
        <v>92</v>
      </c>
      <c r="F25" s="11">
        <v>140</v>
      </c>
      <c r="G25" s="11" t="s">
        <v>0</v>
      </c>
      <c r="H25" s="10">
        <v>96</v>
      </c>
      <c r="I25" s="11" t="s">
        <v>0</v>
      </c>
      <c r="J25" s="10">
        <f t="shared" si="5"/>
        <v>72</v>
      </c>
      <c r="K25" s="11">
        <v>0</v>
      </c>
      <c r="L25" s="11">
        <v>65</v>
      </c>
      <c r="M25" s="12">
        <v>7</v>
      </c>
      <c r="N25" s="10">
        <f t="shared" si="6"/>
        <v>226</v>
      </c>
      <c r="O25" s="10">
        <v>215</v>
      </c>
      <c r="P25" s="11">
        <v>11</v>
      </c>
      <c r="Q25" s="12">
        <v>0</v>
      </c>
      <c r="R25" s="10">
        <v>803</v>
      </c>
      <c r="S25" s="11">
        <v>560</v>
      </c>
      <c r="T25" s="13">
        <v>126</v>
      </c>
      <c r="U25" s="13">
        <f t="shared" si="1"/>
        <v>117</v>
      </c>
      <c r="V25" s="140">
        <f t="shared" si="2"/>
        <v>329</v>
      </c>
    </row>
    <row r="26" spans="1:22" ht="12.75">
      <c r="A26" s="45" t="s">
        <v>19</v>
      </c>
      <c r="B26" s="9">
        <v>2228</v>
      </c>
      <c r="C26" s="10">
        <v>282</v>
      </c>
      <c r="D26" s="10">
        <v>282</v>
      </c>
      <c r="E26" s="11">
        <v>19</v>
      </c>
      <c r="F26" s="11">
        <v>263</v>
      </c>
      <c r="G26" s="11" t="s">
        <v>0</v>
      </c>
      <c r="H26" s="10">
        <v>198</v>
      </c>
      <c r="I26" s="11" t="s">
        <v>0</v>
      </c>
      <c r="J26" s="10">
        <f t="shared" si="5"/>
        <v>32</v>
      </c>
      <c r="K26" s="11">
        <v>0</v>
      </c>
      <c r="L26" s="11">
        <v>31</v>
      </c>
      <c r="M26" s="12">
        <v>1</v>
      </c>
      <c r="N26" s="10">
        <f t="shared" si="6"/>
        <v>240</v>
      </c>
      <c r="O26" s="10">
        <v>227</v>
      </c>
      <c r="P26" s="11">
        <v>13</v>
      </c>
      <c r="Q26" s="12">
        <v>0</v>
      </c>
      <c r="R26" s="10">
        <v>725</v>
      </c>
      <c r="S26" s="11">
        <v>424</v>
      </c>
      <c r="T26" s="13">
        <v>108</v>
      </c>
      <c r="U26" s="13">
        <f t="shared" si="1"/>
        <v>193</v>
      </c>
      <c r="V26" s="140">
        <f t="shared" si="2"/>
        <v>751</v>
      </c>
    </row>
    <row r="27" spans="1:22" ht="12.75">
      <c r="A27" s="45" t="s">
        <v>20</v>
      </c>
      <c r="B27" s="9">
        <v>1342</v>
      </c>
      <c r="C27" s="10">
        <v>260</v>
      </c>
      <c r="D27" s="10">
        <v>260</v>
      </c>
      <c r="E27" s="11">
        <v>81</v>
      </c>
      <c r="F27" s="11">
        <v>179</v>
      </c>
      <c r="G27" s="11" t="s">
        <v>0</v>
      </c>
      <c r="H27" s="10">
        <v>26</v>
      </c>
      <c r="I27" s="11" t="s">
        <v>0</v>
      </c>
      <c r="J27" s="10">
        <f t="shared" si="5"/>
        <v>288</v>
      </c>
      <c r="K27" s="11">
        <v>0</v>
      </c>
      <c r="L27" s="11">
        <v>281</v>
      </c>
      <c r="M27" s="12">
        <v>7</v>
      </c>
      <c r="N27" s="10">
        <f t="shared" si="6"/>
        <v>141</v>
      </c>
      <c r="O27" s="10">
        <v>127</v>
      </c>
      <c r="P27" s="11">
        <v>14</v>
      </c>
      <c r="Q27" s="12">
        <v>0</v>
      </c>
      <c r="R27" s="10">
        <v>488</v>
      </c>
      <c r="S27" s="11">
        <v>286</v>
      </c>
      <c r="T27" s="13">
        <v>119</v>
      </c>
      <c r="U27" s="13">
        <f t="shared" si="1"/>
        <v>83</v>
      </c>
      <c r="V27" s="140">
        <f t="shared" si="2"/>
        <v>139</v>
      </c>
    </row>
    <row r="28" spans="1:22" ht="12.75">
      <c r="A28" s="45" t="s">
        <v>21</v>
      </c>
      <c r="B28" s="258">
        <v>-1723</v>
      </c>
      <c r="C28" s="10">
        <v>281</v>
      </c>
      <c r="D28" s="10">
        <v>281</v>
      </c>
      <c r="E28" s="11">
        <v>26</v>
      </c>
      <c r="F28" s="11">
        <v>255</v>
      </c>
      <c r="G28" s="11" t="s">
        <v>0</v>
      </c>
      <c r="H28" s="10">
        <v>530</v>
      </c>
      <c r="I28" s="11" t="s">
        <v>0</v>
      </c>
      <c r="J28" s="10">
        <f t="shared" si="5"/>
        <v>25</v>
      </c>
      <c r="K28" s="11">
        <v>1</v>
      </c>
      <c r="L28" s="11">
        <v>23</v>
      </c>
      <c r="M28" s="12">
        <v>1</v>
      </c>
      <c r="N28" s="10">
        <f t="shared" si="6"/>
        <v>124</v>
      </c>
      <c r="O28" s="10">
        <v>111</v>
      </c>
      <c r="P28" s="11">
        <v>12</v>
      </c>
      <c r="Q28" s="12">
        <v>1</v>
      </c>
      <c r="R28" s="10">
        <v>376</v>
      </c>
      <c r="S28" s="11">
        <v>280</v>
      </c>
      <c r="T28" s="13">
        <v>2</v>
      </c>
      <c r="U28" s="13">
        <f t="shared" si="1"/>
        <v>94</v>
      </c>
      <c r="V28" s="140">
        <f>1723-(C28+H28+J28+N28+R28)</f>
        <v>387</v>
      </c>
    </row>
    <row r="29" spans="1:22" ht="12.75">
      <c r="A29" s="45" t="s">
        <v>22</v>
      </c>
      <c r="B29" s="9">
        <v>908</v>
      </c>
      <c r="C29" s="10">
        <v>133</v>
      </c>
      <c r="D29" s="10">
        <v>133</v>
      </c>
      <c r="E29" s="11">
        <v>1</v>
      </c>
      <c r="F29" s="11">
        <v>132</v>
      </c>
      <c r="G29" s="11" t="s">
        <v>0</v>
      </c>
      <c r="H29" s="10">
        <v>174</v>
      </c>
      <c r="I29" s="11" t="s">
        <v>0</v>
      </c>
      <c r="J29" s="10">
        <f t="shared" si="5"/>
        <v>10</v>
      </c>
      <c r="K29" s="11">
        <v>0</v>
      </c>
      <c r="L29" s="11">
        <v>10</v>
      </c>
      <c r="M29" s="12">
        <v>0</v>
      </c>
      <c r="N29" s="10">
        <f t="shared" si="6"/>
        <v>101</v>
      </c>
      <c r="O29" s="10">
        <v>98</v>
      </c>
      <c r="P29" s="11">
        <v>3</v>
      </c>
      <c r="Q29" s="12">
        <v>0</v>
      </c>
      <c r="R29" s="10">
        <v>279</v>
      </c>
      <c r="S29" s="11">
        <v>230</v>
      </c>
      <c r="T29" s="13">
        <v>3</v>
      </c>
      <c r="U29" s="13">
        <f t="shared" si="1"/>
        <v>46</v>
      </c>
      <c r="V29" s="140">
        <f t="shared" si="2"/>
        <v>211</v>
      </c>
    </row>
    <row r="30" spans="1:22" ht="12.75">
      <c r="A30" s="45" t="s">
        <v>23</v>
      </c>
      <c r="B30" s="9">
        <v>3429</v>
      </c>
      <c r="C30" s="10">
        <v>356</v>
      </c>
      <c r="D30" s="10">
        <v>356</v>
      </c>
      <c r="E30" s="11">
        <v>78</v>
      </c>
      <c r="F30" s="11">
        <v>278</v>
      </c>
      <c r="G30" s="11" t="s">
        <v>0</v>
      </c>
      <c r="H30" s="10">
        <v>1524</v>
      </c>
      <c r="I30" s="11" t="s">
        <v>0</v>
      </c>
      <c r="J30" s="10">
        <f t="shared" si="5"/>
        <v>251</v>
      </c>
      <c r="K30" s="11">
        <v>2</v>
      </c>
      <c r="L30" s="11">
        <v>243</v>
      </c>
      <c r="M30" s="12">
        <v>6</v>
      </c>
      <c r="N30" s="10">
        <f t="shared" si="6"/>
        <v>234</v>
      </c>
      <c r="O30" s="10">
        <v>210</v>
      </c>
      <c r="P30" s="11">
        <v>14</v>
      </c>
      <c r="Q30" s="12">
        <v>10</v>
      </c>
      <c r="R30" s="10">
        <v>635</v>
      </c>
      <c r="S30" s="11">
        <v>348</v>
      </c>
      <c r="T30" s="13">
        <v>91</v>
      </c>
      <c r="U30" s="13">
        <f t="shared" si="1"/>
        <v>196</v>
      </c>
      <c r="V30" s="140">
        <f t="shared" si="2"/>
        <v>429</v>
      </c>
    </row>
    <row r="31" spans="1:22" ht="12.75">
      <c r="A31" s="45" t="s">
        <v>24</v>
      </c>
      <c r="B31" s="9">
        <v>7129</v>
      </c>
      <c r="C31" s="10">
        <v>50</v>
      </c>
      <c r="D31" s="10">
        <v>50</v>
      </c>
      <c r="E31" s="11">
        <v>9</v>
      </c>
      <c r="F31" s="11">
        <v>41</v>
      </c>
      <c r="G31" s="11" t="s">
        <v>0</v>
      </c>
      <c r="H31" s="10">
        <v>6353</v>
      </c>
      <c r="I31" s="11" t="s">
        <v>0</v>
      </c>
      <c r="J31" s="10">
        <f t="shared" si="5"/>
        <v>352</v>
      </c>
      <c r="K31" s="11">
        <v>326</v>
      </c>
      <c r="L31" s="11">
        <v>26</v>
      </c>
      <c r="M31" s="12">
        <v>0</v>
      </c>
      <c r="N31" s="10">
        <f t="shared" si="6"/>
        <v>93</v>
      </c>
      <c r="O31" s="10">
        <v>60</v>
      </c>
      <c r="P31" s="11">
        <v>2</v>
      </c>
      <c r="Q31" s="12">
        <v>31</v>
      </c>
      <c r="R31" s="10">
        <v>68</v>
      </c>
      <c r="S31" s="11">
        <v>40</v>
      </c>
      <c r="T31" s="13">
        <v>2</v>
      </c>
      <c r="U31" s="13">
        <f t="shared" si="1"/>
        <v>26</v>
      </c>
      <c r="V31" s="140">
        <f t="shared" si="2"/>
        <v>213</v>
      </c>
    </row>
    <row r="32" spans="1:22" ht="12.75">
      <c r="A32" s="45" t="s">
        <v>84</v>
      </c>
      <c r="B32" s="9">
        <v>1990</v>
      </c>
      <c r="C32" s="10">
        <v>149</v>
      </c>
      <c r="D32" s="10">
        <v>149</v>
      </c>
      <c r="E32" s="11">
        <v>19</v>
      </c>
      <c r="F32" s="11">
        <v>130</v>
      </c>
      <c r="G32" s="11" t="s">
        <v>0</v>
      </c>
      <c r="H32" s="10">
        <v>928.59</v>
      </c>
      <c r="I32" s="11" t="s">
        <v>0</v>
      </c>
      <c r="J32" s="10">
        <f t="shared" si="5"/>
        <v>226</v>
      </c>
      <c r="K32" s="11">
        <v>80</v>
      </c>
      <c r="L32" s="11">
        <v>145</v>
      </c>
      <c r="M32" s="12">
        <v>1</v>
      </c>
      <c r="N32" s="10">
        <f>P32+Q32</f>
        <v>18</v>
      </c>
      <c r="O32" s="149" t="s">
        <v>118</v>
      </c>
      <c r="P32" s="11">
        <v>9</v>
      </c>
      <c r="Q32" s="12">
        <v>9</v>
      </c>
      <c r="R32" s="10">
        <v>220</v>
      </c>
      <c r="S32" s="11">
        <v>174</v>
      </c>
      <c r="T32" s="13">
        <v>9</v>
      </c>
      <c r="U32" s="13">
        <f t="shared" si="1"/>
        <v>37</v>
      </c>
      <c r="V32" s="140">
        <f t="shared" si="2"/>
        <v>448.40999999999985</v>
      </c>
    </row>
    <row r="33" spans="1:22" ht="12.75">
      <c r="A33" s="45" t="s">
        <v>86</v>
      </c>
      <c r="B33" s="9">
        <v>6491</v>
      </c>
      <c r="C33" s="10">
        <v>161</v>
      </c>
      <c r="D33" s="10">
        <v>161</v>
      </c>
      <c r="E33" s="11">
        <v>3</v>
      </c>
      <c r="F33" s="11">
        <v>158</v>
      </c>
      <c r="G33" s="11" t="s">
        <v>0</v>
      </c>
      <c r="H33" s="10">
        <v>5155</v>
      </c>
      <c r="I33" s="11" t="s">
        <v>0</v>
      </c>
      <c r="J33" s="10">
        <f t="shared" si="5"/>
        <v>321</v>
      </c>
      <c r="K33" s="11">
        <v>231</v>
      </c>
      <c r="L33" s="11">
        <v>90</v>
      </c>
      <c r="M33" s="12">
        <v>0</v>
      </c>
      <c r="N33" s="10">
        <f>P33+Q33</f>
        <v>20</v>
      </c>
      <c r="O33" s="149" t="s">
        <v>118</v>
      </c>
      <c r="P33" s="11">
        <v>4</v>
      </c>
      <c r="Q33" s="12">
        <v>16</v>
      </c>
      <c r="R33" s="10">
        <v>181</v>
      </c>
      <c r="S33" s="11">
        <v>125</v>
      </c>
      <c r="T33" s="13">
        <v>4</v>
      </c>
      <c r="U33" s="104">
        <f t="shared" si="1"/>
        <v>52</v>
      </c>
      <c r="V33" s="141">
        <f t="shared" si="2"/>
        <v>653</v>
      </c>
    </row>
    <row r="34" spans="1:22" ht="13.5" customHeight="1">
      <c r="A34" s="55" t="s">
        <v>64</v>
      </c>
      <c r="B34" s="150">
        <f>B48-(B14+B46)</f>
        <v>99351</v>
      </c>
      <c r="C34" s="150">
        <v>10800</v>
      </c>
      <c r="D34" s="150">
        <v>10800</v>
      </c>
      <c r="E34" s="151">
        <v>2850</v>
      </c>
      <c r="F34" s="151">
        <v>7940</v>
      </c>
      <c r="G34" s="151" t="s">
        <v>0</v>
      </c>
      <c r="H34" s="150">
        <f>SUM(H16:H33)</f>
        <v>39541.59</v>
      </c>
      <c r="I34" s="151" t="s">
        <v>0</v>
      </c>
      <c r="J34" s="150">
        <f>K34+L34+M34</f>
        <v>5055</v>
      </c>
      <c r="K34" s="151">
        <f>SUM(K16:K33)</f>
        <v>1135</v>
      </c>
      <c r="L34" s="152">
        <f>SUM(L16:L33)</f>
        <v>3699</v>
      </c>
      <c r="M34" s="153">
        <v>221</v>
      </c>
      <c r="N34" s="152">
        <f>O34+P34+Q34</f>
        <v>7621</v>
      </c>
      <c r="O34" s="151">
        <f aca="true" t="shared" si="7" ref="O34:T34">SUM(O16:O33)</f>
        <v>6853</v>
      </c>
      <c r="P34" s="151">
        <f t="shared" si="7"/>
        <v>533</v>
      </c>
      <c r="Q34" s="151">
        <f t="shared" si="7"/>
        <v>235</v>
      </c>
      <c r="R34" s="150">
        <f t="shared" si="7"/>
        <v>22917</v>
      </c>
      <c r="S34" s="151">
        <f t="shared" si="7"/>
        <v>15336</v>
      </c>
      <c r="T34" s="151">
        <f t="shared" si="7"/>
        <v>2131</v>
      </c>
      <c r="U34" s="151">
        <f>R34-(S34+T34)</f>
        <v>5450</v>
      </c>
      <c r="V34" s="140">
        <f>B34-(C34+H34+J34+N34+R34)</f>
        <v>13416.410000000003</v>
      </c>
    </row>
    <row r="35" spans="1:22" ht="13.5" thickBot="1">
      <c r="A35" s="60" t="s">
        <v>62</v>
      </c>
      <c r="B35" s="142">
        <v>100</v>
      </c>
      <c r="C35" s="142">
        <f>C34/B34*100</f>
        <v>10.870549868647522</v>
      </c>
      <c r="D35" s="142"/>
      <c r="E35" s="143"/>
      <c r="F35" s="143"/>
      <c r="G35" s="143"/>
      <c r="H35" s="142">
        <f>H34/B34*100</f>
        <v>39.79989129450131</v>
      </c>
      <c r="I35" s="143"/>
      <c r="J35" s="142">
        <f>J34/B34*100</f>
        <v>5.088021257964188</v>
      </c>
      <c r="K35" s="143"/>
      <c r="L35" s="144"/>
      <c r="M35" s="145"/>
      <c r="N35" s="142">
        <f>N34/B34*100</f>
        <v>7.67078338416322</v>
      </c>
      <c r="O35" s="147"/>
      <c r="P35" s="143"/>
      <c r="Q35" s="145"/>
      <c r="R35" s="142">
        <f>R34/B34*100</f>
        <v>23.066702901832894</v>
      </c>
      <c r="S35" s="143"/>
      <c r="T35" s="147"/>
      <c r="U35" s="147"/>
      <c r="V35" s="148">
        <f>V34/B34*100</f>
        <v>13.504051292890864</v>
      </c>
    </row>
    <row r="36" spans="1:22" ht="12.75">
      <c r="A36" s="45" t="s">
        <v>25</v>
      </c>
      <c r="B36" s="9">
        <v>11409</v>
      </c>
      <c r="C36" s="10">
        <v>1950</v>
      </c>
      <c r="D36" s="10">
        <v>1950</v>
      </c>
      <c r="E36" s="11">
        <v>569</v>
      </c>
      <c r="F36" s="11">
        <v>1380</v>
      </c>
      <c r="G36" s="11" t="s">
        <v>0</v>
      </c>
      <c r="H36" s="10">
        <v>4208</v>
      </c>
      <c r="I36" s="11" t="s">
        <v>0</v>
      </c>
      <c r="J36" s="10">
        <f t="shared" si="5"/>
        <v>486</v>
      </c>
      <c r="K36" s="11">
        <v>2</v>
      </c>
      <c r="L36" s="11">
        <v>455</v>
      </c>
      <c r="M36" s="12">
        <v>29</v>
      </c>
      <c r="N36" s="10">
        <f>O36+P36+Q36</f>
        <v>635</v>
      </c>
      <c r="O36" s="10">
        <v>488</v>
      </c>
      <c r="P36" s="11">
        <v>77</v>
      </c>
      <c r="Q36" s="12">
        <v>70</v>
      </c>
      <c r="R36" s="10">
        <v>2005</v>
      </c>
      <c r="S36" s="11">
        <v>1375</v>
      </c>
      <c r="T36" s="13">
        <v>161</v>
      </c>
      <c r="U36" s="13">
        <f t="shared" si="1"/>
        <v>469</v>
      </c>
      <c r="V36" s="140">
        <f t="shared" si="2"/>
        <v>2125</v>
      </c>
    </row>
    <row r="37" spans="1:22" ht="12.75">
      <c r="A37" s="45" t="s">
        <v>26</v>
      </c>
      <c r="B37" s="9">
        <v>7693</v>
      </c>
      <c r="C37" s="10">
        <v>696</v>
      </c>
      <c r="D37" s="10">
        <v>696</v>
      </c>
      <c r="E37" s="11">
        <v>193</v>
      </c>
      <c r="F37" s="11">
        <v>503</v>
      </c>
      <c r="G37" s="11" t="s">
        <v>0</v>
      </c>
      <c r="H37" s="10">
        <v>5191</v>
      </c>
      <c r="I37" s="11" t="s">
        <v>0</v>
      </c>
      <c r="J37" s="10">
        <f t="shared" si="5"/>
        <v>211</v>
      </c>
      <c r="K37" s="11">
        <v>1</v>
      </c>
      <c r="L37" s="11">
        <v>199</v>
      </c>
      <c r="M37" s="12">
        <v>11</v>
      </c>
      <c r="N37" s="10">
        <f aca="true" t="shared" si="8" ref="N37:N45">O37+P37+Q37</f>
        <v>265</v>
      </c>
      <c r="O37" s="14">
        <v>124</v>
      </c>
      <c r="P37" s="15">
        <v>62</v>
      </c>
      <c r="Q37" s="12">
        <v>79</v>
      </c>
      <c r="R37" s="10">
        <v>626</v>
      </c>
      <c r="S37" s="11">
        <v>429</v>
      </c>
      <c r="T37" s="13">
        <v>111</v>
      </c>
      <c r="U37" s="13">
        <f t="shared" si="1"/>
        <v>86</v>
      </c>
      <c r="V37" s="140">
        <f t="shared" si="2"/>
        <v>704</v>
      </c>
    </row>
    <row r="38" spans="1:22" ht="12.75">
      <c r="A38" s="45" t="s">
        <v>27</v>
      </c>
      <c r="B38" s="9">
        <v>2002</v>
      </c>
      <c r="C38" s="10">
        <v>488</v>
      </c>
      <c r="D38" s="10">
        <v>488</v>
      </c>
      <c r="E38" s="11">
        <v>31</v>
      </c>
      <c r="F38" s="11">
        <v>457</v>
      </c>
      <c r="G38" s="11" t="s">
        <v>0</v>
      </c>
      <c r="H38" s="10">
        <v>669</v>
      </c>
      <c r="I38" s="11" t="s">
        <v>0</v>
      </c>
      <c r="J38" s="10">
        <f t="shared" si="5"/>
        <v>21</v>
      </c>
      <c r="K38" s="11">
        <v>0</v>
      </c>
      <c r="L38" s="11">
        <v>20</v>
      </c>
      <c r="M38" s="12">
        <v>1</v>
      </c>
      <c r="N38" s="10">
        <f t="shared" si="8"/>
        <v>137</v>
      </c>
      <c r="O38" s="10">
        <v>119</v>
      </c>
      <c r="P38" s="11">
        <v>18</v>
      </c>
      <c r="Q38" s="12">
        <v>0</v>
      </c>
      <c r="R38" s="10">
        <v>223</v>
      </c>
      <c r="S38" s="11">
        <v>116</v>
      </c>
      <c r="T38" s="13">
        <v>21</v>
      </c>
      <c r="U38" s="13">
        <f t="shared" si="1"/>
        <v>86</v>
      </c>
      <c r="V38" s="140">
        <f t="shared" si="2"/>
        <v>464</v>
      </c>
    </row>
    <row r="39" spans="1:22" ht="12.75">
      <c r="A39" s="45" t="s">
        <v>28</v>
      </c>
      <c r="B39" s="9">
        <v>1441</v>
      </c>
      <c r="C39" s="10">
        <v>354</v>
      </c>
      <c r="D39" s="10">
        <v>354</v>
      </c>
      <c r="E39" s="11">
        <v>118</v>
      </c>
      <c r="F39" s="11">
        <v>236</v>
      </c>
      <c r="G39" s="11" t="s">
        <v>0</v>
      </c>
      <c r="H39" s="10">
        <v>350</v>
      </c>
      <c r="I39" s="11" t="s">
        <v>0</v>
      </c>
      <c r="J39" s="10">
        <f t="shared" si="5"/>
        <v>71</v>
      </c>
      <c r="K39" s="11">
        <v>0</v>
      </c>
      <c r="L39" s="11">
        <v>65</v>
      </c>
      <c r="M39" s="12">
        <v>6</v>
      </c>
      <c r="N39" s="10">
        <f t="shared" si="8"/>
        <v>131</v>
      </c>
      <c r="O39" s="10">
        <v>120</v>
      </c>
      <c r="P39" s="11">
        <v>11</v>
      </c>
      <c r="Q39" s="12">
        <v>0</v>
      </c>
      <c r="R39" s="10">
        <v>262</v>
      </c>
      <c r="S39" s="11">
        <v>166</v>
      </c>
      <c r="T39" s="13">
        <v>10</v>
      </c>
      <c r="U39" s="13">
        <f t="shared" si="1"/>
        <v>86</v>
      </c>
      <c r="V39" s="140">
        <f t="shared" si="2"/>
        <v>273</v>
      </c>
    </row>
    <row r="40" spans="1:22" ht="12.75">
      <c r="A40" s="45" t="s">
        <v>29</v>
      </c>
      <c r="B40" s="9">
        <v>3775</v>
      </c>
      <c r="C40" s="10">
        <v>167</v>
      </c>
      <c r="D40" s="10">
        <v>167</v>
      </c>
      <c r="E40" s="11">
        <v>12</v>
      </c>
      <c r="F40" s="11">
        <v>155</v>
      </c>
      <c r="G40" s="11" t="s">
        <v>0</v>
      </c>
      <c r="H40" s="10">
        <v>2837</v>
      </c>
      <c r="I40" s="11" t="s">
        <v>0</v>
      </c>
      <c r="J40" s="10">
        <f t="shared" si="5"/>
        <v>114</v>
      </c>
      <c r="K40" s="11">
        <v>0</v>
      </c>
      <c r="L40" s="11">
        <v>113</v>
      </c>
      <c r="M40" s="12">
        <v>1</v>
      </c>
      <c r="N40" s="10">
        <f t="shared" si="8"/>
        <v>119</v>
      </c>
      <c r="O40" s="10">
        <v>97</v>
      </c>
      <c r="P40" s="11">
        <v>4</v>
      </c>
      <c r="Q40" s="12">
        <v>18</v>
      </c>
      <c r="R40" s="10">
        <v>150</v>
      </c>
      <c r="S40" s="11">
        <v>115</v>
      </c>
      <c r="T40" s="13">
        <v>4</v>
      </c>
      <c r="U40" s="13">
        <f t="shared" si="1"/>
        <v>31</v>
      </c>
      <c r="V40" s="140">
        <f t="shared" si="2"/>
        <v>388</v>
      </c>
    </row>
    <row r="41" spans="1:22" ht="12.75">
      <c r="A41" s="45" t="s">
        <v>30</v>
      </c>
      <c r="B41" s="9">
        <v>22470</v>
      </c>
      <c r="C41" s="10">
        <v>410</v>
      </c>
      <c r="D41" s="10">
        <v>410</v>
      </c>
      <c r="E41" s="11">
        <v>37</v>
      </c>
      <c r="F41" s="11">
        <v>373</v>
      </c>
      <c r="G41" s="11" t="s">
        <v>0</v>
      </c>
      <c r="H41" s="10">
        <v>20169</v>
      </c>
      <c r="I41" s="11" t="s">
        <v>0</v>
      </c>
      <c r="J41" s="10">
        <f t="shared" si="5"/>
        <v>490</v>
      </c>
      <c r="K41" s="11">
        <v>220</v>
      </c>
      <c r="L41" s="11">
        <v>268</v>
      </c>
      <c r="M41" s="12">
        <v>2</v>
      </c>
      <c r="N41" s="10">
        <f t="shared" si="8"/>
        <v>384</v>
      </c>
      <c r="O41" s="10">
        <v>264</v>
      </c>
      <c r="P41" s="11">
        <v>12</v>
      </c>
      <c r="Q41" s="12">
        <v>108</v>
      </c>
      <c r="R41" s="10">
        <v>213</v>
      </c>
      <c r="S41" s="11">
        <v>130</v>
      </c>
      <c r="T41" s="13">
        <v>22</v>
      </c>
      <c r="U41" s="13">
        <f t="shared" si="1"/>
        <v>61</v>
      </c>
      <c r="V41" s="140">
        <f t="shared" si="2"/>
        <v>804</v>
      </c>
    </row>
    <row r="42" spans="1:22" ht="12.75">
      <c r="A42" s="45" t="s">
        <v>31</v>
      </c>
      <c r="B42" s="9">
        <v>656</v>
      </c>
      <c r="C42" s="10">
        <v>207</v>
      </c>
      <c r="D42" s="10">
        <v>207</v>
      </c>
      <c r="E42" s="11">
        <v>177</v>
      </c>
      <c r="F42" s="11">
        <v>30</v>
      </c>
      <c r="G42" s="11" t="s">
        <v>0</v>
      </c>
      <c r="H42" s="10">
        <v>0</v>
      </c>
      <c r="I42" s="11" t="s">
        <v>0</v>
      </c>
      <c r="J42" s="10">
        <f t="shared" si="5"/>
        <v>63</v>
      </c>
      <c r="K42" s="11">
        <v>0</v>
      </c>
      <c r="L42" s="11">
        <v>51</v>
      </c>
      <c r="M42" s="12">
        <v>12</v>
      </c>
      <c r="N42" s="10">
        <f t="shared" si="8"/>
        <v>62</v>
      </c>
      <c r="O42" s="10">
        <v>48</v>
      </c>
      <c r="P42" s="11">
        <v>14</v>
      </c>
      <c r="Q42" s="12">
        <v>0</v>
      </c>
      <c r="R42" s="10">
        <v>187</v>
      </c>
      <c r="S42" s="11">
        <v>124</v>
      </c>
      <c r="T42" s="13">
        <v>21</v>
      </c>
      <c r="U42" s="13">
        <f t="shared" si="1"/>
        <v>42</v>
      </c>
      <c r="V42" s="140">
        <f t="shared" si="2"/>
        <v>137</v>
      </c>
    </row>
    <row r="43" spans="1:22" ht="12.75">
      <c r="A43" s="45" t="s">
        <v>32</v>
      </c>
      <c r="B43" s="9">
        <v>9282</v>
      </c>
      <c r="C43" s="10">
        <v>10</v>
      </c>
      <c r="D43" s="10">
        <v>10</v>
      </c>
      <c r="E43" s="11">
        <v>2</v>
      </c>
      <c r="F43" s="11">
        <v>8</v>
      </c>
      <c r="G43" s="11" t="s">
        <v>0</v>
      </c>
      <c r="H43" s="10">
        <v>6941</v>
      </c>
      <c r="I43" s="11" t="s">
        <v>0</v>
      </c>
      <c r="J43" s="10">
        <f t="shared" si="5"/>
        <v>771</v>
      </c>
      <c r="K43" s="11">
        <v>688</v>
      </c>
      <c r="L43" s="11">
        <v>83</v>
      </c>
      <c r="M43" s="12">
        <v>0</v>
      </c>
      <c r="N43" s="10">
        <f t="shared" si="8"/>
        <v>219</v>
      </c>
      <c r="O43" s="10">
        <v>200</v>
      </c>
      <c r="P43" s="11">
        <v>0</v>
      </c>
      <c r="Q43" s="12">
        <v>19</v>
      </c>
      <c r="R43" s="10">
        <v>736</v>
      </c>
      <c r="S43" s="11">
        <v>178</v>
      </c>
      <c r="T43" s="13">
        <v>1</v>
      </c>
      <c r="U43" s="13">
        <f t="shared" si="1"/>
        <v>557</v>
      </c>
      <c r="V43" s="140">
        <f t="shared" si="2"/>
        <v>605</v>
      </c>
    </row>
    <row r="44" spans="1:22" ht="12.75">
      <c r="A44" s="45" t="s">
        <v>33</v>
      </c>
      <c r="B44" s="9">
        <v>702</v>
      </c>
      <c r="C44" s="10">
        <v>52</v>
      </c>
      <c r="D44" s="10">
        <v>52</v>
      </c>
      <c r="E44" s="11" t="s">
        <v>0</v>
      </c>
      <c r="F44" s="11">
        <v>52</v>
      </c>
      <c r="G44" s="11" t="s">
        <v>0</v>
      </c>
      <c r="H44" s="10">
        <v>354</v>
      </c>
      <c r="I44" s="11" t="s">
        <v>0</v>
      </c>
      <c r="J44" s="10">
        <f t="shared" si="5"/>
        <v>0</v>
      </c>
      <c r="K44" s="11">
        <v>0</v>
      </c>
      <c r="L44" s="11">
        <v>0</v>
      </c>
      <c r="M44" s="12">
        <v>0</v>
      </c>
      <c r="N44" s="10">
        <f t="shared" si="8"/>
        <v>55</v>
      </c>
      <c r="O44" s="10">
        <v>50</v>
      </c>
      <c r="P44" s="11">
        <v>3</v>
      </c>
      <c r="Q44" s="12">
        <v>2</v>
      </c>
      <c r="R44" s="10">
        <v>127</v>
      </c>
      <c r="S44" s="11">
        <v>83</v>
      </c>
      <c r="T44" s="13">
        <v>0</v>
      </c>
      <c r="U44" s="13">
        <f t="shared" si="1"/>
        <v>44</v>
      </c>
      <c r="V44" s="140">
        <f t="shared" si="2"/>
        <v>114</v>
      </c>
    </row>
    <row r="45" spans="1:22" ht="12.75">
      <c r="A45" s="45" t="s">
        <v>34</v>
      </c>
      <c r="B45" s="9">
        <v>4099</v>
      </c>
      <c r="C45" s="10">
        <v>262</v>
      </c>
      <c r="D45" s="10">
        <v>262</v>
      </c>
      <c r="E45" s="11" t="s">
        <v>0</v>
      </c>
      <c r="F45" s="11">
        <v>262</v>
      </c>
      <c r="G45" s="11" t="s">
        <v>0</v>
      </c>
      <c r="H45" s="10">
        <v>3049</v>
      </c>
      <c r="I45" s="11" t="s">
        <v>0</v>
      </c>
      <c r="J45" s="10">
        <f t="shared" si="5"/>
        <v>23</v>
      </c>
      <c r="K45" s="11">
        <v>0</v>
      </c>
      <c r="L45" s="11">
        <v>23</v>
      </c>
      <c r="M45" s="12">
        <v>0</v>
      </c>
      <c r="N45" s="10">
        <f t="shared" si="8"/>
        <v>134</v>
      </c>
      <c r="O45" s="10">
        <v>109</v>
      </c>
      <c r="P45" s="11">
        <v>8</v>
      </c>
      <c r="Q45" s="12">
        <v>17</v>
      </c>
      <c r="R45" s="10">
        <v>351</v>
      </c>
      <c r="S45" s="11">
        <v>200</v>
      </c>
      <c r="T45" s="13">
        <v>2</v>
      </c>
      <c r="U45" s="104">
        <f t="shared" si="1"/>
        <v>149</v>
      </c>
      <c r="V45" s="141">
        <f t="shared" si="2"/>
        <v>280</v>
      </c>
    </row>
    <row r="46" spans="1:22" ht="13.5" customHeight="1">
      <c r="A46" s="55" t="s">
        <v>67</v>
      </c>
      <c r="B46" s="154">
        <f>SUM(B36:B45)</f>
        <v>63529</v>
      </c>
      <c r="C46" s="150">
        <v>4600</v>
      </c>
      <c r="D46" s="150">
        <v>4600</v>
      </c>
      <c r="E46" s="151">
        <v>1140</v>
      </c>
      <c r="F46" s="151">
        <v>3460</v>
      </c>
      <c r="G46" s="151" t="s">
        <v>0</v>
      </c>
      <c r="H46" s="150">
        <f>SUM(H36:H45)</f>
        <v>43768</v>
      </c>
      <c r="I46" s="151" t="s">
        <v>0</v>
      </c>
      <c r="J46" s="150">
        <f>SUM(K46:M46)</f>
        <v>2250</v>
      </c>
      <c r="K46" s="151">
        <f>SUM(K36:K45)</f>
        <v>911</v>
      </c>
      <c r="L46" s="150">
        <f>SUM(L36:L45)</f>
        <v>1277</v>
      </c>
      <c r="M46" s="151">
        <f>SUM(M36:M45)</f>
        <v>62</v>
      </c>
      <c r="N46" s="152">
        <f>O46+P46+Q46</f>
        <v>2141</v>
      </c>
      <c r="O46" s="150">
        <f aca="true" t="shared" si="9" ref="O46:T46">SUM(O36:O45)</f>
        <v>1619</v>
      </c>
      <c r="P46" s="150">
        <f t="shared" si="9"/>
        <v>209</v>
      </c>
      <c r="Q46" s="150">
        <f t="shared" si="9"/>
        <v>313</v>
      </c>
      <c r="R46" s="150">
        <f t="shared" si="9"/>
        <v>4880</v>
      </c>
      <c r="S46" s="151">
        <f t="shared" si="9"/>
        <v>2916</v>
      </c>
      <c r="T46" s="151">
        <f t="shared" si="9"/>
        <v>353</v>
      </c>
      <c r="U46" s="151">
        <f>R46-(S46+T46)</f>
        <v>1611</v>
      </c>
      <c r="V46" s="140">
        <f>B46-(C46+H46+J46+N46+R46)</f>
        <v>5890</v>
      </c>
    </row>
    <row r="47" spans="1:22" ht="13.5" thickBot="1">
      <c r="A47" s="60" t="s">
        <v>62</v>
      </c>
      <c r="B47" s="155">
        <v>100</v>
      </c>
      <c r="C47" s="142">
        <f>C46/B46*100</f>
        <v>7.240787671771947</v>
      </c>
      <c r="D47" s="142"/>
      <c r="E47" s="147"/>
      <c r="F47" s="147"/>
      <c r="G47" s="143"/>
      <c r="H47" s="142">
        <f>H46/B46*100</f>
        <v>68.8945206126336</v>
      </c>
      <c r="I47" s="143"/>
      <c r="J47" s="142">
        <f>J46/B46*100</f>
        <v>3.5416896220623655</v>
      </c>
      <c r="K47" s="143"/>
      <c r="L47" s="144"/>
      <c r="M47" s="145"/>
      <c r="N47" s="142">
        <f>N46/B46*100</f>
        <v>3.370114435926899</v>
      </c>
      <c r="O47" s="142"/>
      <c r="P47" s="142"/>
      <c r="Q47" s="142"/>
      <c r="R47" s="142">
        <f>R46/B46*100</f>
        <v>7.681531269184153</v>
      </c>
      <c r="S47" s="143"/>
      <c r="T47" s="143"/>
      <c r="U47" s="145"/>
      <c r="V47" s="148">
        <f>V46/B46*100</f>
        <v>9.271356388421035</v>
      </c>
    </row>
    <row r="48" spans="1:22" ht="14.25" customHeight="1">
      <c r="A48" s="73" t="s">
        <v>69</v>
      </c>
      <c r="B48" s="10">
        <v>241584</v>
      </c>
      <c r="C48" s="10">
        <v>21000</v>
      </c>
      <c r="D48" s="10">
        <v>21000</v>
      </c>
      <c r="E48" s="10">
        <v>4240</v>
      </c>
      <c r="F48" s="10">
        <v>16800</v>
      </c>
      <c r="G48" s="11" t="s">
        <v>0</v>
      </c>
      <c r="H48" s="10">
        <v>94728</v>
      </c>
      <c r="I48" s="11" t="s">
        <v>0</v>
      </c>
      <c r="J48" s="10">
        <f>SUM(K48:M48)</f>
        <v>9083</v>
      </c>
      <c r="K48" s="11">
        <f>K14+K34+K46</f>
        <v>2080</v>
      </c>
      <c r="L48" s="14">
        <f>SUM(L14,L34,L46)</f>
        <v>6700</v>
      </c>
      <c r="M48" s="12">
        <f aca="true" t="shared" si="10" ref="M48:T48">M14+M34+M46</f>
        <v>303</v>
      </c>
      <c r="N48" s="10">
        <f t="shared" si="10"/>
        <v>19335</v>
      </c>
      <c r="O48" s="10">
        <f t="shared" si="10"/>
        <v>17795</v>
      </c>
      <c r="P48" s="10">
        <f t="shared" si="10"/>
        <v>990</v>
      </c>
      <c r="Q48" s="10">
        <f t="shared" si="10"/>
        <v>550</v>
      </c>
      <c r="R48" s="10">
        <f t="shared" si="10"/>
        <v>64774</v>
      </c>
      <c r="S48" s="11">
        <f t="shared" si="10"/>
        <v>41826</v>
      </c>
      <c r="T48" s="11">
        <f t="shared" si="10"/>
        <v>5863</v>
      </c>
      <c r="U48" s="12">
        <f t="shared" si="1"/>
        <v>17085</v>
      </c>
      <c r="V48" s="140">
        <f t="shared" si="2"/>
        <v>32664</v>
      </c>
    </row>
    <row r="49" spans="1:22" ht="13.5" thickBot="1">
      <c r="A49" s="76" t="s">
        <v>62</v>
      </c>
      <c r="B49" s="156">
        <v>100</v>
      </c>
      <c r="C49" s="156">
        <f>C48/B48*100</f>
        <v>8.692628650904034</v>
      </c>
      <c r="D49" s="156"/>
      <c r="E49" s="156"/>
      <c r="F49" s="156"/>
      <c r="G49" s="157"/>
      <c r="H49" s="156">
        <f>H48/B48*100</f>
        <v>39.21120604013511</v>
      </c>
      <c r="I49" s="157"/>
      <c r="J49" s="156">
        <f>J48/B48*100</f>
        <v>3.7597688588648253</v>
      </c>
      <c r="K49" s="157"/>
      <c r="L49" s="156"/>
      <c r="M49" s="157"/>
      <c r="N49" s="156">
        <f>N48/B48*100</f>
        <v>8.003427379296642</v>
      </c>
      <c r="O49" s="156"/>
      <c r="P49" s="156"/>
      <c r="Q49" s="156"/>
      <c r="R49" s="156">
        <f>R48/B48*100</f>
        <v>26.812206106364663</v>
      </c>
      <c r="S49" s="157"/>
      <c r="T49" s="157"/>
      <c r="U49" s="157"/>
      <c r="V49" s="158">
        <f>V48/B48*100</f>
        <v>13.520762964434732</v>
      </c>
    </row>
    <row r="50" ht="13.5" thickTop="1">
      <c r="A50" s="81"/>
    </row>
    <row r="51" spans="1:2" ht="12.75">
      <c r="A51" s="8"/>
      <c r="B51" s="8" t="s">
        <v>37</v>
      </c>
    </row>
    <row r="52" spans="1:2" ht="12.75">
      <c r="A52" s="8"/>
      <c r="B52" s="8" t="s">
        <v>93</v>
      </c>
    </row>
    <row r="53" spans="1:2" ht="12.75">
      <c r="A53" s="8"/>
      <c r="B53" s="8" t="s">
        <v>38</v>
      </c>
    </row>
    <row r="54" spans="1:2" ht="12.75">
      <c r="A54" s="8"/>
      <c r="B54" s="8" t="s">
        <v>94</v>
      </c>
    </row>
    <row r="55" spans="1:2" ht="12.75">
      <c r="A55" s="8"/>
      <c r="B55" s="8" t="s">
        <v>39</v>
      </c>
    </row>
    <row r="56" spans="1:2" ht="12.75">
      <c r="A56" s="8"/>
      <c r="B56" s="8" t="s">
        <v>117</v>
      </c>
    </row>
    <row r="57" spans="1:2" ht="12.75">
      <c r="A57" s="8"/>
      <c r="B57" s="8"/>
    </row>
    <row r="58" spans="1:2" ht="12.75">
      <c r="A58" s="8"/>
      <c r="B58" s="8"/>
    </row>
    <row r="59" ht="12.75">
      <c r="A59" s="8"/>
    </row>
    <row r="60" ht="12.75">
      <c r="A60" s="8"/>
    </row>
    <row r="61" ht="12.75">
      <c r="A61" s="8"/>
    </row>
    <row r="62" ht="12.75">
      <c r="A62" s="8"/>
    </row>
    <row r="63" ht="12.75">
      <c r="A63" s="8"/>
    </row>
    <row r="64" ht="12.75">
      <c r="A64" s="87"/>
    </row>
    <row r="65" ht="12.75">
      <c r="A65" s="87"/>
    </row>
    <row r="66" ht="12.75">
      <c r="A66" s="87"/>
    </row>
  </sheetData>
  <sheetProtection/>
  <mergeCells count="11">
    <mergeCell ref="Q5:Q6"/>
    <mergeCell ref="O5:O6"/>
    <mergeCell ref="C4:C6"/>
    <mergeCell ref="N4:N6"/>
    <mergeCell ref="R4:R6"/>
    <mergeCell ref="D5:D6"/>
    <mergeCell ref="G5:G6"/>
    <mergeCell ref="K5:K6"/>
    <mergeCell ref="L5:L6"/>
    <mergeCell ref="M5:M6"/>
    <mergeCell ref="P5:P6"/>
  </mergeCells>
  <printOptions/>
  <pageMargins left="0.7874015748031497" right="0.7874015748031497" top="0.984251968503937" bottom="0.3937007874015748" header="0.5118110236220472" footer="0.5118110236220472"/>
  <pageSetup horizontalDpi="600" verticalDpi="600" orientation="landscape" paperSize="8" r:id="rId1"/>
  <ignoredErrors>
    <ignoredError sqref="N35 N14 V35 N46 J47:J48 L48 V47:V48 N48 R48" formula="1"/>
    <ignoredError sqref="R34 B46 H34" formulaRange="1"/>
  </ignoredErrors>
</worksheet>
</file>

<file path=xl/worksheets/sheet37.xml><?xml version="1.0" encoding="utf-8"?>
<worksheet xmlns="http://schemas.openxmlformats.org/spreadsheetml/2006/main" xmlns:r="http://schemas.openxmlformats.org/officeDocument/2006/relationships">
  <dimension ref="A1:V64"/>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7.2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267</v>
      </c>
      <c r="B2" s="18"/>
      <c r="C2" s="18"/>
      <c r="D2" s="18"/>
      <c r="E2" s="18"/>
      <c r="F2" s="18"/>
      <c r="G2" s="18"/>
      <c r="H2" s="18"/>
      <c r="I2" s="18"/>
      <c r="J2" s="18"/>
      <c r="K2" s="18"/>
      <c r="L2" s="18"/>
      <c r="M2" s="18"/>
      <c r="N2" s="18"/>
      <c r="O2" s="18"/>
      <c r="P2" s="18"/>
      <c r="Q2" s="18"/>
      <c r="R2" s="18"/>
      <c r="S2" s="18"/>
      <c r="T2" s="18"/>
      <c r="U2" s="18" t="s">
        <v>107</v>
      </c>
      <c r="V2" s="18"/>
    </row>
    <row r="3" spans="7:22" ht="14.25" thickBot="1">
      <c r="G3" s="18"/>
      <c r="H3" s="18"/>
      <c r="I3" s="18"/>
      <c r="J3" s="18"/>
      <c r="K3" s="18"/>
      <c r="L3" s="18"/>
      <c r="M3" s="18"/>
      <c r="N3" s="18"/>
      <c r="O3" s="18"/>
      <c r="P3" s="18"/>
      <c r="Q3" s="18"/>
      <c r="R3" s="18"/>
      <c r="S3" s="18"/>
      <c r="T3" s="18"/>
      <c r="U3" s="18"/>
      <c r="V3" s="18"/>
    </row>
    <row r="4" spans="1:22" ht="18" customHeight="1" thickTop="1">
      <c r="A4" s="110" t="s">
        <v>106</v>
      </c>
      <c r="B4" s="21" t="s">
        <v>115</v>
      </c>
      <c r="C4" s="476" t="s">
        <v>40</v>
      </c>
      <c r="D4" s="22"/>
      <c r="E4" s="23"/>
      <c r="F4" s="22"/>
      <c r="G4" s="22"/>
      <c r="H4" s="111" t="s">
        <v>112</v>
      </c>
      <c r="I4" s="111" t="s">
        <v>1</v>
      </c>
      <c r="J4" s="112" t="s">
        <v>41</v>
      </c>
      <c r="K4" s="22"/>
      <c r="L4" s="22"/>
      <c r="M4" s="21"/>
      <c r="N4" s="476" t="s">
        <v>42</v>
      </c>
      <c r="O4" s="22"/>
      <c r="P4" s="22"/>
      <c r="Q4" s="26"/>
      <c r="R4" s="476" t="s">
        <v>43</v>
      </c>
      <c r="S4" s="22"/>
      <c r="T4" s="22"/>
      <c r="U4" s="22"/>
      <c r="V4" s="27" t="s">
        <v>109</v>
      </c>
    </row>
    <row r="5" spans="1:22" ht="13.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4.2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4.25" thickTop="1">
      <c r="A7" s="117" t="s">
        <v>2</v>
      </c>
      <c r="B7" s="3">
        <v>43738</v>
      </c>
      <c r="C7" s="46">
        <f aca="true" t="shared" si="0" ref="C7:C14">D7</f>
        <v>3060</v>
      </c>
      <c r="D7" s="46">
        <v>3060</v>
      </c>
      <c r="E7" s="47">
        <v>190</v>
      </c>
      <c r="F7" s="48">
        <v>2870</v>
      </c>
      <c r="G7" s="5" t="s">
        <v>36</v>
      </c>
      <c r="H7" s="46">
        <v>3869</v>
      </c>
      <c r="I7" s="5" t="s">
        <v>36</v>
      </c>
      <c r="J7" s="46">
        <f aca="true" t="shared" si="1" ref="J7:J13">SUM(K7:M7)</f>
        <v>910</v>
      </c>
      <c r="K7" s="48">
        <v>26</v>
      </c>
      <c r="L7" s="48">
        <v>869</v>
      </c>
      <c r="M7" s="3">
        <v>15</v>
      </c>
      <c r="N7" s="48">
        <f>SUM(O7:Q7)</f>
        <v>6038.89</v>
      </c>
      <c r="O7" s="1">
        <v>5887</v>
      </c>
      <c r="P7" s="48">
        <v>151.89</v>
      </c>
      <c r="Q7" s="49">
        <v>0</v>
      </c>
      <c r="R7" s="1">
        <v>22411.0439</v>
      </c>
      <c r="S7" s="47">
        <v>14862.9064</v>
      </c>
      <c r="T7" s="48">
        <v>1410.426971424664</v>
      </c>
      <c r="U7" s="48">
        <f>R7-(S7+T7)</f>
        <v>6137.710528575337</v>
      </c>
      <c r="V7" s="50">
        <f>B7-(C7+H7+J7+N7+R7)</f>
        <v>7449.066099999996</v>
      </c>
    </row>
    <row r="8" spans="1:22" ht="12.75">
      <c r="A8" s="117" t="s">
        <v>3</v>
      </c>
      <c r="B8" s="3">
        <v>14270</v>
      </c>
      <c r="C8" s="4">
        <f t="shared" si="0"/>
        <v>626</v>
      </c>
      <c r="D8" s="4">
        <v>626</v>
      </c>
      <c r="E8" s="1">
        <v>28</v>
      </c>
      <c r="F8" s="48">
        <v>598</v>
      </c>
      <c r="G8" s="5" t="s">
        <v>57</v>
      </c>
      <c r="H8" s="4">
        <v>789</v>
      </c>
      <c r="I8" s="5" t="s">
        <v>57</v>
      </c>
      <c r="J8" s="4">
        <f t="shared" si="1"/>
        <v>767</v>
      </c>
      <c r="K8" s="51">
        <v>0</v>
      </c>
      <c r="L8" s="48">
        <v>765</v>
      </c>
      <c r="M8" s="3">
        <v>2</v>
      </c>
      <c r="N8" s="48">
        <f aca="true" t="shared" si="2" ref="N8:N44">SUM(O8:Q8)</f>
        <v>1889.09</v>
      </c>
      <c r="O8" s="1">
        <v>1867</v>
      </c>
      <c r="P8" s="48">
        <v>22.09</v>
      </c>
      <c r="Q8" s="3">
        <v>0</v>
      </c>
      <c r="R8" s="1">
        <v>8170.0085</v>
      </c>
      <c r="S8" s="1">
        <v>4423.2114</v>
      </c>
      <c r="T8" s="48">
        <v>1640.0709491053112</v>
      </c>
      <c r="U8" s="48">
        <f aca="true" t="shared" si="3" ref="U8:U13">R8-(S8+T8)</f>
        <v>2106.7261508946885</v>
      </c>
      <c r="V8" s="50">
        <f>B8-(C8+H8+J8+N8+R8)</f>
        <v>2028.9015</v>
      </c>
    </row>
    <row r="9" spans="1:22" ht="12.75">
      <c r="A9" s="117" t="s">
        <v>4</v>
      </c>
      <c r="B9" s="3">
        <v>10068</v>
      </c>
      <c r="C9" s="4">
        <f t="shared" si="0"/>
        <v>555</v>
      </c>
      <c r="D9" s="4">
        <v>555</v>
      </c>
      <c r="E9" s="1">
        <v>17</v>
      </c>
      <c r="F9" s="48">
        <v>538</v>
      </c>
      <c r="G9" s="5" t="s">
        <v>58</v>
      </c>
      <c r="H9" s="4">
        <v>3069</v>
      </c>
      <c r="I9" s="5" t="s">
        <v>58</v>
      </c>
      <c r="J9" s="4">
        <f t="shared" si="1"/>
        <v>61</v>
      </c>
      <c r="K9" s="48">
        <v>8</v>
      </c>
      <c r="L9" s="48">
        <v>52</v>
      </c>
      <c r="M9" s="3">
        <v>1</v>
      </c>
      <c r="N9" s="48">
        <f t="shared" si="2"/>
        <v>870.35</v>
      </c>
      <c r="O9" s="1">
        <v>854</v>
      </c>
      <c r="P9" s="48">
        <v>16.35</v>
      </c>
      <c r="Q9" s="3">
        <v>0</v>
      </c>
      <c r="R9" s="1">
        <v>3663.999958</v>
      </c>
      <c r="S9" s="1">
        <v>2213.9955006</v>
      </c>
      <c r="T9" s="48">
        <v>325.4366428339266</v>
      </c>
      <c r="U9" s="48">
        <f t="shared" si="3"/>
        <v>1124.5678145660731</v>
      </c>
      <c r="V9" s="50">
        <f>B9-(C9+H9+J9+N9+R9)</f>
        <v>1848.6500419999993</v>
      </c>
    </row>
    <row r="10" spans="1:22" ht="12.75">
      <c r="A10" s="117" t="s">
        <v>5</v>
      </c>
      <c r="B10" s="3">
        <v>3960</v>
      </c>
      <c r="C10" s="4">
        <f t="shared" si="0"/>
        <v>118</v>
      </c>
      <c r="D10" s="4">
        <v>118</v>
      </c>
      <c r="E10" s="1">
        <v>1</v>
      </c>
      <c r="F10" s="48">
        <v>117</v>
      </c>
      <c r="G10" s="5" t="s">
        <v>58</v>
      </c>
      <c r="H10" s="4">
        <v>1292</v>
      </c>
      <c r="I10" s="5" t="s">
        <v>58</v>
      </c>
      <c r="J10" s="4">
        <f t="shared" si="1"/>
        <v>21</v>
      </c>
      <c r="K10" s="51">
        <v>0</v>
      </c>
      <c r="L10" s="48">
        <v>21</v>
      </c>
      <c r="M10" s="3">
        <v>0</v>
      </c>
      <c r="N10" s="48">
        <f t="shared" si="2"/>
        <v>337.74</v>
      </c>
      <c r="O10" s="1">
        <v>335</v>
      </c>
      <c r="P10" s="48">
        <v>2.74</v>
      </c>
      <c r="Q10" s="3">
        <v>0</v>
      </c>
      <c r="R10" s="1">
        <v>1514.9074699999999</v>
      </c>
      <c r="S10" s="1">
        <v>1192.054449</v>
      </c>
      <c r="T10" s="48">
        <v>57.05202703742995</v>
      </c>
      <c r="U10" s="48">
        <f t="shared" si="3"/>
        <v>265.8009939625699</v>
      </c>
      <c r="V10" s="50">
        <f aca="true" t="shared" si="4" ref="V10:V46">B10-(C10+H10+J10+N10+R10)</f>
        <v>676.3525300000001</v>
      </c>
    </row>
    <row r="11" spans="1:22" ht="12.75">
      <c r="A11" s="117" t="s">
        <v>6</v>
      </c>
      <c r="B11" s="3">
        <v>1734</v>
      </c>
      <c r="C11" s="4">
        <f t="shared" si="0"/>
        <v>9</v>
      </c>
      <c r="D11" s="4">
        <v>9</v>
      </c>
      <c r="E11" s="1">
        <v>0</v>
      </c>
      <c r="F11" s="48">
        <v>9</v>
      </c>
      <c r="G11" s="5" t="s">
        <v>59</v>
      </c>
      <c r="H11" s="4">
        <v>898</v>
      </c>
      <c r="I11" s="5" t="s">
        <v>59</v>
      </c>
      <c r="J11" s="4">
        <f t="shared" si="1"/>
        <v>9</v>
      </c>
      <c r="K11" s="51">
        <v>0</v>
      </c>
      <c r="L11" s="48">
        <v>9</v>
      </c>
      <c r="M11" s="3">
        <v>0</v>
      </c>
      <c r="N11" s="48">
        <f t="shared" si="2"/>
        <v>136.21</v>
      </c>
      <c r="O11" s="1">
        <v>135</v>
      </c>
      <c r="P11" s="48">
        <v>0.21</v>
      </c>
      <c r="Q11" s="3">
        <v>1</v>
      </c>
      <c r="R11" s="1">
        <v>444.5081</v>
      </c>
      <c r="S11" s="1">
        <v>391.4589</v>
      </c>
      <c r="T11" s="48">
        <v>1.7441760154174815</v>
      </c>
      <c r="U11" s="48">
        <f t="shared" si="3"/>
        <v>51.305023984582476</v>
      </c>
      <c r="V11" s="50">
        <f t="shared" si="4"/>
        <v>237.28189999999995</v>
      </c>
    </row>
    <row r="12" spans="1:22" ht="12.75">
      <c r="A12" s="117" t="s">
        <v>7</v>
      </c>
      <c r="B12" s="3">
        <v>3228</v>
      </c>
      <c r="C12" s="4">
        <f t="shared" si="0"/>
        <v>1210</v>
      </c>
      <c r="D12" s="4">
        <v>1210</v>
      </c>
      <c r="E12" s="1">
        <v>10</v>
      </c>
      <c r="F12" s="48">
        <v>1200</v>
      </c>
      <c r="G12" s="5" t="s">
        <v>60</v>
      </c>
      <c r="H12" s="4">
        <v>624</v>
      </c>
      <c r="I12" s="5" t="s">
        <v>60</v>
      </c>
      <c r="J12" s="4">
        <f t="shared" si="1"/>
        <v>3</v>
      </c>
      <c r="K12" s="51">
        <v>0</v>
      </c>
      <c r="L12" s="48">
        <v>2</v>
      </c>
      <c r="M12" s="3">
        <v>1</v>
      </c>
      <c r="N12" s="48">
        <f t="shared" si="2"/>
        <v>249.45</v>
      </c>
      <c r="O12" s="1">
        <v>203</v>
      </c>
      <c r="P12" s="48">
        <v>46.45</v>
      </c>
      <c r="Q12" s="3">
        <v>0</v>
      </c>
      <c r="R12" s="1">
        <v>514.155591</v>
      </c>
      <c r="S12" s="1">
        <v>373.0520237</v>
      </c>
      <c r="T12" s="48">
        <v>7</v>
      </c>
      <c r="U12" s="48">
        <f t="shared" si="3"/>
        <v>134.10356729999995</v>
      </c>
      <c r="V12" s="50">
        <f t="shared" si="4"/>
        <v>627.3944090000005</v>
      </c>
    </row>
    <row r="13" spans="1:22" ht="12.75">
      <c r="A13" s="117" t="s">
        <v>8</v>
      </c>
      <c r="B13" s="3">
        <v>1706</v>
      </c>
      <c r="C13" s="4">
        <f t="shared" si="0"/>
        <v>39</v>
      </c>
      <c r="D13" s="4">
        <v>39</v>
      </c>
      <c r="E13" s="1">
        <v>4</v>
      </c>
      <c r="F13" s="48">
        <v>35</v>
      </c>
      <c r="G13" s="6" t="s">
        <v>60</v>
      </c>
      <c r="H13" s="4">
        <v>877</v>
      </c>
      <c r="I13" s="6" t="s">
        <v>60</v>
      </c>
      <c r="J13" s="4">
        <f t="shared" si="1"/>
        <v>6</v>
      </c>
      <c r="K13" s="51">
        <v>0</v>
      </c>
      <c r="L13" s="48">
        <v>6</v>
      </c>
      <c r="M13" s="3">
        <v>0</v>
      </c>
      <c r="N13" s="52">
        <f t="shared" si="2"/>
        <v>114</v>
      </c>
      <c r="O13" s="1">
        <v>112</v>
      </c>
      <c r="P13" s="48">
        <v>1</v>
      </c>
      <c r="Q13" s="3">
        <v>1</v>
      </c>
      <c r="R13" s="1">
        <v>379.5912</v>
      </c>
      <c r="S13" s="1">
        <v>274.1417</v>
      </c>
      <c r="T13" s="48">
        <v>0</v>
      </c>
      <c r="U13" s="53">
        <f t="shared" si="3"/>
        <v>105.4495</v>
      </c>
      <c r="V13" s="54">
        <f t="shared" si="4"/>
        <v>290.4087999999999</v>
      </c>
    </row>
    <row r="14" spans="1:22" ht="12.75">
      <c r="A14" s="118" t="s">
        <v>61</v>
      </c>
      <c r="B14" s="56">
        <f>SUM(B7:B13)</f>
        <v>78704</v>
      </c>
      <c r="C14" s="57">
        <f t="shared" si="0"/>
        <v>5620</v>
      </c>
      <c r="D14" s="58">
        <v>5620</v>
      </c>
      <c r="E14" s="59">
        <v>250</v>
      </c>
      <c r="F14" s="58">
        <v>5370</v>
      </c>
      <c r="G14" s="5" t="s">
        <v>36</v>
      </c>
      <c r="H14" s="57">
        <f>SUM(H7:H13)</f>
        <v>11418</v>
      </c>
      <c r="I14" s="5" t="s">
        <v>60</v>
      </c>
      <c r="J14" s="57">
        <f>SUM(J7:J13)</f>
        <v>1777</v>
      </c>
      <c r="K14" s="58">
        <f>SUM(K7:K13)</f>
        <v>34</v>
      </c>
      <c r="L14" s="58">
        <f>SUM(L7:L13)</f>
        <v>1724</v>
      </c>
      <c r="M14" s="56">
        <f>SUM(M7:M13)</f>
        <v>19</v>
      </c>
      <c r="N14" s="48">
        <f t="shared" si="2"/>
        <v>9635.73</v>
      </c>
      <c r="O14" s="59">
        <f aca="true" t="shared" si="5" ref="O14:T14">SUM(O7:O13)</f>
        <v>9393</v>
      </c>
      <c r="P14" s="58">
        <f t="shared" si="5"/>
        <v>240.73000000000002</v>
      </c>
      <c r="Q14" s="56">
        <f t="shared" si="5"/>
        <v>2</v>
      </c>
      <c r="R14" s="59">
        <f t="shared" si="5"/>
        <v>37098.214719</v>
      </c>
      <c r="S14" s="59">
        <f t="shared" si="5"/>
        <v>23730.8203733</v>
      </c>
      <c r="T14" s="58">
        <f t="shared" si="5"/>
        <v>3441.7307664167492</v>
      </c>
      <c r="U14" s="48">
        <f>R14-(S14+T14)</f>
        <v>9925.663579283253</v>
      </c>
      <c r="V14" s="50">
        <f t="shared" si="4"/>
        <v>13155.055280999994</v>
      </c>
    </row>
    <row r="15" spans="1:22" ht="13.5" thickBot="1">
      <c r="A15" s="119" t="s">
        <v>62</v>
      </c>
      <c r="B15" s="61">
        <v>100</v>
      </c>
      <c r="C15" s="62">
        <f>(C14/$B$14)*100</f>
        <v>7.140678999796707</v>
      </c>
      <c r="D15" s="63"/>
      <c r="E15" s="64"/>
      <c r="F15" s="62"/>
      <c r="G15" s="70"/>
      <c r="H15" s="62">
        <f>(H14/$B$14)*100</f>
        <v>14.507521854035375</v>
      </c>
      <c r="I15" s="70"/>
      <c r="J15" s="63">
        <f>(J14/$B$14)*100</f>
        <v>2.257826794063834</v>
      </c>
      <c r="K15" s="62"/>
      <c r="L15" s="62"/>
      <c r="M15" s="61"/>
      <c r="N15" s="62">
        <f>N14/B14*100</f>
        <v>12.242999085179914</v>
      </c>
      <c r="O15" s="64"/>
      <c r="P15" s="62"/>
      <c r="Q15" s="61"/>
      <c r="R15" s="64">
        <f>(R14/$B$14)*100</f>
        <v>47.136377717778004</v>
      </c>
      <c r="S15" s="64"/>
      <c r="T15" s="62"/>
      <c r="U15" s="62"/>
      <c r="V15" s="65">
        <f>(V14/$B$14)*100</f>
        <v>16.71459554914616</v>
      </c>
    </row>
    <row r="16" spans="1:22" ht="12.75">
      <c r="A16" s="117" t="s">
        <v>9</v>
      </c>
      <c r="B16" s="2">
        <v>-6788</v>
      </c>
      <c r="C16" s="4">
        <f>D16</f>
        <v>1560</v>
      </c>
      <c r="D16" s="48">
        <v>1560</v>
      </c>
      <c r="E16" s="1">
        <v>777</v>
      </c>
      <c r="F16" s="48">
        <v>778</v>
      </c>
      <c r="G16" s="5" t="s">
        <v>63</v>
      </c>
      <c r="H16" s="4">
        <v>495.66</v>
      </c>
      <c r="I16" s="5" t="s">
        <v>63</v>
      </c>
      <c r="J16" s="4">
        <f>SUM(K16:M16)</f>
        <v>643</v>
      </c>
      <c r="K16" s="51">
        <v>0</v>
      </c>
      <c r="L16" s="48">
        <v>580</v>
      </c>
      <c r="M16" s="3">
        <v>63</v>
      </c>
      <c r="N16" s="48">
        <f t="shared" si="2"/>
        <v>694.09</v>
      </c>
      <c r="O16" s="1">
        <v>589</v>
      </c>
      <c r="P16" s="48">
        <v>105.09</v>
      </c>
      <c r="Q16" s="3">
        <v>0</v>
      </c>
      <c r="R16" s="1">
        <v>2312.7649</v>
      </c>
      <c r="S16" s="1">
        <v>1474.4553</v>
      </c>
      <c r="T16" s="48">
        <v>312.1901890105382</v>
      </c>
      <c r="U16" s="48">
        <f aca="true" t="shared" si="6" ref="U16:U46">R16-(S16+T16)</f>
        <v>526.1194109894618</v>
      </c>
      <c r="V16" s="50">
        <f>6788-(C16+H16+J16+N16+R16)</f>
        <v>1082.4850999999999</v>
      </c>
    </row>
    <row r="17" spans="1:22" ht="12.75">
      <c r="A17" s="117" t="s">
        <v>10</v>
      </c>
      <c r="B17" s="66">
        <v>6951</v>
      </c>
      <c r="C17" s="4">
        <f>D17</f>
        <v>982</v>
      </c>
      <c r="D17" s="48">
        <v>982</v>
      </c>
      <c r="E17" s="1">
        <v>148</v>
      </c>
      <c r="F17" s="48">
        <v>834</v>
      </c>
      <c r="G17" s="5" t="s">
        <v>36</v>
      </c>
      <c r="H17" s="4">
        <v>597.04</v>
      </c>
      <c r="I17" s="5" t="s">
        <v>36</v>
      </c>
      <c r="J17" s="4">
        <f>SUM(K17:M17)</f>
        <v>168</v>
      </c>
      <c r="K17" s="51">
        <v>0</v>
      </c>
      <c r="L17" s="48">
        <v>157</v>
      </c>
      <c r="M17" s="3">
        <v>11</v>
      </c>
      <c r="N17" s="48">
        <f t="shared" si="2"/>
        <v>900.16</v>
      </c>
      <c r="O17" s="1">
        <v>851</v>
      </c>
      <c r="P17" s="48">
        <v>49.16</v>
      </c>
      <c r="Q17" s="3">
        <v>0</v>
      </c>
      <c r="R17" s="1">
        <v>3215.876432</v>
      </c>
      <c r="S17" s="1">
        <v>2167.1477724</v>
      </c>
      <c r="T17" s="48">
        <v>301.2399576690163</v>
      </c>
      <c r="U17" s="48">
        <f t="shared" si="6"/>
        <v>747.4887019309836</v>
      </c>
      <c r="V17" s="50">
        <f>B17-(C17+H17+J17+N17+R17)</f>
        <v>1087.9235680000002</v>
      </c>
    </row>
    <row r="18" spans="1:22" ht="12.75">
      <c r="A18" s="117" t="s">
        <v>11</v>
      </c>
      <c r="B18" s="91">
        <v>-3576</v>
      </c>
      <c r="C18" s="4">
        <f aca="true" t="shared" si="7" ref="C18:C31">D18</f>
        <v>391</v>
      </c>
      <c r="D18" s="48">
        <v>391</v>
      </c>
      <c r="E18" s="1">
        <v>58</v>
      </c>
      <c r="F18" s="48">
        <v>333</v>
      </c>
      <c r="G18" s="5" t="s">
        <v>36</v>
      </c>
      <c r="H18" s="4">
        <v>301.32</v>
      </c>
      <c r="I18" s="5" t="s">
        <v>36</v>
      </c>
      <c r="J18" s="4">
        <f aca="true" t="shared" si="8" ref="J18:J31">SUM(K18:M18)</f>
        <v>81</v>
      </c>
      <c r="K18" s="48">
        <v>2</v>
      </c>
      <c r="L18" s="48">
        <v>75</v>
      </c>
      <c r="M18" s="3">
        <v>4</v>
      </c>
      <c r="N18" s="48">
        <f t="shared" si="2"/>
        <v>393.71</v>
      </c>
      <c r="O18" s="1">
        <v>376</v>
      </c>
      <c r="P18" s="48">
        <v>17.71</v>
      </c>
      <c r="Q18" s="3">
        <v>0</v>
      </c>
      <c r="R18" s="1">
        <v>1533.0274</v>
      </c>
      <c r="S18" s="1">
        <v>1228.4992</v>
      </c>
      <c r="T18" s="48">
        <v>81.44083230292883</v>
      </c>
      <c r="U18" s="48">
        <f t="shared" si="6"/>
        <v>223.08736769707116</v>
      </c>
      <c r="V18" s="50">
        <f>3576-(C18+H18+J18+N18+R18)</f>
        <v>875.9426000000003</v>
      </c>
    </row>
    <row r="19" spans="1:22" ht="12.75">
      <c r="A19" s="117" t="s">
        <v>12</v>
      </c>
      <c r="B19" s="3">
        <v>32884</v>
      </c>
      <c r="C19" s="4">
        <f t="shared" si="7"/>
        <v>1720</v>
      </c>
      <c r="D19" s="48">
        <v>1720</v>
      </c>
      <c r="E19" s="1">
        <v>138</v>
      </c>
      <c r="F19" s="48">
        <v>1590</v>
      </c>
      <c r="G19" s="5" t="s">
        <v>36</v>
      </c>
      <c r="H19" s="4">
        <v>18872.09</v>
      </c>
      <c r="I19" s="5" t="s">
        <v>36</v>
      </c>
      <c r="J19" s="4">
        <f t="shared" si="8"/>
        <v>1657</v>
      </c>
      <c r="K19" s="48">
        <v>804</v>
      </c>
      <c r="L19" s="48">
        <v>843</v>
      </c>
      <c r="M19" s="3">
        <v>10</v>
      </c>
      <c r="N19" s="48">
        <f t="shared" si="2"/>
        <v>1781.94</v>
      </c>
      <c r="O19" s="1">
        <v>1595</v>
      </c>
      <c r="P19" s="48">
        <v>75.94</v>
      </c>
      <c r="Q19" s="3">
        <v>111</v>
      </c>
      <c r="R19" s="1">
        <v>5096.080991</v>
      </c>
      <c r="S19" s="1">
        <v>3486.5396037</v>
      </c>
      <c r="T19" s="48">
        <v>412.9298036386352</v>
      </c>
      <c r="U19" s="48">
        <f t="shared" si="6"/>
        <v>1196.6115836613644</v>
      </c>
      <c r="V19" s="50">
        <f t="shared" si="4"/>
        <v>3756.8890090000023</v>
      </c>
    </row>
    <row r="20" spans="1:22" ht="12.75">
      <c r="A20" s="117" t="s">
        <v>13</v>
      </c>
      <c r="B20" s="3">
        <v>10361</v>
      </c>
      <c r="C20" s="4">
        <f t="shared" si="7"/>
        <v>1260</v>
      </c>
      <c r="D20" s="48">
        <v>1260</v>
      </c>
      <c r="E20" s="1">
        <v>135</v>
      </c>
      <c r="F20" s="48">
        <v>1120</v>
      </c>
      <c r="G20" s="5" t="s">
        <v>36</v>
      </c>
      <c r="H20" s="4">
        <v>5433.45</v>
      </c>
      <c r="I20" s="5" t="s">
        <v>36</v>
      </c>
      <c r="J20" s="4">
        <f t="shared" si="8"/>
        <v>175</v>
      </c>
      <c r="K20" s="48">
        <v>1</v>
      </c>
      <c r="L20" s="48">
        <v>166</v>
      </c>
      <c r="M20" s="3">
        <v>8</v>
      </c>
      <c r="N20" s="48">
        <f t="shared" si="2"/>
        <v>639.38</v>
      </c>
      <c r="O20" s="1">
        <v>543</v>
      </c>
      <c r="P20" s="48">
        <v>48.38</v>
      </c>
      <c r="Q20" s="3">
        <v>48</v>
      </c>
      <c r="R20" s="1">
        <v>1754.219748</v>
      </c>
      <c r="S20" s="1">
        <v>1209.4949336</v>
      </c>
      <c r="T20" s="48">
        <v>169.23063589708522</v>
      </c>
      <c r="U20" s="48">
        <f t="shared" si="6"/>
        <v>375.4941785029148</v>
      </c>
      <c r="V20" s="50">
        <f t="shared" si="4"/>
        <v>1098.9502520000005</v>
      </c>
    </row>
    <row r="21" spans="1:22" ht="12.75">
      <c r="A21" s="117" t="s">
        <v>14</v>
      </c>
      <c r="B21" s="3">
        <v>9383</v>
      </c>
      <c r="C21" s="4">
        <f t="shared" si="7"/>
        <v>1230</v>
      </c>
      <c r="D21" s="48">
        <v>1230</v>
      </c>
      <c r="E21" s="1">
        <v>534</v>
      </c>
      <c r="F21" s="48">
        <v>693</v>
      </c>
      <c r="G21" s="5" t="s">
        <v>36</v>
      </c>
      <c r="H21" s="4">
        <v>2645.82</v>
      </c>
      <c r="I21" s="5" t="s">
        <v>36</v>
      </c>
      <c r="J21" s="4">
        <f t="shared" si="8"/>
        <v>893</v>
      </c>
      <c r="K21" s="48">
        <v>0</v>
      </c>
      <c r="L21" s="48">
        <v>850</v>
      </c>
      <c r="M21" s="3">
        <v>43</v>
      </c>
      <c r="N21" s="48">
        <f t="shared" si="2"/>
        <v>873.53</v>
      </c>
      <c r="O21" s="1">
        <v>799</v>
      </c>
      <c r="P21" s="48">
        <v>63.53</v>
      </c>
      <c r="Q21" s="3">
        <v>11</v>
      </c>
      <c r="R21" s="1">
        <v>2328.922</v>
      </c>
      <c r="S21" s="1">
        <v>1371.0382</v>
      </c>
      <c r="T21" s="48">
        <v>290.84020551697034</v>
      </c>
      <c r="U21" s="48">
        <f t="shared" si="6"/>
        <v>667.0435944830297</v>
      </c>
      <c r="V21" s="50">
        <f t="shared" si="4"/>
        <v>1411.728000000001</v>
      </c>
    </row>
    <row r="22" spans="1:22" ht="12.75">
      <c r="A22" s="117" t="s">
        <v>15</v>
      </c>
      <c r="B22" s="3">
        <v>2706</v>
      </c>
      <c r="C22" s="4">
        <f t="shared" si="7"/>
        <v>247</v>
      </c>
      <c r="D22" s="48">
        <v>247</v>
      </c>
      <c r="E22" s="1">
        <v>16</v>
      </c>
      <c r="F22" s="48">
        <v>231</v>
      </c>
      <c r="G22" s="5" t="s">
        <v>36</v>
      </c>
      <c r="H22" s="4">
        <v>162.71</v>
      </c>
      <c r="I22" s="5" t="s">
        <v>36</v>
      </c>
      <c r="J22" s="4">
        <f t="shared" si="8"/>
        <v>57</v>
      </c>
      <c r="K22" s="48">
        <v>0</v>
      </c>
      <c r="L22" s="48">
        <v>56</v>
      </c>
      <c r="M22" s="3">
        <v>1</v>
      </c>
      <c r="N22" s="48">
        <f t="shared" si="2"/>
        <v>380.29</v>
      </c>
      <c r="O22" s="1">
        <v>374</v>
      </c>
      <c r="P22" s="48">
        <v>6.29</v>
      </c>
      <c r="Q22" s="3">
        <v>0</v>
      </c>
      <c r="R22" s="1">
        <v>1411.454934</v>
      </c>
      <c r="S22" s="1">
        <v>966.2684338</v>
      </c>
      <c r="T22" s="48">
        <v>91.32965503626684</v>
      </c>
      <c r="U22" s="48">
        <f t="shared" si="6"/>
        <v>353.85684516373317</v>
      </c>
      <c r="V22" s="50">
        <f t="shared" si="4"/>
        <v>447.5450659999997</v>
      </c>
    </row>
    <row r="23" spans="1:22" ht="12.75">
      <c r="A23" s="117" t="s">
        <v>16</v>
      </c>
      <c r="B23" s="3">
        <v>5552</v>
      </c>
      <c r="C23" s="4">
        <f t="shared" si="7"/>
        <v>1170</v>
      </c>
      <c r="D23" s="48">
        <v>1170</v>
      </c>
      <c r="E23" s="1">
        <v>430</v>
      </c>
      <c r="F23" s="48">
        <v>739</v>
      </c>
      <c r="G23" s="5" t="s">
        <v>36</v>
      </c>
      <c r="H23" s="4">
        <v>2055.4</v>
      </c>
      <c r="I23" s="5" t="s">
        <v>36</v>
      </c>
      <c r="J23" s="4">
        <f t="shared" si="8"/>
        <v>100</v>
      </c>
      <c r="K23" s="48">
        <v>1</v>
      </c>
      <c r="L23" s="48">
        <v>64</v>
      </c>
      <c r="M23" s="3">
        <v>35</v>
      </c>
      <c r="N23" s="48">
        <f t="shared" si="2"/>
        <v>438.09000000000003</v>
      </c>
      <c r="O23" s="1">
        <v>353</v>
      </c>
      <c r="P23" s="48">
        <v>62.09</v>
      </c>
      <c r="Q23" s="3">
        <v>23</v>
      </c>
      <c r="R23" s="1">
        <v>1005.0063</v>
      </c>
      <c r="S23" s="1">
        <v>717.829</v>
      </c>
      <c r="T23" s="48">
        <v>69.06983493567827</v>
      </c>
      <c r="U23" s="48">
        <f t="shared" si="6"/>
        <v>218.1074650643218</v>
      </c>
      <c r="V23" s="50">
        <f t="shared" si="4"/>
        <v>783.5036999999993</v>
      </c>
    </row>
    <row r="24" spans="1:22" ht="12.75">
      <c r="A24" s="117" t="s">
        <v>17</v>
      </c>
      <c r="B24" s="3">
        <v>2648</v>
      </c>
      <c r="C24" s="4">
        <f t="shared" si="7"/>
        <v>573</v>
      </c>
      <c r="D24" s="48">
        <v>573</v>
      </c>
      <c r="E24" s="1">
        <v>266</v>
      </c>
      <c r="F24" s="48">
        <v>307</v>
      </c>
      <c r="G24" s="5" t="s">
        <v>36</v>
      </c>
      <c r="H24" s="4">
        <v>78.09</v>
      </c>
      <c r="I24" s="5" t="s">
        <v>36</v>
      </c>
      <c r="J24" s="4">
        <f t="shared" si="8"/>
        <v>251</v>
      </c>
      <c r="K24" s="51">
        <v>0</v>
      </c>
      <c r="L24" s="48">
        <v>229</v>
      </c>
      <c r="M24" s="3">
        <v>22</v>
      </c>
      <c r="N24" s="48">
        <f t="shared" si="2"/>
        <v>387.44</v>
      </c>
      <c r="O24" s="1">
        <v>358</v>
      </c>
      <c r="P24" s="48">
        <v>29.44</v>
      </c>
      <c r="Q24" s="3">
        <v>0</v>
      </c>
      <c r="R24" s="1">
        <v>949.4197</v>
      </c>
      <c r="S24" s="1">
        <v>630.1804</v>
      </c>
      <c r="T24" s="48">
        <v>82.39657058129205</v>
      </c>
      <c r="U24" s="48">
        <f t="shared" si="6"/>
        <v>236.84272941870802</v>
      </c>
      <c r="V24" s="50">
        <f t="shared" si="4"/>
        <v>409.0502999999999</v>
      </c>
    </row>
    <row r="25" spans="1:22" ht="12.75">
      <c r="A25" s="117" t="s">
        <v>18</v>
      </c>
      <c r="B25" s="3">
        <v>1758</v>
      </c>
      <c r="C25" s="4">
        <f t="shared" si="7"/>
        <v>229</v>
      </c>
      <c r="D25" s="48">
        <v>229</v>
      </c>
      <c r="E25" s="1">
        <v>91</v>
      </c>
      <c r="F25" s="48">
        <v>138</v>
      </c>
      <c r="G25" s="5" t="s">
        <v>36</v>
      </c>
      <c r="H25" s="4">
        <v>95.69</v>
      </c>
      <c r="I25" s="5" t="s">
        <v>36</v>
      </c>
      <c r="J25" s="4">
        <f t="shared" si="8"/>
        <v>72</v>
      </c>
      <c r="K25" s="51">
        <v>0</v>
      </c>
      <c r="L25" s="48">
        <v>65</v>
      </c>
      <c r="M25" s="3">
        <v>7</v>
      </c>
      <c r="N25" s="48">
        <f t="shared" si="2"/>
        <v>227.15</v>
      </c>
      <c r="O25" s="1">
        <v>216</v>
      </c>
      <c r="P25" s="48">
        <v>11.15</v>
      </c>
      <c r="Q25" s="3">
        <v>0</v>
      </c>
      <c r="R25" s="1">
        <v>806.220249</v>
      </c>
      <c r="S25" s="1">
        <v>562.2234543</v>
      </c>
      <c r="T25" s="48">
        <v>116.66239665731504</v>
      </c>
      <c r="U25" s="48">
        <f t="shared" si="6"/>
        <v>127.33439804268494</v>
      </c>
      <c r="V25" s="50">
        <f t="shared" si="4"/>
        <v>327.9397509999999</v>
      </c>
    </row>
    <row r="26" spans="1:22" ht="12.75">
      <c r="A26" s="117" t="s">
        <v>19</v>
      </c>
      <c r="B26" s="3">
        <v>2228</v>
      </c>
      <c r="C26" s="4">
        <f t="shared" si="7"/>
        <v>275</v>
      </c>
      <c r="D26" s="48">
        <v>275</v>
      </c>
      <c r="E26" s="1">
        <v>18</v>
      </c>
      <c r="F26" s="48">
        <v>257</v>
      </c>
      <c r="G26" s="5" t="s">
        <v>36</v>
      </c>
      <c r="H26" s="4">
        <v>197.94</v>
      </c>
      <c r="I26" s="5" t="s">
        <v>36</v>
      </c>
      <c r="J26" s="4">
        <f t="shared" si="8"/>
        <v>32</v>
      </c>
      <c r="K26" s="51">
        <v>0</v>
      </c>
      <c r="L26" s="48">
        <v>31</v>
      </c>
      <c r="M26" s="3">
        <v>1</v>
      </c>
      <c r="N26" s="48">
        <f t="shared" si="2"/>
        <v>245.41</v>
      </c>
      <c r="O26" s="1">
        <v>233</v>
      </c>
      <c r="P26" s="48">
        <v>12.41</v>
      </c>
      <c r="Q26" s="3">
        <v>0</v>
      </c>
      <c r="R26" s="1">
        <v>725.8181</v>
      </c>
      <c r="S26" s="1">
        <v>425.5388</v>
      </c>
      <c r="T26" s="48">
        <v>127.1137256175589</v>
      </c>
      <c r="U26" s="48">
        <f t="shared" si="6"/>
        <v>173.16557438244104</v>
      </c>
      <c r="V26" s="50">
        <f t="shared" si="4"/>
        <v>751.8319000000001</v>
      </c>
    </row>
    <row r="27" spans="1:22" ht="12.75">
      <c r="A27" s="117" t="s">
        <v>20</v>
      </c>
      <c r="B27" s="3">
        <v>1342</v>
      </c>
      <c r="C27" s="4">
        <f t="shared" si="7"/>
        <v>257</v>
      </c>
      <c r="D27" s="48">
        <v>257</v>
      </c>
      <c r="E27" s="1">
        <v>78</v>
      </c>
      <c r="F27" s="48">
        <v>179</v>
      </c>
      <c r="G27" s="5" t="s">
        <v>36</v>
      </c>
      <c r="H27" s="4">
        <v>25.99</v>
      </c>
      <c r="I27" s="5" t="s">
        <v>36</v>
      </c>
      <c r="J27" s="4">
        <f t="shared" si="8"/>
        <v>287</v>
      </c>
      <c r="K27" s="51">
        <v>0</v>
      </c>
      <c r="L27" s="48">
        <v>281</v>
      </c>
      <c r="M27" s="3">
        <v>6</v>
      </c>
      <c r="N27" s="48">
        <f t="shared" si="2"/>
        <v>140.5</v>
      </c>
      <c r="O27" s="1">
        <v>127</v>
      </c>
      <c r="P27" s="48">
        <v>13.5</v>
      </c>
      <c r="Q27" s="3">
        <v>0</v>
      </c>
      <c r="R27" s="1">
        <v>491.0434</v>
      </c>
      <c r="S27" s="1">
        <v>287.8178</v>
      </c>
      <c r="T27" s="48">
        <v>125.8320540748599</v>
      </c>
      <c r="U27" s="48">
        <f t="shared" si="6"/>
        <v>77.39354592514013</v>
      </c>
      <c r="V27" s="50">
        <f t="shared" si="4"/>
        <v>140.46659999999997</v>
      </c>
    </row>
    <row r="28" spans="1:22" ht="12.75">
      <c r="A28" s="117" t="s">
        <v>21</v>
      </c>
      <c r="B28" s="91">
        <v>-1723</v>
      </c>
      <c r="C28" s="4">
        <f t="shared" si="7"/>
        <v>280</v>
      </c>
      <c r="D28" s="48">
        <v>280</v>
      </c>
      <c r="E28" s="1">
        <v>26</v>
      </c>
      <c r="F28" s="48">
        <v>254</v>
      </c>
      <c r="G28" s="5" t="s">
        <v>36</v>
      </c>
      <c r="H28" s="4">
        <v>529.56</v>
      </c>
      <c r="I28" s="5" t="s">
        <v>36</v>
      </c>
      <c r="J28" s="4">
        <f t="shared" si="8"/>
        <v>25</v>
      </c>
      <c r="K28" s="48">
        <v>1</v>
      </c>
      <c r="L28" s="48">
        <v>23</v>
      </c>
      <c r="M28" s="3">
        <v>1</v>
      </c>
      <c r="N28" s="48">
        <f t="shared" si="2"/>
        <v>125.36</v>
      </c>
      <c r="O28" s="1">
        <v>112</v>
      </c>
      <c r="P28" s="48">
        <v>12.36</v>
      </c>
      <c r="Q28" s="3">
        <v>1</v>
      </c>
      <c r="R28" s="1">
        <v>363.8485</v>
      </c>
      <c r="S28" s="1">
        <v>271.6337</v>
      </c>
      <c r="T28" s="48">
        <v>2.4708837302025377</v>
      </c>
      <c r="U28" s="48">
        <f t="shared" si="6"/>
        <v>89.74391626979747</v>
      </c>
      <c r="V28" s="50">
        <f>1723-(C28+H28+J28+N28+R28)</f>
        <v>399.2315000000001</v>
      </c>
    </row>
    <row r="29" spans="1:22" ht="12.75">
      <c r="A29" s="117" t="s">
        <v>22</v>
      </c>
      <c r="B29" s="3">
        <v>908</v>
      </c>
      <c r="C29" s="4">
        <f t="shared" si="7"/>
        <v>133</v>
      </c>
      <c r="D29" s="48">
        <v>133</v>
      </c>
      <c r="E29" s="1">
        <v>1</v>
      </c>
      <c r="F29" s="48">
        <v>132</v>
      </c>
      <c r="G29" s="5" t="s">
        <v>36</v>
      </c>
      <c r="H29" s="4">
        <v>174.03</v>
      </c>
      <c r="I29" s="5" t="s">
        <v>36</v>
      </c>
      <c r="J29" s="4">
        <f t="shared" si="8"/>
        <v>10</v>
      </c>
      <c r="K29" s="51">
        <v>0</v>
      </c>
      <c r="L29" s="48">
        <v>10</v>
      </c>
      <c r="M29" s="3">
        <v>0</v>
      </c>
      <c r="N29" s="48">
        <f t="shared" si="2"/>
        <v>101.09</v>
      </c>
      <c r="O29" s="1">
        <v>98</v>
      </c>
      <c r="P29" s="48">
        <v>3.09</v>
      </c>
      <c r="Q29" s="3">
        <v>0</v>
      </c>
      <c r="R29" s="1">
        <v>281.1045</v>
      </c>
      <c r="S29" s="1">
        <v>230.6561</v>
      </c>
      <c r="T29" s="48">
        <v>3.2461993509495195</v>
      </c>
      <c r="U29" s="48">
        <f t="shared" si="6"/>
        <v>47.20220064905044</v>
      </c>
      <c r="V29" s="50">
        <f t="shared" si="4"/>
        <v>208.77549999999997</v>
      </c>
    </row>
    <row r="30" spans="1:22" ht="12.75">
      <c r="A30" s="117" t="s">
        <v>23</v>
      </c>
      <c r="B30" s="3">
        <v>3429</v>
      </c>
      <c r="C30" s="4">
        <f t="shared" si="7"/>
        <v>353</v>
      </c>
      <c r="D30" s="48">
        <v>353</v>
      </c>
      <c r="E30" s="1">
        <v>77</v>
      </c>
      <c r="F30" s="48">
        <v>276</v>
      </c>
      <c r="G30" s="5" t="s">
        <v>36</v>
      </c>
      <c r="H30" s="4">
        <v>1524.54</v>
      </c>
      <c r="I30" s="5" t="s">
        <v>36</v>
      </c>
      <c r="J30" s="4">
        <f t="shared" si="8"/>
        <v>251</v>
      </c>
      <c r="K30" s="48">
        <v>2</v>
      </c>
      <c r="L30" s="48">
        <v>243</v>
      </c>
      <c r="M30" s="3">
        <v>6</v>
      </c>
      <c r="N30" s="48">
        <f t="shared" si="2"/>
        <v>235.48</v>
      </c>
      <c r="O30" s="1">
        <v>212</v>
      </c>
      <c r="P30" s="48">
        <v>13.48</v>
      </c>
      <c r="Q30" s="3">
        <v>10</v>
      </c>
      <c r="R30" s="1">
        <v>641.144482</v>
      </c>
      <c r="S30" s="1">
        <v>348.95165740000004</v>
      </c>
      <c r="T30" s="48">
        <v>95.54991989444694</v>
      </c>
      <c r="U30" s="48">
        <f t="shared" si="6"/>
        <v>196.64290470555306</v>
      </c>
      <c r="V30" s="50">
        <f t="shared" si="4"/>
        <v>423.83551799999987</v>
      </c>
    </row>
    <row r="31" spans="1:22" ht="12.75">
      <c r="A31" s="117" t="s">
        <v>24</v>
      </c>
      <c r="B31" s="3">
        <v>7129</v>
      </c>
      <c r="C31" s="4">
        <f t="shared" si="7"/>
        <v>50</v>
      </c>
      <c r="D31" s="48">
        <v>50</v>
      </c>
      <c r="E31" s="1">
        <v>9</v>
      </c>
      <c r="F31" s="48">
        <v>41</v>
      </c>
      <c r="G31" s="6" t="s">
        <v>36</v>
      </c>
      <c r="H31" s="4">
        <v>6352.76</v>
      </c>
      <c r="I31" s="6" t="s">
        <v>36</v>
      </c>
      <c r="J31" s="4">
        <f t="shared" si="8"/>
        <v>352</v>
      </c>
      <c r="K31" s="48">
        <v>326</v>
      </c>
      <c r="L31" s="48">
        <v>26</v>
      </c>
      <c r="M31" s="3">
        <v>0</v>
      </c>
      <c r="N31" s="52">
        <f t="shared" si="2"/>
        <v>93.1</v>
      </c>
      <c r="O31" s="1">
        <v>60</v>
      </c>
      <c r="P31" s="67">
        <v>2.1</v>
      </c>
      <c r="Q31" s="3">
        <v>31</v>
      </c>
      <c r="R31" s="1">
        <v>68.73842900000001</v>
      </c>
      <c r="S31" s="1">
        <v>40.0196603</v>
      </c>
      <c r="T31" s="48">
        <v>2.321252076952757</v>
      </c>
      <c r="U31" s="53">
        <f t="shared" si="6"/>
        <v>26.397516623047252</v>
      </c>
      <c r="V31" s="54">
        <f t="shared" si="4"/>
        <v>212.40157099999942</v>
      </c>
    </row>
    <row r="32" spans="1:22" ht="12.75">
      <c r="A32" s="118" t="s">
        <v>64</v>
      </c>
      <c r="B32" s="56">
        <f>B46-(B14+B44)</f>
        <v>99351</v>
      </c>
      <c r="C32" s="57">
        <f>D32</f>
        <v>10700</v>
      </c>
      <c r="D32" s="58">
        <v>10700</v>
      </c>
      <c r="E32" s="59">
        <v>2802</v>
      </c>
      <c r="F32" s="58">
        <v>7900</v>
      </c>
      <c r="G32" s="5" t="s">
        <v>65</v>
      </c>
      <c r="H32" s="57">
        <f>SUM(H16:H31)</f>
        <v>39542.090000000004</v>
      </c>
      <c r="I32" s="5" t="s">
        <v>60</v>
      </c>
      <c r="J32" s="57">
        <f>SUM(J16:J31)</f>
        <v>5054</v>
      </c>
      <c r="K32" s="58">
        <f>SUM(K16:K31)</f>
        <v>1137</v>
      </c>
      <c r="L32" s="58">
        <f>SUM(L16:L31)</f>
        <v>3699</v>
      </c>
      <c r="M32" s="56">
        <f>SUM(M16:M31)</f>
        <v>218</v>
      </c>
      <c r="N32" s="48">
        <f t="shared" si="2"/>
        <v>7656.72</v>
      </c>
      <c r="O32" s="59">
        <f aca="true" t="shared" si="9" ref="O32:T32">SUM(O16:O31)</f>
        <v>6896</v>
      </c>
      <c r="P32" s="48">
        <f>SUM(P16:P31)</f>
        <v>525.72</v>
      </c>
      <c r="Q32" s="56">
        <f t="shared" si="9"/>
        <v>235</v>
      </c>
      <c r="R32" s="59">
        <f t="shared" si="9"/>
        <v>22984.690065000003</v>
      </c>
      <c r="S32" s="59">
        <f t="shared" si="9"/>
        <v>15418.294015500001</v>
      </c>
      <c r="T32" s="58">
        <f t="shared" si="9"/>
        <v>2283.864115990697</v>
      </c>
      <c r="U32" s="48">
        <f t="shared" si="6"/>
        <v>5282.5319335093045</v>
      </c>
      <c r="V32" s="50">
        <f>B32-(C32+H32+J32+N32+R32)</f>
        <v>13413.499935</v>
      </c>
    </row>
    <row r="33" spans="1:22" ht="13.5" thickBot="1">
      <c r="A33" s="119" t="s">
        <v>62</v>
      </c>
      <c r="B33" s="61">
        <v>100</v>
      </c>
      <c r="C33" s="63">
        <f>(C32/$B$32)*100</f>
        <v>10.769896629123009</v>
      </c>
      <c r="D33" s="62"/>
      <c r="E33" s="64"/>
      <c r="F33" s="62"/>
      <c r="G33" s="70"/>
      <c r="H33" s="63">
        <f>(H32/$B$32)*100</f>
        <v>39.80039456069894</v>
      </c>
      <c r="I33" s="70"/>
      <c r="J33" s="63">
        <f>(J32/$B$32)*100</f>
        <v>5.087014725568943</v>
      </c>
      <c r="K33" s="62"/>
      <c r="L33" s="62"/>
      <c r="M33" s="61"/>
      <c r="N33" s="62">
        <f>(N32/$B$32)*100</f>
        <v>7.706736721321376</v>
      </c>
      <c r="O33" s="64"/>
      <c r="P33" s="62"/>
      <c r="Q33" s="61"/>
      <c r="R33" s="64">
        <f>(R32/$B$32)*100</f>
        <v>23.13483514509165</v>
      </c>
      <c r="S33" s="64"/>
      <c r="T33" s="62"/>
      <c r="U33" s="62"/>
      <c r="V33" s="65">
        <f>(V32/$B$32)*100</f>
        <v>13.501122218196093</v>
      </c>
    </row>
    <row r="34" spans="1:22" ht="12.75">
      <c r="A34" s="117" t="s">
        <v>25</v>
      </c>
      <c r="B34" s="3">
        <v>11409</v>
      </c>
      <c r="C34" s="4">
        <f>D34</f>
        <v>1930</v>
      </c>
      <c r="D34" s="48">
        <v>1930</v>
      </c>
      <c r="E34" s="1">
        <v>556</v>
      </c>
      <c r="F34" s="48">
        <v>1370</v>
      </c>
      <c r="G34" s="5" t="s">
        <v>60</v>
      </c>
      <c r="H34" s="4">
        <v>4208</v>
      </c>
      <c r="I34" s="5" t="s">
        <v>60</v>
      </c>
      <c r="J34" s="4">
        <f>SUM(K34:M34)</f>
        <v>485.85</v>
      </c>
      <c r="K34" s="48">
        <v>2</v>
      </c>
      <c r="L34" s="68">
        <v>455</v>
      </c>
      <c r="M34" s="88">
        <v>28.85</v>
      </c>
      <c r="N34" s="48">
        <f t="shared" si="2"/>
        <v>623.86</v>
      </c>
      <c r="O34" s="1">
        <v>478</v>
      </c>
      <c r="P34" s="48">
        <v>75.86</v>
      </c>
      <c r="Q34" s="3">
        <v>70</v>
      </c>
      <c r="R34" s="1">
        <v>2011.2998309999998</v>
      </c>
      <c r="S34" s="1">
        <v>1383.4676717</v>
      </c>
      <c r="T34" s="48">
        <v>162.42280718831282</v>
      </c>
      <c r="U34" s="48">
        <f t="shared" si="6"/>
        <v>465.409352111687</v>
      </c>
      <c r="V34" s="50">
        <f t="shared" si="4"/>
        <v>2149.9901690000006</v>
      </c>
    </row>
    <row r="35" spans="1:22" ht="12.75">
      <c r="A35" s="117" t="s">
        <v>26</v>
      </c>
      <c r="B35" s="3">
        <v>7693</v>
      </c>
      <c r="C35" s="4">
        <f>D35</f>
        <v>689</v>
      </c>
      <c r="D35" s="48">
        <v>689</v>
      </c>
      <c r="E35" s="1">
        <v>187</v>
      </c>
      <c r="F35" s="48">
        <v>502</v>
      </c>
      <c r="G35" s="5" t="s">
        <v>36</v>
      </c>
      <c r="H35" s="4">
        <v>5191</v>
      </c>
      <c r="I35" s="5" t="s">
        <v>36</v>
      </c>
      <c r="J35" s="4">
        <f>SUM(K35:M35)</f>
        <v>210.71</v>
      </c>
      <c r="K35" s="48">
        <v>1</v>
      </c>
      <c r="L35" s="48">
        <v>199</v>
      </c>
      <c r="M35" s="88">
        <v>10.71</v>
      </c>
      <c r="N35" s="48">
        <f t="shared" si="2"/>
        <v>264.71000000000004</v>
      </c>
      <c r="O35" s="1">
        <v>124</v>
      </c>
      <c r="P35" s="48">
        <v>61.71</v>
      </c>
      <c r="Q35" s="3">
        <v>79</v>
      </c>
      <c r="R35" s="1">
        <v>628.9595</v>
      </c>
      <c r="S35" s="1">
        <v>433.1355</v>
      </c>
      <c r="T35" s="48">
        <v>111.25077655672645</v>
      </c>
      <c r="U35" s="48">
        <f t="shared" si="6"/>
        <v>84.5732234432736</v>
      </c>
      <c r="V35" s="50">
        <f t="shared" si="4"/>
        <v>708.6205</v>
      </c>
    </row>
    <row r="36" spans="1:22" ht="12.75">
      <c r="A36" s="117" t="s">
        <v>27</v>
      </c>
      <c r="B36" s="3">
        <v>2002</v>
      </c>
      <c r="C36" s="4">
        <f aca="true" t="shared" si="10" ref="C36:C43">D36</f>
        <v>481</v>
      </c>
      <c r="D36" s="48">
        <v>481</v>
      </c>
      <c r="E36" s="1">
        <v>31</v>
      </c>
      <c r="F36" s="48">
        <v>450</v>
      </c>
      <c r="G36" s="5" t="s">
        <v>36</v>
      </c>
      <c r="H36" s="4">
        <v>669</v>
      </c>
      <c r="I36" s="5" t="s">
        <v>36</v>
      </c>
      <c r="J36" s="4">
        <f aca="true" t="shared" si="11" ref="J36:J43">SUM(K36:M36)</f>
        <v>21.55</v>
      </c>
      <c r="K36" s="51">
        <v>0</v>
      </c>
      <c r="L36" s="48">
        <v>20</v>
      </c>
      <c r="M36" s="88">
        <v>1.55</v>
      </c>
      <c r="N36" s="48">
        <f t="shared" si="2"/>
        <v>138.22</v>
      </c>
      <c r="O36" s="1">
        <v>120</v>
      </c>
      <c r="P36" s="48">
        <v>18.22</v>
      </c>
      <c r="Q36" s="3">
        <v>0</v>
      </c>
      <c r="R36" s="1">
        <v>223.761</v>
      </c>
      <c r="S36" s="1">
        <v>116.9019</v>
      </c>
      <c r="T36" s="48">
        <v>17.287621771931057</v>
      </c>
      <c r="U36" s="48">
        <f t="shared" si="6"/>
        <v>89.57147822806894</v>
      </c>
      <c r="V36" s="50">
        <f t="shared" si="4"/>
        <v>468.46900000000005</v>
      </c>
    </row>
    <row r="37" spans="1:22" ht="12.75">
      <c r="A37" s="117" t="s">
        <v>28</v>
      </c>
      <c r="B37" s="3">
        <v>1441</v>
      </c>
      <c r="C37" s="4">
        <f t="shared" si="10"/>
        <v>352</v>
      </c>
      <c r="D37" s="48">
        <v>352</v>
      </c>
      <c r="E37" s="1">
        <v>117</v>
      </c>
      <c r="F37" s="48">
        <v>235</v>
      </c>
      <c r="G37" s="5" t="s">
        <v>36</v>
      </c>
      <c r="H37" s="4">
        <v>350</v>
      </c>
      <c r="I37" s="5" t="s">
        <v>36</v>
      </c>
      <c r="J37" s="4">
        <f t="shared" si="11"/>
        <v>70.85</v>
      </c>
      <c r="K37" s="51">
        <v>0</v>
      </c>
      <c r="L37" s="48">
        <v>65</v>
      </c>
      <c r="M37" s="88">
        <v>5.85</v>
      </c>
      <c r="N37" s="48">
        <f t="shared" si="2"/>
        <v>132.03</v>
      </c>
      <c r="O37" s="1">
        <v>121</v>
      </c>
      <c r="P37" s="48">
        <v>11.03</v>
      </c>
      <c r="Q37" s="3">
        <v>0</v>
      </c>
      <c r="R37" s="1">
        <v>262.5555</v>
      </c>
      <c r="S37" s="1">
        <v>166.6561</v>
      </c>
      <c r="T37" s="48">
        <v>9.446193063158635</v>
      </c>
      <c r="U37" s="48">
        <f t="shared" si="6"/>
        <v>86.45320693684135</v>
      </c>
      <c r="V37" s="50">
        <f t="shared" si="4"/>
        <v>273.56449999999995</v>
      </c>
    </row>
    <row r="38" spans="1:22" ht="12.75">
      <c r="A38" s="117" t="s">
        <v>29</v>
      </c>
      <c r="B38" s="3">
        <v>3775</v>
      </c>
      <c r="C38" s="4">
        <f t="shared" si="10"/>
        <v>166</v>
      </c>
      <c r="D38" s="48">
        <v>166</v>
      </c>
      <c r="E38" s="1">
        <v>12</v>
      </c>
      <c r="F38" s="48">
        <v>154</v>
      </c>
      <c r="G38" s="5" t="s">
        <v>36</v>
      </c>
      <c r="H38" s="4">
        <v>2837</v>
      </c>
      <c r="I38" s="5" t="s">
        <v>36</v>
      </c>
      <c r="J38" s="4">
        <f t="shared" si="11"/>
        <v>113.6</v>
      </c>
      <c r="K38" s="51">
        <v>0</v>
      </c>
      <c r="L38" s="48">
        <v>113</v>
      </c>
      <c r="M38" s="88">
        <v>0.6</v>
      </c>
      <c r="N38" s="48">
        <f t="shared" si="2"/>
        <v>119.12</v>
      </c>
      <c r="O38" s="1">
        <v>97</v>
      </c>
      <c r="P38" s="48">
        <v>4.12</v>
      </c>
      <c r="Q38" s="3">
        <v>18</v>
      </c>
      <c r="R38" s="1">
        <v>151.1182</v>
      </c>
      <c r="S38" s="1">
        <v>114.808</v>
      </c>
      <c r="T38" s="48">
        <v>5.304109340132933</v>
      </c>
      <c r="U38" s="48">
        <f t="shared" si="6"/>
        <v>31.006090659867056</v>
      </c>
      <c r="V38" s="50">
        <f t="shared" si="4"/>
        <v>388.1618000000003</v>
      </c>
    </row>
    <row r="39" spans="1:22" ht="12.75">
      <c r="A39" s="117" t="s">
        <v>30</v>
      </c>
      <c r="B39" s="3">
        <v>22470</v>
      </c>
      <c r="C39" s="4">
        <f t="shared" si="10"/>
        <v>409</v>
      </c>
      <c r="D39" s="48">
        <v>409</v>
      </c>
      <c r="E39" s="1">
        <v>37</v>
      </c>
      <c r="F39" s="48">
        <v>372</v>
      </c>
      <c r="G39" s="5" t="s">
        <v>36</v>
      </c>
      <c r="H39" s="4">
        <v>20168</v>
      </c>
      <c r="I39" s="5" t="s">
        <v>36</v>
      </c>
      <c r="J39" s="4">
        <f t="shared" si="11"/>
        <v>489.85</v>
      </c>
      <c r="K39" s="48">
        <v>220</v>
      </c>
      <c r="L39" s="48">
        <v>268</v>
      </c>
      <c r="M39" s="88">
        <v>1.85</v>
      </c>
      <c r="N39" s="48">
        <f t="shared" si="2"/>
        <v>383.91</v>
      </c>
      <c r="O39" s="1">
        <v>264</v>
      </c>
      <c r="P39" s="48">
        <v>11.91</v>
      </c>
      <c r="Q39" s="3">
        <v>108</v>
      </c>
      <c r="R39" s="1">
        <v>200.3961</v>
      </c>
      <c r="S39" s="1">
        <v>129.92860000000002</v>
      </c>
      <c r="T39" s="48">
        <v>23.860495695908078</v>
      </c>
      <c r="U39" s="48">
        <f t="shared" si="6"/>
        <v>46.6070043040919</v>
      </c>
      <c r="V39" s="50">
        <f t="shared" si="4"/>
        <v>818.8438999999998</v>
      </c>
    </row>
    <row r="40" spans="1:22" ht="12.75">
      <c r="A40" s="117" t="s">
        <v>31</v>
      </c>
      <c r="B40" s="3">
        <v>656</v>
      </c>
      <c r="C40" s="4">
        <f t="shared" si="10"/>
        <v>207</v>
      </c>
      <c r="D40" s="48">
        <v>207</v>
      </c>
      <c r="E40" s="1">
        <v>177</v>
      </c>
      <c r="F40" s="48">
        <v>30</v>
      </c>
      <c r="G40" s="5" t="s">
        <v>36</v>
      </c>
      <c r="H40" s="4">
        <v>0</v>
      </c>
      <c r="I40" s="5" t="s">
        <v>36</v>
      </c>
      <c r="J40" s="4">
        <f t="shared" si="11"/>
        <v>62.64</v>
      </c>
      <c r="K40" s="51">
        <v>0</v>
      </c>
      <c r="L40" s="48">
        <v>51</v>
      </c>
      <c r="M40" s="88">
        <v>11.64</v>
      </c>
      <c r="N40" s="48">
        <f t="shared" si="2"/>
        <v>63.29</v>
      </c>
      <c r="O40" s="1">
        <v>49</v>
      </c>
      <c r="P40" s="48">
        <v>14.29</v>
      </c>
      <c r="Q40" s="3">
        <v>0</v>
      </c>
      <c r="R40" s="1">
        <v>187.9738</v>
      </c>
      <c r="S40" s="1">
        <v>126.1572</v>
      </c>
      <c r="T40" s="48">
        <v>20.608783493567827</v>
      </c>
      <c r="U40" s="48">
        <f t="shared" si="6"/>
        <v>41.20781650643218</v>
      </c>
      <c r="V40" s="50">
        <f t="shared" si="4"/>
        <v>135.09619999999995</v>
      </c>
    </row>
    <row r="41" spans="1:22" ht="12.75">
      <c r="A41" s="117" t="s">
        <v>32</v>
      </c>
      <c r="B41" s="3">
        <v>9282</v>
      </c>
      <c r="C41" s="4">
        <f t="shared" si="10"/>
        <v>10</v>
      </c>
      <c r="D41" s="48">
        <v>10</v>
      </c>
      <c r="E41" s="1">
        <v>2</v>
      </c>
      <c r="F41" s="48">
        <v>8</v>
      </c>
      <c r="G41" s="5" t="s">
        <v>36</v>
      </c>
      <c r="H41" s="4">
        <v>6940</v>
      </c>
      <c r="I41" s="5" t="s">
        <v>36</v>
      </c>
      <c r="J41" s="4">
        <f t="shared" si="11"/>
        <v>771.1</v>
      </c>
      <c r="K41" s="48">
        <v>688</v>
      </c>
      <c r="L41" s="48">
        <v>83</v>
      </c>
      <c r="M41" s="88">
        <v>0.1</v>
      </c>
      <c r="N41" s="48">
        <f t="shared" si="2"/>
        <v>220.28</v>
      </c>
      <c r="O41" s="1">
        <v>200</v>
      </c>
      <c r="P41" s="48">
        <v>0.28</v>
      </c>
      <c r="Q41" s="3">
        <v>20</v>
      </c>
      <c r="R41" s="1">
        <v>739.225502</v>
      </c>
      <c r="S41" s="1">
        <v>181.6335514</v>
      </c>
      <c r="T41" s="48">
        <v>0.7491287087724233</v>
      </c>
      <c r="U41" s="48">
        <f t="shared" si="6"/>
        <v>556.8428218912276</v>
      </c>
      <c r="V41" s="50">
        <f t="shared" si="4"/>
        <v>601.3944979999997</v>
      </c>
    </row>
    <row r="42" spans="1:22" ht="12.75">
      <c r="A42" s="117" t="s">
        <v>33</v>
      </c>
      <c r="B42" s="3">
        <v>702</v>
      </c>
      <c r="C42" s="4">
        <f t="shared" si="10"/>
        <v>52</v>
      </c>
      <c r="D42" s="51">
        <v>52</v>
      </c>
      <c r="E42" s="69" t="s">
        <v>66</v>
      </c>
      <c r="F42" s="48">
        <v>52</v>
      </c>
      <c r="G42" s="5" t="s">
        <v>36</v>
      </c>
      <c r="H42" s="4">
        <v>354</v>
      </c>
      <c r="I42" s="5" t="s">
        <v>36</v>
      </c>
      <c r="J42" s="4">
        <f t="shared" si="11"/>
        <v>0</v>
      </c>
      <c r="K42" s="48">
        <v>0</v>
      </c>
      <c r="L42" s="48">
        <v>0</v>
      </c>
      <c r="M42" s="88">
        <v>0</v>
      </c>
      <c r="N42" s="48">
        <f t="shared" si="2"/>
        <v>47.95</v>
      </c>
      <c r="O42" s="1">
        <v>43</v>
      </c>
      <c r="P42" s="48">
        <v>2.95</v>
      </c>
      <c r="Q42" s="3">
        <v>2</v>
      </c>
      <c r="R42" s="1">
        <v>126.824141</v>
      </c>
      <c r="S42" s="1">
        <v>83.32904869999999</v>
      </c>
      <c r="T42" s="48">
        <v>0.37456435438621166</v>
      </c>
      <c r="U42" s="48">
        <f t="shared" si="6"/>
        <v>43.1205279456138</v>
      </c>
      <c r="V42" s="50">
        <f t="shared" si="4"/>
        <v>121.22585900000001</v>
      </c>
    </row>
    <row r="43" spans="1:22" ht="12.75">
      <c r="A43" s="117" t="s">
        <v>34</v>
      </c>
      <c r="B43" s="3">
        <v>4099</v>
      </c>
      <c r="C43" s="4">
        <f t="shared" si="10"/>
        <v>257</v>
      </c>
      <c r="D43" s="51">
        <v>257</v>
      </c>
      <c r="E43" s="69" t="s">
        <v>66</v>
      </c>
      <c r="F43" s="48">
        <v>257</v>
      </c>
      <c r="G43" s="6" t="s">
        <v>36</v>
      </c>
      <c r="H43" s="4">
        <v>3049</v>
      </c>
      <c r="I43" s="6" t="s">
        <v>36</v>
      </c>
      <c r="J43" s="4">
        <f t="shared" si="11"/>
        <v>23</v>
      </c>
      <c r="K43" s="51">
        <v>0</v>
      </c>
      <c r="L43" s="67">
        <v>23</v>
      </c>
      <c r="M43" s="89">
        <v>0</v>
      </c>
      <c r="N43" s="53">
        <f t="shared" si="2"/>
        <v>129.95</v>
      </c>
      <c r="O43" s="1">
        <v>105</v>
      </c>
      <c r="P43" s="48">
        <v>7.95</v>
      </c>
      <c r="Q43" s="3">
        <v>17</v>
      </c>
      <c r="R43" s="1">
        <v>352.148759</v>
      </c>
      <c r="S43" s="1">
        <v>201.4415813</v>
      </c>
      <c r="T43" s="48">
        <v>1.919982053776331</v>
      </c>
      <c r="U43" s="53">
        <f t="shared" si="6"/>
        <v>148.78719564622367</v>
      </c>
      <c r="V43" s="54">
        <f t="shared" si="4"/>
        <v>287.901241</v>
      </c>
    </row>
    <row r="44" spans="1:22" ht="12.75">
      <c r="A44" s="118" t="s">
        <v>67</v>
      </c>
      <c r="B44" s="57">
        <f>SUM(B34:B43)</f>
        <v>63529</v>
      </c>
      <c r="C44" s="57">
        <f>D44</f>
        <v>4550</v>
      </c>
      <c r="D44" s="58">
        <v>4550</v>
      </c>
      <c r="E44" s="59">
        <v>1119</v>
      </c>
      <c r="F44" s="58">
        <v>3430</v>
      </c>
      <c r="G44" s="5" t="s">
        <v>68</v>
      </c>
      <c r="H44" s="57">
        <f>SUM(H34:H43)</f>
        <v>43766</v>
      </c>
      <c r="I44" s="5" t="s">
        <v>36</v>
      </c>
      <c r="J44" s="57">
        <f>SUM(J34:J43)</f>
        <v>2249.15</v>
      </c>
      <c r="K44" s="58">
        <f>SUM(K34:K43)</f>
        <v>911</v>
      </c>
      <c r="L44" s="58">
        <f>SUM(L34:L43)</f>
        <v>1277</v>
      </c>
      <c r="M44" s="3">
        <v>61</v>
      </c>
      <c r="N44" s="48">
        <f t="shared" si="2"/>
        <v>2123.3199999999997</v>
      </c>
      <c r="O44" s="59">
        <f aca="true" t="shared" si="12" ref="O44:T44">SUM(O34:O43)</f>
        <v>1601</v>
      </c>
      <c r="P44" s="58">
        <f t="shared" si="12"/>
        <v>208.31999999999996</v>
      </c>
      <c r="Q44" s="56">
        <f t="shared" si="12"/>
        <v>314</v>
      </c>
      <c r="R44" s="59">
        <f t="shared" si="12"/>
        <v>4884.262333</v>
      </c>
      <c r="S44" s="59">
        <f t="shared" si="12"/>
        <v>2937.4591531000005</v>
      </c>
      <c r="T44" s="58">
        <f t="shared" si="12"/>
        <v>353.2244622266728</v>
      </c>
      <c r="U44" s="48">
        <f t="shared" si="6"/>
        <v>1593.5787176733265</v>
      </c>
      <c r="V44" s="50">
        <f t="shared" si="4"/>
        <v>5956.267667</v>
      </c>
    </row>
    <row r="45" spans="1:22" ht="13.5" thickBot="1">
      <c r="A45" s="119" t="s">
        <v>62</v>
      </c>
      <c r="B45" s="61">
        <v>100</v>
      </c>
      <c r="C45" s="70">
        <f>(C44/$B$44)*100</f>
        <v>7.162083457948339</v>
      </c>
      <c r="D45" s="71"/>
      <c r="E45" s="72"/>
      <c r="F45" s="62"/>
      <c r="G45" s="70"/>
      <c r="H45" s="63">
        <f>(H44/$B$44)*100</f>
        <v>68.89137244408066</v>
      </c>
      <c r="I45" s="70"/>
      <c r="J45" s="63">
        <f>(J44/$B$44)*100</f>
        <v>3.5403516504273638</v>
      </c>
      <c r="K45" s="71"/>
      <c r="L45" s="62"/>
      <c r="M45" s="61"/>
      <c r="N45" s="62">
        <f>(N44/$B$44)*100</f>
        <v>3.342284625918871</v>
      </c>
      <c r="O45" s="64"/>
      <c r="P45" s="62"/>
      <c r="Q45" s="61"/>
      <c r="R45" s="64">
        <f>(R44/$B$44)*100</f>
        <v>7.688240540540541</v>
      </c>
      <c r="S45" s="64"/>
      <c r="T45" s="62"/>
      <c r="U45" s="62"/>
      <c r="V45" s="65">
        <f>(V44/$B$44)*100</f>
        <v>9.37566728108423</v>
      </c>
    </row>
    <row r="46" spans="1:22" ht="12.75">
      <c r="A46" s="121" t="s">
        <v>69</v>
      </c>
      <c r="B46" s="3">
        <v>241584</v>
      </c>
      <c r="C46" s="4">
        <f>D46</f>
        <v>20900</v>
      </c>
      <c r="D46" s="48">
        <v>20900</v>
      </c>
      <c r="E46" s="1">
        <v>4170</v>
      </c>
      <c r="F46" s="48">
        <v>16700</v>
      </c>
      <c r="G46" s="5" t="s">
        <v>70</v>
      </c>
      <c r="H46" s="4">
        <f>H14+H32+H44</f>
        <v>94726.09</v>
      </c>
      <c r="I46" s="5" t="s">
        <v>36</v>
      </c>
      <c r="J46" s="74">
        <f>J14+J32+J44</f>
        <v>9080.15</v>
      </c>
      <c r="K46" s="48">
        <f>K14+K32+K44</f>
        <v>2082</v>
      </c>
      <c r="L46" s="68">
        <f aca="true" t="shared" si="13" ref="L46:S46">L14+L32+L44</f>
        <v>6700</v>
      </c>
      <c r="M46" s="3">
        <f t="shared" si="13"/>
        <v>298</v>
      </c>
      <c r="N46" s="75">
        <f t="shared" si="13"/>
        <v>19415.77</v>
      </c>
      <c r="O46" s="75">
        <f t="shared" si="13"/>
        <v>17890</v>
      </c>
      <c r="P46" s="68">
        <f t="shared" si="13"/>
        <v>974.77</v>
      </c>
      <c r="Q46" s="68">
        <f t="shared" si="13"/>
        <v>551</v>
      </c>
      <c r="R46" s="1">
        <f t="shared" si="13"/>
        <v>64967.167117000005</v>
      </c>
      <c r="S46" s="1">
        <f t="shared" si="13"/>
        <v>42086.5735419</v>
      </c>
      <c r="T46" s="48">
        <f>T14+T32+T44</f>
        <v>6078.819344634118</v>
      </c>
      <c r="U46" s="48">
        <f t="shared" si="6"/>
        <v>16801.77423046589</v>
      </c>
      <c r="V46" s="50">
        <f t="shared" si="4"/>
        <v>32494.822883000015</v>
      </c>
    </row>
    <row r="47" spans="1:22" ht="13.5" thickBot="1">
      <c r="A47" s="122" t="s">
        <v>62</v>
      </c>
      <c r="B47" s="77">
        <v>100</v>
      </c>
      <c r="C47" s="78">
        <f>(C46/$B$46)*100</f>
        <v>8.651235181137825</v>
      </c>
      <c r="D47" s="79"/>
      <c r="E47" s="80"/>
      <c r="F47" s="79"/>
      <c r="G47" s="78"/>
      <c r="H47" s="78">
        <f>(H46/$B$46)*100</f>
        <v>39.210415424862575</v>
      </c>
      <c r="I47" s="78"/>
      <c r="J47" s="78">
        <f>(J46/$B$46)*100</f>
        <v>3.7585891449764883</v>
      </c>
      <c r="K47" s="79"/>
      <c r="L47" s="79"/>
      <c r="M47" s="77"/>
      <c r="N47" s="78">
        <f>(N46/$B$46)*100</f>
        <v>8.03686088482681</v>
      </c>
      <c r="O47" s="80"/>
      <c r="P47" s="79"/>
      <c r="Q47" s="77"/>
      <c r="R47" s="78">
        <f>(R46/$B$46)*100</f>
        <v>26.892164678538315</v>
      </c>
      <c r="S47" s="80"/>
      <c r="T47" s="79"/>
      <c r="U47" s="79"/>
      <c r="V47" s="90">
        <f>(V46/$B$46)*100</f>
        <v>13.450734685657997</v>
      </c>
    </row>
    <row r="48" spans="1:22" ht="13.5" thickTop="1">
      <c r="A48" s="123"/>
      <c r="B48" s="18"/>
      <c r="C48" s="18"/>
      <c r="D48" s="18"/>
      <c r="E48" s="18"/>
      <c r="F48" s="18"/>
      <c r="G48" s="18"/>
      <c r="H48" s="124"/>
      <c r="I48" s="18"/>
      <c r="J48" s="124"/>
      <c r="K48" s="18"/>
      <c r="L48" s="18"/>
      <c r="M48" s="18"/>
      <c r="N48" s="18"/>
      <c r="O48" s="18"/>
      <c r="P48" s="18"/>
      <c r="Q48" s="18"/>
      <c r="R48" s="18"/>
      <c r="S48" s="18"/>
      <c r="T48" s="18"/>
      <c r="U48" s="18"/>
      <c r="V48" s="18"/>
    </row>
    <row r="49" spans="1:22" ht="12.75">
      <c r="A49" s="131" t="s">
        <v>71</v>
      </c>
      <c r="B49" s="18"/>
      <c r="C49" s="18"/>
      <c r="D49" s="18"/>
      <c r="E49" s="18"/>
      <c r="F49" s="18"/>
      <c r="G49" s="18"/>
      <c r="H49" s="18"/>
      <c r="I49" s="18"/>
      <c r="J49" s="18"/>
      <c r="K49" s="18"/>
      <c r="L49" s="18"/>
      <c r="M49" s="18"/>
      <c r="N49" s="93"/>
      <c r="O49" s="93"/>
      <c r="P49" s="93"/>
      <c r="Q49" s="18"/>
      <c r="R49" s="18"/>
      <c r="S49" s="18"/>
      <c r="T49" s="18"/>
      <c r="U49" s="18"/>
      <c r="V49" s="18"/>
    </row>
    <row r="50" spans="1:22" ht="14.25">
      <c r="A50" s="131" t="s">
        <v>119</v>
      </c>
      <c r="B50" s="18"/>
      <c r="C50" s="18"/>
      <c r="D50" s="18"/>
      <c r="E50" s="18"/>
      <c r="F50" s="18"/>
      <c r="G50" s="18"/>
      <c r="H50" s="18"/>
      <c r="I50" s="18"/>
      <c r="J50" s="18"/>
      <c r="K50" s="18"/>
      <c r="L50" s="18"/>
      <c r="M50" s="228"/>
      <c r="N50" s="229"/>
      <c r="O50" s="229"/>
      <c r="P50" s="229"/>
      <c r="Q50" s="18"/>
      <c r="R50" s="18"/>
      <c r="S50" s="18"/>
      <c r="T50" s="18"/>
      <c r="U50" s="18"/>
      <c r="V50" s="18"/>
    </row>
    <row r="51" spans="1:22" ht="12.75">
      <c r="A51" s="131" t="s">
        <v>72</v>
      </c>
      <c r="B51" s="18"/>
      <c r="C51" s="18"/>
      <c r="D51" s="18"/>
      <c r="E51" s="18"/>
      <c r="F51" s="18"/>
      <c r="G51" s="18"/>
      <c r="H51" s="18"/>
      <c r="I51" s="18"/>
      <c r="J51" s="18"/>
      <c r="K51" s="18"/>
      <c r="L51" s="18"/>
      <c r="M51" s="48"/>
      <c r="N51" s="18"/>
      <c r="O51" s="18"/>
      <c r="P51" s="48"/>
      <c r="Q51" s="18"/>
      <c r="R51" s="18"/>
      <c r="S51" s="18"/>
      <c r="T51" s="18"/>
      <c r="U51" s="18"/>
      <c r="V51" s="18"/>
    </row>
    <row r="52" spans="1:22" ht="12.75">
      <c r="A52" s="131"/>
      <c r="B52" s="83" t="s">
        <v>73</v>
      </c>
      <c r="C52" s="84" t="s">
        <v>74</v>
      </c>
      <c r="D52" s="84" t="s">
        <v>75</v>
      </c>
      <c r="E52" s="84" t="s">
        <v>35</v>
      </c>
      <c r="F52" s="18"/>
      <c r="G52" s="18"/>
      <c r="H52" s="18"/>
      <c r="I52" s="18"/>
      <c r="J52" s="18"/>
      <c r="K52" s="18"/>
      <c r="L52" s="18"/>
      <c r="M52" s="18"/>
      <c r="N52" s="18"/>
      <c r="O52" s="18"/>
      <c r="P52" s="18"/>
      <c r="Q52" s="18"/>
      <c r="R52" s="18"/>
      <c r="S52" s="18"/>
      <c r="T52" s="18"/>
      <c r="U52" s="18"/>
      <c r="V52" s="18"/>
    </row>
    <row r="53" spans="1:22" ht="12.75">
      <c r="A53" s="131"/>
      <c r="B53" s="85" t="s">
        <v>76</v>
      </c>
      <c r="C53" s="86">
        <v>138</v>
      </c>
      <c r="D53" s="86">
        <v>1585</v>
      </c>
      <c r="E53" s="86">
        <v>1723</v>
      </c>
      <c r="F53" s="18"/>
      <c r="G53" s="18"/>
      <c r="H53" s="18"/>
      <c r="I53" s="18"/>
      <c r="J53" s="18"/>
      <c r="K53" s="18"/>
      <c r="L53" s="18"/>
      <c r="M53" s="131" t="s">
        <v>80</v>
      </c>
      <c r="N53" s="18"/>
      <c r="O53" s="18"/>
      <c r="P53" s="18"/>
      <c r="Q53" s="18"/>
      <c r="R53" s="18"/>
      <c r="S53" s="18"/>
      <c r="T53" s="18"/>
      <c r="U53" s="18"/>
      <c r="V53" s="18"/>
    </row>
    <row r="54" spans="1:22" ht="12.75">
      <c r="A54" s="131"/>
      <c r="B54" s="85" t="s">
        <v>77</v>
      </c>
      <c r="C54" s="86">
        <v>138</v>
      </c>
      <c r="D54" s="86">
        <v>1590</v>
      </c>
      <c r="E54" s="86">
        <v>1720</v>
      </c>
      <c r="F54" s="18"/>
      <c r="G54" s="18"/>
      <c r="H54" s="18"/>
      <c r="I54" s="18"/>
      <c r="J54" s="18"/>
      <c r="K54" s="18"/>
      <c r="L54" s="18"/>
      <c r="M54" s="131" t="s">
        <v>81</v>
      </c>
      <c r="N54" s="18"/>
      <c r="O54" s="18"/>
      <c r="P54" s="18"/>
      <c r="Q54" s="18"/>
      <c r="R54" s="18"/>
      <c r="S54" s="18"/>
      <c r="T54" s="18"/>
      <c r="U54" s="18"/>
      <c r="V54" s="18"/>
    </row>
    <row r="55" spans="1:22" ht="12.75">
      <c r="A55" s="131" t="s">
        <v>78</v>
      </c>
      <c r="B55" s="18"/>
      <c r="C55" s="18"/>
      <c r="D55" s="18"/>
      <c r="E55" s="18"/>
      <c r="F55" s="18"/>
      <c r="G55" s="18"/>
      <c r="H55" s="18"/>
      <c r="I55" s="18"/>
      <c r="J55" s="18"/>
      <c r="K55" s="18"/>
      <c r="L55" s="18"/>
      <c r="M55" s="131" t="s">
        <v>82</v>
      </c>
      <c r="N55" s="18"/>
      <c r="O55" s="18"/>
      <c r="P55" s="18"/>
      <c r="Q55" s="18"/>
      <c r="R55" s="18"/>
      <c r="S55" s="18"/>
      <c r="T55" s="18"/>
      <c r="U55" s="18"/>
      <c r="V55" s="18"/>
    </row>
    <row r="56" spans="1:13" ht="12.75">
      <c r="A56" s="131" t="s">
        <v>79</v>
      </c>
      <c r="M56" s="131" t="s">
        <v>83</v>
      </c>
    </row>
    <row r="57" ht="12.75">
      <c r="A57" s="131"/>
    </row>
    <row r="62" spans="1:4" ht="12.75">
      <c r="A62" s="125"/>
      <c r="B62" s="125"/>
      <c r="C62" s="125"/>
      <c r="D62" s="125"/>
    </row>
    <row r="63" spans="1:4" ht="12.75">
      <c r="A63" s="125"/>
      <c r="B63" s="125"/>
      <c r="C63" s="125"/>
      <c r="D63" s="125"/>
    </row>
    <row r="64" spans="1:4" ht="12.75">
      <c r="A64" s="125"/>
      <c r="B64" s="125"/>
      <c r="C64" s="125"/>
      <c r="D64" s="125"/>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874015748031497" right="0.7874015748031497" top="0.984251968503937" bottom="0.3937007874015748" header="0.5118110236220472" footer="0.5118110236220472"/>
  <pageSetup horizontalDpi="600" verticalDpi="600" orientation="landscape" paperSize="8" r:id="rId3"/>
  <ignoredErrors>
    <ignoredError sqref="N41:N43 N7:N13 N16:N28 N30:N31 N34:N40 B44" formulaRange="1"/>
    <ignoredError sqref="V15 C33 V33 V45 N14 N32 C45" formula="1"/>
  </ignoredErrors>
  <legacyDrawing r:id="rId2"/>
</worksheet>
</file>

<file path=xl/worksheets/sheet38.xml><?xml version="1.0" encoding="utf-8"?>
<worksheet xmlns="http://schemas.openxmlformats.org/spreadsheetml/2006/main" xmlns:r="http://schemas.openxmlformats.org/officeDocument/2006/relationships">
  <dimension ref="A1:W59"/>
  <sheetViews>
    <sheetView zoomScaleSheetLayoutView="70" zoomScalePageLayoutView="0" workbookViewId="0" topLeftCell="A1">
      <selection activeCell="L3" sqref="L3"/>
    </sheetView>
  </sheetViews>
  <sheetFormatPr defaultColWidth="9.00390625" defaultRowHeight="13.5"/>
  <cols>
    <col min="1" max="1" width="10.50390625" style="0" customWidth="1"/>
    <col min="2" max="2" width="9.875" style="0" customWidth="1"/>
    <col min="3" max="3" width="9.25390625" style="0" customWidth="1"/>
    <col min="4" max="6" width="9.25390625" style="0" bestFit="1" customWidth="1"/>
    <col min="7" max="7" width="10.125" style="0" customWidth="1"/>
    <col min="8" max="8" width="10.00390625" style="0" bestFit="1" customWidth="1"/>
    <col min="9" max="9" width="9.125" style="0" customWidth="1"/>
    <col min="10" max="14" width="9.25390625" style="0" bestFit="1" customWidth="1"/>
    <col min="15" max="15" width="12.00390625" style="0" customWidth="1"/>
    <col min="16" max="17" width="9.875" style="0" bestFit="1" customWidth="1"/>
    <col min="18" max="20" width="12.00390625" style="0" customWidth="1"/>
    <col min="21" max="21" width="12.25390625" style="0" customWidth="1"/>
    <col min="22" max="22" width="9.125" style="0" bestFit="1" customWidth="1"/>
  </cols>
  <sheetData>
    <row r="1" spans="1:23" ht="15.75" customHeight="1">
      <c r="A1" s="16"/>
      <c r="B1" s="17"/>
      <c r="C1" s="17"/>
      <c r="D1" s="17"/>
      <c r="E1" s="17"/>
      <c r="F1" s="17"/>
      <c r="G1" s="17"/>
      <c r="H1" s="17"/>
      <c r="I1" s="17"/>
      <c r="J1" s="17"/>
      <c r="K1" s="17"/>
      <c r="L1" s="17"/>
      <c r="M1" s="17"/>
      <c r="N1" s="17"/>
      <c r="O1" s="17"/>
      <c r="P1" s="17"/>
      <c r="Q1" s="17"/>
      <c r="R1" s="17"/>
      <c r="S1" s="17"/>
      <c r="T1" s="17"/>
      <c r="U1" s="17"/>
      <c r="V1" s="17"/>
      <c r="W1" s="17"/>
    </row>
    <row r="2" spans="1:23" s="256" customFormat="1" ht="15.75" customHeight="1">
      <c r="A2" s="16" t="s">
        <v>268</v>
      </c>
      <c r="B2" s="18"/>
      <c r="C2" s="18"/>
      <c r="D2" s="18"/>
      <c r="E2" s="18"/>
      <c r="F2" s="18"/>
      <c r="G2" s="18"/>
      <c r="H2" s="19"/>
      <c r="I2" s="19"/>
      <c r="J2" s="19"/>
      <c r="K2" s="18"/>
      <c r="L2" s="18"/>
      <c r="M2" s="18"/>
      <c r="N2" s="18"/>
      <c r="O2" s="18"/>
      <c r="P2" s="18"/>
      <c r="Q2" s="18"/>
      <c r="R2" s="18"/>
      <c r="S2" s="18"/>
      <c r="T2" s="18"/>
      <c r="U2" s="18"/>
      <c r="V2" s="18"/>
      <c r="W2" s="255"/>
    </row>
    <row r="3" spans="7:23" ht="15.75" customHeight="1" thickBot="1">
      <c r="G3" s="18"/>
      <c r="H3" s="19"/>
      <c r="I3" s="19"/>
      <c r="J3" s="19"/>
      <c r="K3" s="18"/>
      <c r="L3" s="18"/>
      <c r="M3" s="18"/>
      <c r="N3" s="18"/>
      <c r="O3" s="18"/>
      <c r="P3" s="18"/>
      <c r="Q3" s="18"/>
      <c r="R3" s="18"/>
      <c r="S3" s="18"/>
      <c r="T3" s="18"/>
      <c r="U3" s="18" t="s">
        <v>120</v>
      </c>
      <c r="V3" s="18"/>
      <c r="W3" s="17"/>
    </row>
    <row r="4" spans="1:23" s="238" customFormat="1" ht="15.75" customHeight="1">
      <c r="A4" s="230" t="s">
        <v>121</v>
      </c>
      <c r="B4" s="231"/>
      <c r="C4" s="487" t="s">
        <v>40</v>
      </c>
      <c r="D4" s="232"/>
      <c r="E4" s="233"/>
      <c r="F4" s="232"/>
      <c r="G4" s="232"/>
      <c r="H4" s="234"/>
      <c r="I4" s="234"/>
      <c r="J4" s="497" t="s">
        <v>41</v>
      </c>
      <c r="K4" s="498"/>
      <c r="L4" s="498"/>
      <c r="M4" s="231"/>
      <c r="N4" s="487" t="s">
        <v>42</v>
      </c>
      <c r="O4" s="232"/>
      <c r="P4" s="232"/>
      <c r="Q4" s="235"/>
      <c r="R4" s="487" t="s">
        <v>43</v>
      </c>
      <c r="S4" s="232"/>
      <c r="T4" s="232"/>
      <c r="U4" s="232"/>
      <c r="V4" s="236"/>
      <c r="W4" s="237"/>
    </row>
    <row r="5" spans="1:23" s="238" customFormat="1" ht="15.75" customHeight="1">
      <c r="A5" s="239"/>
      <c r="B5" s="240" t="s">
        <v>122</v>
      </c>
      <c r="C5" s="488"/>
      <c r="D5" s="490" t="s">
        <v>44</v>
      </c>
      <c r="E5" s="159"/>
      <c r="F5" s="241"/>
      <c r="G5" s="491" t="s">
        <v>45</v>
      </c>
      <c r="H5" s="242" t="s">
        <v>123</v>
      </c>
      <c r="I5" s="242" t="s">
        <v>124</v>
      </c>
      <c r="J5" s="243"/>
      <c r="K5" s="490" t="s">
        <v>46</v>
      </c>
      <c r="L5" s="493" t="s">
        <v>47</v>
      </c>
      <c r="M5" s="495" t="s">
        <v>48</v>
      </c>
      <c r="N5" s="488"/>
      <c r="O5" s="490" t="s">
        <v>49</v>
      </c>
      <c r="P5" s="493" t="s">
        <v>50</v>
      </c>
      <c r="Q5" s="495" t="s">
        <v>51</v>
      </c>
      <c r="R5" s="488"/>
      <c r="S5" s="244" t="s">
        <v>52</v>
      </c>
      <c r="T5" s="159" t="s">
        <v>53</v>
      </c>
      <c r="U5" s="159" t="s">
        <v>54</v>
      </c>
      <c r="V5" s="245" t="s">
        <v>125</v>
      </c>
      <c r="W5" s="237"/>
    </row>
    <row r="6" spans="1:23" s="238" customFormat="1" ht="15.75" customHeight="1" thickBot="1">
      <c r="A6" s="246"/>
      <c r="B6" s="247"/>
      <c r="C6" s="489"/>
      <c r="D6" s="489"/>
      <c r="E6" s="248" t="s">
        <v>55</v>
      </c>
      <c r="F6" s="249" t="s">
        <v>56</v>
      </c>
      <c r="G6" s="492"/>
      <c r="H6" s="250"/>
      <c r="I6" s="250"/>
      <c r="J6" s="251"/>
      <c r="K6" s="489"/>
      <c r="L6" s="494"/>
      <c r="M6" s="496"/>
      <c r="N6" s="489"/>
      <c r="O6" s="489"/>
      <c r="P6" s="494"/>
      <c r="Q6" s="496"/>
      <c r="R6" s="489"/>
      <c r="S6" s="252"/>
      <c r="T6" s="253"/>
      <c r="U6" s="253"/>
      <c r="V6" s="254"/>
      <c r="W6" s="237"/>
    </row>
    <row r="7" spans="1:23" ht="15.75" customHeight="1">
      <c r="A7" s="160" t="s">
        <v>2</v>
      </c>
      <c r="B7" s="161">
        <v>43738</v>
      </c>
      <c r="C7" s="162">
        <f>D7+0</f>
        <v>3010</v>
      </c>
      <c r="D7" s="162">
        <v>3010</v>
      </c>
      <c r="E7" s="163">
        <v>180</v>
      </c>
      <c r="F7" s="164">
        <v>2830</v>
      </c>
      <c r="G7" s="165" t="s">
        <v>126</v>
      </c>
      <c r="H7" s="166">
        <v>3842.02</v>
      </c>
      <c r="I7" s="165" t="s">
        <v>126</v>
      </c>
      <c r="J7" s="166">
        <f aca="true" t="shared" si="0" ref="J7:J14">SUM(K7:M7)</f>
        <v>909.58</v>
      </c>
      <c r="K7" s="164">
        <v>26</v>
      </c>
      <c r="L7" s="164">
        <v>869</v>
      </c>
      <c r="M7" s="167">
        <v>14.58</v>
      </c>
      <c r="N7" s="164">
        <f aca="true" t="shared" si="1" ref="N7:N13">SUM(O7:Q7)</f>
        <v>6037.396</v>
      </c>
      <c r="O7" s="163">
        <v>5887.206</v>
      </c>
      <c r="P7" s="168">
        <v>150.19</v>
      </c>
      <c r="Q7" s="161">
        <v>0</v>
      </c>
      <c r="R7" s="169">
        <v>22470.8676</v>
      </c>
      <c r="S7" s="169">
        <v>14947.3769</v>
      </c>
      <c r="T7" s="170">
        <v>1389.1772</v>
      </c>
      <c r="U7" s="170">
        <f aca="true" t="shared" si="2" ref="U7:U13">R7-S7-T7</f>
        <v>6134.313500000002</v>
      </c>
      <c r="V7" s="171">
        <f aca="true" t="shared" si="3" ref="V7:V15">B7-C7-H7-J7-N7-R7</f>
        <v>7468.136399999999</v>
      </c>
      <c r="W7" s="17"/>
    </row>
    <row r="8" spans="1:23" ht="15.75" customHeight="1">
      <c r="A8" s="160" t="s">
        <v>3</v>
      </c>
      <c r="B8" s="161">
        <v>14270</v>
      </c>
      <c r="C8" s="162">
        <f aca="true" t="shared" si="4" ref="C8:C13">D8+0</f>
        <v>620</v>
      </c>
      <c r="D8" s="162">
        <v>620</v>
      </c>
      <c r="E8" s="163">
        <v>27</v>
      </c>
      <c r="F8" s="164">
        <v>593</v>
      </c>
      <c r="G8" s="165" t="s">
        <v>127</v>
      </c>
      <c r="H8" s="166">
        <v>779.99</v>
      </c>
      <c r="I8" s="165" t="s">
        <v>127</v>
      </c>
      <c r="J8" s="166">
        <f t="shared" si="0"/>
        <v>766.54</v>
      </c>
      <c r="K8" s="172">
        <v>0</v>
      </c>
      <c r="L8" s="164">
        <v>765</v>
      </c>
      <c r="M8" s="167">
        <v>1.54</v>
      </c>
      <c r="N8" s="164">
        <f>SUM(O8:Q8)</f>
        <v>1889.0019</v>
      </c>
      <c r="O8" s="163">
        <v>1866.7619</v>
      </c>
      <c r="P8" s="168">
        <v>22.24</v>
      </c>
      <c r="Q8" s="161">
        <v>0</v>
      </c>
      <c r="R8" s="169">
        <v>8183.3151</v>
      </c>
      <c r="S8" s="169">
        <v>4466.9263</v>
      </c>
      <c r="T8" s="170">
        <v>1649.2459</v>
      </c>
      <c r="U8" s="170">
        <f t="shared" si="2"/>
        <v>2067.1429</v>
      </c>
      <c r="V8" s="171">
        <f t="shared" si="3"/>
        <v>2031.153000000002</v>
      </c>
      <c r="W8" s="17"/>
    </row>
    <row r="9" spans="1:23" ht="15.75" customHeight="1">
      <c r="A9" s="160" t="s">
        <v>4</v>
      </c>
      <c r="B9" s="161">
        <v>10068</v>
      </c>
      <c r="C9" s="162">
        <f t="shared" si="4"/>
        <v>553</v>
      </c>
      <c r="D9" s="162">
        <v>553</v>
      </c>
      <c r="E9" s="163">
        <v>16</v>
      </c>
      <c r="F9" s="164">
        <v>537</v>
      </c>
      <c r="G9" s="165" t="s">
        <v>127</v>
      </c>
      <c r="H9" s="166">
        <v>3061.12</v>
      </c>
      <c r="I9" s="165" t="s">
        <v>127</v>
      </c>
      <c r="J9" s="166">
        <f t="shared" si="0"/>
        <v>60.8</v>
      </c>
      <c r="K9" s="164">
        <v>8</v>
      </c>
      <c r="L9" s="164">
        <v>52</v>
      </c>
      <c r="M9" s="167">
        <v>0.8</v>
      </c>
      <c r="N9" s="164">
        <f t="shared" si="1"/>
        <v>868.4336000000001</v>
      </c>
      <c r="O9" s="163">
        <v>853.8636</v>
      </c>
      <c r="P9" s="168">
        <v>14.57</v>
      </c>
      <c r="Q9" s="161">
        <v>0</v>
      </c>
      <c r="R9" s="169">
        <v>3615.8319</v>
      </c>
      <c r="S9" s="169">
        <v>2184.4379</v>
      </c>
      <c r="T9" s="170">
        <v>326.5049</v>
      </c>
      <c r="U9" s="170">
        <f t="shared" si="2"/>
        <v>1104.8891000000003</v>
      </c>
      <c r="V9" s="171">
        <f t="shared" si="3"/>
        <v>1908.8144999999995</v>
      </c>
      <c r="W9" s="17"/>
    </row>
    <row r="10" spans="1:23" ht="15.75" customHeight="1">
      <c r="A10" s="160" t="s">
        <v>5</v>
      </c>
      <c r="B10" s="161">
        <v>3960</v>
      </c>
      <c r="C10" s="162">
        <f t="shared" si="4"/>
        <v>115</v>
      </c>
      <c r="D10" s="162">
        <v>115</v>
      </c>
      <c r="E10" s="163">
        <v>1</v>
      </c>
      <c r="F10" s="164">
        <v>114</v>
      </c>
      <c r="G10" s="165" t="s">
        <v>127</v>
      </c>
      <c r="H10" s="166">
        <v>1285.59</v>
      </c>
      <c r="I10" s="165" t="s">
        <v>127</v>
      </c>
      <c r="J10" s="166">
        <f t="shared" si="0"/>
        <v>21.05</v>
      </c>
      <c r="K10" s="172">
        <v>0</v>
      </c>
      <c r="L10" s="164">
        <v>21</v>
      </c>
      <c r="M10" s="167">
        <v>0.05</v>
      </c>
      <c r="N10" s="164">
        <f t="shared" si="1"/>
        <v>337.65270000000004</v>
      </c>
      <c r="O10" s="163">
        <v>334.9827</v>
      </c>
      <c r="P10" s="168">
        <v>2.67</v>
      </c>
      <c r="Q10" s="161">
        <v>0</v>
      </c>
      <c r="R10" s="169">
        <v>1518.274</v>
      </c>
      <c r="S10" s="169">
        <v>1197.2674</v>
      </c>
      <c r="T10" s="170">
        <v>56.4249</v>
      </c>
      <c r="U10" s="170">
        <f t="shared" si="2"/>
        <v>264.58169999999996</v>
      </c>
      <c r="V10" s="171">
        <f t="shared" si="3"/>
        <v>682.4332999999997</v>
      </c>
      <c r="W10" s="17"/>
    </row>
    <row r="11" spans="1:23" ht="15.75" customHeight="1">
      <c r="A11" s="160" t="s">
        <v>6</v>
      </c>
      <c r="B11" s="161">
        <v>1734</v>
      </c>
      <c r="C11" s="162">
        <f t="shared" si="4"/>
        <v>9</v>
      </c>
      <c r="D11" s="162">
        <v>9</v>
      </c>
      <c r="E11" s="163">
        <v>0</v>
      </c>
      <c r="F11" s="164">
        <v>9</v>
      </c>
      <c r="G11" s="165"/>
      <c r="H11" s="166">
        <v>894.9</v>
      </c>
      <c r="I11" s="165"/>
      <c r="J11" s="166">
        <f t="shared" si="0"/>
        <v>9</v>
      </c>
      <c r="K11" s="172">
        <v>0</v>
      </c>
      <c r="L11" s="164">
        <v>9</v>
      </c>
      <c r="M11" s="167">
        <v>0</v>
      </c>
      <c r="N11" s="164">
        <f t="shared" si="1"/>
        <v>135.55960000000002</v>
      </c>
      <c r="O11" s="163">
        <v>135.3496</v>
      </c>
      <c r="P11" s="168">
        <v>0.21</v>
      </c>
      <c r="Q11" s="161">
        <v>0</v>
      </c>
      <c r="R11" s="169">
        <v>444.4598</v>
      </c>
      <c r="S11" s="169">
        <v>391.8227</v>
      </c>
      <c r="T11" s="170">
        <v>1.7316</v>
      </c>
      <c r="U11" s="170">
        <f t="shared" si="2"/>
        <v>50.905499999999975</v>
      </c>
      <c r="V11" s="171">
        <f t="shared" si="3"/>
        <v>241.0806</v>
      </c>
      <c r="W11" s="17"/>
    </row>
    <row r="12" spans="1:23" ht="15.75" customHeight="1">
      <c r="A12" s="160" t="s">
        <v>7</v>
      </c>
      <c r="B12" s="161">
        <v>3228</v>
      </c>
      <c r="C12" s="162">
        <f t="shared" si="4"/>
        <v>1210</v>
      </c>
      <c r="D12" s="162">
        <v>1210</v>
      </c>
      <c r="E12" s="163">
        <v>10</v>
      </c>
      <c r="F12" s="164">
        <v>1200</v>
      </c>
      <c r="G12" s="165" t="s">
        <v>127</v>
      </c>
      <c r="H12" s="166">
        <v>620.91</v>
      </c>
      <c r="I12" s="165" t="s">
        <v>127</v>
      </c>
      <c r="J12" s="166">
        <f t="shared" si="0"/>
        <v>2.81</v>
      </c>
      <c r="K12" s="172">
        <v>0</v>
      </c>
      <c r="L12" s="164">
        <v>2</v>
      </c>
      <c r="M12" s="167">
        <v>0.81</v>
      </c>
      <c r="N12" s="164">
        <f t="shared" si="1"/>
        <v>255.7986</v>
      </c>
      <c r="O12" s="163">
        <v>202.5386</v>
      </c>
      <c r="P12" s="168">
        <v>53.26</v>
      </c>
      <c r="Q12" s="161">
        <v>0</v>
      </c>
      <c r="R12" s="169">
        <v>516.0699</v>
      </c>
      <c r="S12" s="169">
        <v>375.4659</v>
      </c>
      <c r="T12" s="170">
        <v>5.7358</v>
      </c>
      <c r="U12" s="170">
        <f t="shared" si="2"/>
        <v>134.86819999999997</v>
      </c>
      <c r="V12" s="171">
        <f t="shared" si="3"/>
        <v>622.4115000000002</v>
      </c>
      <c r="W12" s="17"/>
    </row>
    <row r="13" spans="1:23" ht="15.75" customHeight="1">
      <c r="A13" s="160" t="s">
        <v>8</v>
      </c>
      <c r="B13" s="161">
        <v>1706</v>
      </c>
      <c r="C13" s="162">
        <f t="shared" si="4"/>
        <v>39</v>
      </c>
      <c r="D13" s="162">
        <v>39</v>
      </c>
      <c r="E13" s="163">
        <v>4</v>
      </c>
      <c r="F13" s="164">
        <v>35</v>
      </c>
      <c r="G13" s="173" t="s">
        <v>127</v>
      </c>
      <c r="H13" s="166">
        <v>873.54</v>
      </c>
      <c r="I13" s="173" t="s">
        <v>127</v>
      </c>
      <c r="J13" s="166">
        <f t="shared" si="0"/>
        <v>6.2</v>
      </c>
      <c r="K13" s="172">
        <v>0</v>
      </c>
      <c r="L13" s="164">
        <v>6</v>
      </c>
      <c r="M13" s="167">
        <v>0.2</v>
      </c>
      <c r="N13" s="174">
        <f t="shared" si="1"/>
        <v>112.7527</v>
      </c>
      <c r="O13" s="163">
        <v>111.7527</v>
      </c>
      <c r="P13" s="168">
        <v>1</v>
      </c>
      <c r="Q13" s="161">
        <v>0</v>
      </c>
      <c r="R13" s="169">
        <v>380.9003</v>
      </c>
      <c r="S13" s="169">
        <v>276.3539</v>
      </c>
      <c r="T13" s="170">
        <v>0.2834</v>
      </c>
      <c r="U13" s="175">
        <f t="shared" si="2"/>
        <v>104.263</v>
      </c>
      <c r="V13" s="176">
        <f t="shared" si="3"/>
        <v>293.60699999999997</v>
      </c>
      <c r="W13" s="17"/>
    </row>
    <row r="14" spans="1:23" ht="15.75" customHeight="1">
      <c r="A14" s="177" t="s">
        <v>61</v>
      </c>
      <c r="B14" s="178">
        <f>SUM(B7:B13)</f>
        <v>78704</v>
      </c>
      <c r="C14" s="179">
        <f>D14+0</f>
        <v>5560</v>
      </c>
      <c r="D14" s="180">
        <v>5560</v>
      </c>
      <c r="E14" s="181">
        <f>SUM(E7:E13)</f>
        <v>238</v>
      </c>
      <c r="F14" s="180">
        <v>5320</v>
      </c>
      <c r="G14" s="182" t="s">
        <v>126</v>
      </c>
      <c r="H14" s="183">
        <v>11358.07</v>
      </c>
      <c r="I14" s="182" t="s">
        <v>126</v>
      </c>
      <c r="J14" s="183">
        <f t="shared" si="0"/>
        <v>1775.98</v>
      </c>
      <c r="K14" s="180">
        <f>SUM(K7:K13)</f>
        <v>34</v>
      </c>
      <c r="L14" s="180">
        <f>SUM(L7:L13)</f>
        <v>1724</v>
      </c>
      <c r="M14" s="184">
        <f>SUM(M7:M13)</f>
        <v>17.98</v>
      </c>
      <c r="N14" s="164">
        <f>SUM(O14:Q14)</f>
        <v>9636.595099999999</v>
      </c>
      <c r="O14" s="181">
        <f>SUM(O7:O13)</f>
        <v>9392.4551</v>
      </c>
      <c r="P14" s="185">
        <f aca="true" t="shared" si="5" ref="P14:U14">SUM(P7:P13)</f>
        <v>244.14</v>
      </c>
      <c r="Q14" s="178">
        <f t="shared" si="5"/>
        <v>0</v>
      </c>
      <c r="R14" s="186">
        <f t="shared" si="5"/>
        <v>37129.7186</v>
      </c>
      <c r="S14" s="186">
        <f t="shared" si="5"/>
        <v>23839.650999999998</v>
      </c>
      <c r="T14" s="187">
        <f t="shared" si="5"/>
        <v>3429.1036999999997</v>
      </c>
      <c r="U14" s="170">
        <f t="shared" si="5"/>
        <v>9860.963900000006</v>
      </c>
      <c r="V14" s="171">
        <f t="shared" si="3"/>
        <v>13243.636299999998</v>
      </c>
      <c r="W14" s="17"/>
    </row>
    <row r="15" spans="1:23" ht="15.75" customHeight="1" thickBot="1">
      <c r="A15" s="188" t="s">
        <v>62</v>
      </c>
      <c r="B15" s="189">
        <v>1</v>
      </c>
      <c r="C15" s="190">
        <f>C14/B14</f>
        <v>0.07064443992681439</v>
      </c>
      <c r="D15" s="191"/>
      <c r="E15" s="192"/>
      <c r="F15" s="190"/>
      <c r="G15" s="193"/>
      <c r="H15" s="190">
        <f>H14/B14</f>
        <v>0.1443137578776174</v>
      </c>
      <c r="I15" s="193"/>
      <c r="J15" s="191">
        <f>J14/B14</f>
        <v>0.022565307989428747</v>
      </c>
      <c r="K15" s="190"/>
      <c r="L15" s="190"/>
      <c r="M15" s="189"/>
      <c r="N15" s="190">
        <f>N14/B14</f>
        <v>0.1224409826692417</v>
      </c>
      <c r="O15" s="192"/>
      <c r="P15" s="190"/>
      <c r="Q15" s="189"/>
      <c r="R15" s="192">
        <f>R14/B14</f>
        <v>0.47176406027647894</v>
      </c>
      <c r="S15" s="192"/>
      <c r="T15" s="190"/>
      <c r="U15" s="190"/>
      <c r="V15" s="194">
        <f t="shared" si="3"/>
        <v>0.16827145126041892</v>
      </c>
      <c r="W15" s="17"/>
    </row>
    <row r="16" spans="1:23" ht="15.75" customHeight="1">
      <c r="A16" s="195" t="s">
        <v>9</v>
      </c>
      <c r="B16" s="257">
        <v>-6778</v>
      </c>
      <c r="C16" s="197">
        <f>D16+0</f>
        <v>1550</v>
      </c>
      <c r="D16" s="197">
        <v>1550</v>
      </c>
      <c r="E16" s="198">
        <v>777</v>
      </c>
      <c r="F16" s="198">
        <v>775</v>
      </c>
      <c r="G16" s="199" t="s">
        <v>126</v>
      </c>
      <c r="H16" s="197">
        <v>495.21</v>
      </c>
      <c r="I16" s="199" t="s">
        <v>126</v>
      </c>
      <c r="J16" s="197">
        <f>SUM(K16:M16)</f>
        <v>642.88</v>
      </c>
      <c r="K16" s="200">
        <v>0</v>
      </c>
      <c r="L16" s="198">
        <v>580</v>
      </c>
      <c r="M16" s="201">
        <v>62.88</v>
      </c>
      <c r="N16" s="198">
        <f>SUM(O16:Q16)</f>
        <v>694.6376</v>
      </c>
      <c r="O16" s="202">
        <v>588.8676</v>
      </c>
      <c r="P16" s="203">
        <v>105.77</v>
      </c>
      <c r="Q16" s="196">
        <v>0</v>
      </c>
      <c r="R16" s="204">
        <v>2321.6008</v>
      </c>
      <c r="S16" s="204">
        <v>1482.6179</v>
      </c>
      <c r="T16" s="205">
        <v>298.7307</v>
      </c>
      <c r="U16" s="205">
        <f>R16-S16-T16</f>
        <v>540.2522000000001</v>
      </c>
      <c r="V16" s="171">
        <f>6778-C16-H16-J16-N16-R16</f>
        <v>1073.6715999999997</v>
      </c>
      <c r="W16" s="17"/>
    </row>
    <row r="17" spans="1:23" ht="15.75" customHeight="1">
      <c r="A17" s="160" t="s">
        <v>10</v>
      </c>
      <c r="B17" s="206">
        <v>6951</v>
      </c>
      <c r="C17" s="162">
        <f>D17+0</f>
        <v>976</v>
      </c>
      <c r="D17" s="162">
        <v>976</v>
      </c>
      <c r="E17" s="164">
        <v>146</v>
      </c>
      <c r="F17" s="164">
        <v>830</v>
      </c>
      <c r="G17" s="207" t="s">
        <v>127</v>
      </c>
      <c r="H17" s="162">
        <v>592.75</v>
      </c>
      <c r="I17" s="207" t="s">
        <v>127</v>
      </c>
      <c r="J17" s="162">
        <f>SUM(K17:M17)</f>
        <v>167.74</v>
      </c>
      <c r="K17" s="172">
        <v>0</v>
      </c>
      <c r="L17" s="164">
        <v>157</v>
      </c>
      <c r="M17" s="167">
        <v>10.74</v>
      </c>
      <c r="N17" s="164">
        <f>SUM(O17:Q17)</f>
        <v>903.52</v>
      </c>
      <c r="O17" s="163">
        <v>854.55</v>
      </c>
      <c r="P17" s="168">
        <v>48.97</v>
      </c>
      <c r="Q17" s="161">
        <v>0</v>
      </c>
      <c r="R17" s="169">
        <v>3159.0996</v>
      </c>
      <c r="S17" s="169">
        <v>2143.0341</v>
      </c>
      <c r="T17" s="170">
        <v>291.3779</v>
      </c>
      <c r="U17" s="170">
        <f>R17-S17-T17</f>
        <v>724.6876000000002</v>
      </c>
      <c r="V17" s="171">
        <f>B17-C17-H17-J17-N17-R17</f>
        <v>1151.8903999999998</v>
      </c>
      <c r="W17" s="17"/>
    </row>
    <row r="18" spans="1:23" ht="15.75" customHeight="1">
      <c r="A18" s="160" t="s">
        <v>11</v>
      </c>
      <c r="B18" s="91">
        <v>-3576</v>
      </c>
      <c r="C18" s="162">
        <f aca="true" t="shared" si="6" ref="C18:C30">D18+0</f>
        <v>387</v>
      </c>
      <c r="D18" s="162">
        <v>387</v>
      </c>
      <c r="E18" s="164">
        <v>54</v>
      </c>
      <c r="F18" s="164">
        <v>333</v>
      </c>
      <c r="G18" s="207" t="s">
        <v>127</v>
      </c>
      <c r="H18" s="162">
        <v>299.78</v>
      </c>
      <c r="I18" s="207" t="s">
        <v>127</v>
      </c>
      <c r="J18" s="162">
        <f aca="true" t="shared" si="7" ref="J18:J31">SUM(K18:M18)</f>
        <v>80.57</v>
      </c>
      <c r="K18" s="164">
        <v>2</v>
      </c>
      <c r="L18" s="164">
        <v>75</v>
      </c>
      <c r="M18" s="167">
        <v>3.57</v>
      </c>
      <c r="N18" s="164">
        <f aca="true" t="shared" si="8" ref="N18:N30">SUM(O18:Q18)</f>
        <v>394.2629</v>
      </c>
      <c r="O18" s="163">
        <v>376.7429</v>
      </c>
      <c r="P18" s="168">
        <v>17.52</v>
      </c>
      <c r="Q18" s="161">
        <v>0</v>
      </c>
      <c r="R18" s="169">
        <v>1538.4978</v>
      </c>
      <c r="S18" s="169">
        <v>1239.324</v>
      </c>
      <c r="T18" s="170">
        <v>77.0902</v>
      </c>
      <c r="U18" s="170">
        <f aca="true" t="shared" si="9" ref="U18:U30">R18-S18-T18</f>
        <v>222.08360000000005</v>
      </c>
      <c r="V18" s="171">
        <f>3576-C18-H18-J18-N18-R18</f>
        <v>875.8892999999998</v>
      </c>
      <c r="W18" s="17"/>
    </row>
    <row r="19" spans="1:23" ht="15.75" customHeight="1">
      <c r="A19" s="160" t="s">
        <v>12</v>
      </c>
      <c r="B19" s="161">
        <v>32884</v>
      </c>
      <c r="C19" s="162">
        <f t="shared" si="6"/>
        <v>1710</v>
      </c>
      <c r="D19" s="162">
        <v>1710</v>
      </c>
      <c r="E19" s="164">
        <v>137</v>
      </c>
      <c r="F19" s="164">
        <v>1570</v>
      </c>
      <c r="G19" s="207" t="s">
        <v>127</v>
      </c>
      <c r="H19" s="162">
        <v>18854.17</v>
      </c>
      <c r="I19" s="207" t="s">
        <v>127</v>
      </c>
      <c r="J19" s="162">
        <f t="shared" si="7"/>
        <v>1656.8</v>
      </c>
      <c r="K19" s="164">
        <v>804</v>
      </c>
      <c r="L19" s="164">
        <v>843</v>
      </c>
      <c r="M19" s="167">
        <v>9.8</v>
      </c>
      <c r="N19" s="164">
        <f t="shared" si="8"/>
        <v>1786.2357</v>
      </c>
      <c r="O19" s="163">
        <v>1599.7757</v>
      </c>
      <c r="P19" s="168">
        <v>75.64</v>
      </c>
      <c r="Q19" s="161">
        <v>110.82</v>
      </c>
      <c r="R19" s="169">
        <v>4973.7323</v>
      </c>
      <c r="S19" s="169">
        <v>3417.6041</v>
      </c>
      <c r="T19" s="170">
        <v>409.6753</v>
      </c>
      <c r="U19" s="170">
        <f t="shared" si="9"/>
        <v>1146.4528999999998</v>
      </c>
      <c r="V19" s="171">
        <f aca="true" t="shared" si="10" ref="V19:V27">B19-C19-H19-J19-N19-R19</f>
        <v>3903.0620000000035</v>
      </c>
      <c r="W19" s="17"/>
    </row>
    <row r="20" spans="1:23" ht="15.75" customHeight="1">
      <c r="A20" s="160" t="s">
        <v>13</v>
      </c>
      <c r="B20" s="161">
        <v>10361</v>
      </c>
      <c r="C20" s="162">
        <f t="shared" si="6"/>
        <v>1250</v>
      </c>
      <c r="D20" s="162">
        <v>1250</v>
      </c>
      <c r="E20" s="164">
        <v>134</v>
      </c>
      <c r="F20" s="164">
        <v>1120</v>
      </c>
      <c r="G20" s="207" t="s">
        <v>127</v>
      </c>
      <c r="H20" s="162">
        <v>5404.08</v>
      </c>
      <c r="I20" s="207" t="s">
        <v>127</v>
      </c>
      <c r="J20" s="162">
        <f t="shared" si="7"/>
        <v>175.25</v>
      </c>
      <c r="K20" s="164">
        <v>1</v>
      </c>
      <c r="L20" s="164">
        <v>166</v>
      </c>
      <c r="M20" s="167">
        <v>8.25</v>
      </c>
      <c r="N20" s="164">
        <f t="shared" si="8"/>
        <v>639.5965</v>
      </c>
      <c r="O20" s="163">
        <v>542.8765</v>
      </c>
      <c r="P20" s="168">
        <v>48.33</v>
      </c>
      <c r="Q20" s="161">
        <v>48.39</v>
      </c>
      <c r="R20" s="169">
        <v>1757.7917</v>
      </c>
      <c r="S20" s="169">
        <v>1218.2581</v>
      </c>
      <c r="T20" s="170">
        <v>184.0944</v>
      </c>
      <c r="U20" s="170">
        <f t="shared" si="9"/>
        <v>355.43919999999997</v>
      </c>
      <c r="V20" s="171">
        <f t="shared" si="10"/>
        <v>1134.2818</v>
      </c>
      <c r="W20" s="17"/>
    </row>
    <row r="21" spans="1:23" ht="15.75" customHeight="1">
      <c r="A21" s="160" t="s">
        <v>14</v>
      </c>
      <c r="B21" s="161">
        <v>9383</v>
      </c>
      <c r="C21" s="162">
        <f t="shared" si="6"/>
        <v>1210</v>
      </c>
      <c r="D21" s="162">
        <v>1210</v>
      </c>
      <c r="E21" s="164">
        <v>522</v>
      </c>
      <c r="F21" s="164">
        <v>691</v>
      </c>
      <c r="G21" s="207" t="s">
        <v>127</v>
      </c>
      <c r="H21" s="162">
        <v>2632.79</v>
      </c>
      <c r="I21" s="207" t="s">
        <v>127</v>
      </c>
      <c r="J21" s="162">
        <f t="shared" si="7"/>
        <v>892.28</v>
      </c>
      <c r="K21" s="164">
        <v>0</v>
      </c>
      <c r="L21" s="164">
        <v>850</v>
      </c>
      <c r="M21" s="167">
        <v>42.28</v>
      </c>
      <c r="N21" s="164">
        <f t="shared" si="8"/>
        <v>876.5394</v>
      </c>
      <c r="O21" s="163">
        <v>802.5494</v>
      </c>
      <c r="P21" s="168">
        <v>62.56</v>
      </c>
      <c r="Q21" s="161">
        <v>11.43</v>
      </c>
      <c r="R21" s="169">
        <v>2330.863</v>
      </c>
      <c r="S21" s="169">
        <v>1380.2527</v>
      </c>
      <c r="T21" s="170">
        <v>200.2901</v>
      </c>
      <c r="U21" s="170">
        <f t="shared" si="9"/>
        <v>750.3201999999999</v>
      </c>
      <c r="V21" s="171">
        <f t="shared" si="10"/>
        <v>1440.5276000000003</v>
      </c>
      <c r="W21" s="17"/>
    </row>
    <row r="22" spans="1:23" ht="15.75" customHeight="1">
      <c r="A22" s="160" t="s">
        <v>15</v>
      </c>
      <c r="B22" s="161">
        <v>2706</v>
      </c>
      <c r="C22" s="162">
        <f t="shared" si="6"/>
        <v>241</v>
      </c>
      <c r="D22" s="162">
        <v>241</v>
      </c>
      <c r="E22" s="164">
        <v>12</v>
      </c>
      <c r="F22" s="164">
        <v>229</v>
      </c>
      <c r="G22" s="207" t="s">
        <v>127</v>
      </c>
      <c r="H22" s="162">
        <v>161.32</v>
      </c>
      <c r="I22" s="207" t="s">
        <v>127</v>
      </c>
      <c r="J22" s="162">
        <f t="shared" si="7"/>
        <v>56.82</v>
      </c>
      <c r="K22" s="164">
        <v>0</v>
      </c>
      <c r="L22" s="164">
        <v>56</v>
      </c>
      <c r="M22" s="167">
        <v>0.82</v>
      </c>
      <c r="N22" s="164">
        <f t="shared" si="8"/>
        <v>380.4764</v>
      </c>
      <c r="O22" s="163">
        <v>374.4164</v>
      </c>
      <c r="P22" s="168">
        <v>6.06</v>
      </c>
      <c r="Q22" s="161">
        <v>0</v>
      </c>
      <c r="R22" s="169">
        <v>1416.5531</v>
      </c>
      <c r="S22" s="169">
        <v>971.8536</v>
      </c>
      <c r="T22" s="170">
        <v>90.8215</v>
      </c>
      <c r="U22" s="170">
        <f t="shared" si="9"/>
        <v>353.87800000000004</v>
      </c>
      <c r="V22" s="171">
        <f t="shared" si="10"/>
        <v>449.8304999999996</v>
      </c>
      <c r="W22" s="17"/>
    </row>
    <row r="23" spans="1:23" ht="15.75" customHeight="1">
      <c r="A23" s="160" t="s">
        <v>16</v>
      </c>
      <c r="B23" s="161">
        <v>5552</v>
      </c>
      <c r="C23" s="162">
        <f t="shared" si="6"/>
        <v>1150</v>
      </c>
      <c r="D23" s="162">
        <v>1150</v>
      </c>
      <c r="E23" s="164">
        <v>421</v>
      </c>
      <c r="F23" s="164">
        <v>733</v>
      </c>
      <c r="G23" s="207" t="s">
        <v>127</v>
      </c>
      <c r="H23" s="162">
        <v>2048.49</v>
      </c>
      <c r="I23" s="207" t="s">
        <v>127</v>
      </c>
      <c r="J23" s="162">
        <f t="shared" si="7"/>
        <v>99.1</v>
      </c>
      <c r="K23" s="164">
        <v>1</v>
      </c>
      <c r="L23" s="164">
        <v>64</v>
      </c>
      <c r="M23" s="167">
        <v>34.1</v>
      </c>
      <c r="N23" s="164">
        <f t="shared" si="8"/>
        <v>439.15870000000007</v>
      </c>
      <c r="O23" s="163">
        <v>354.8287</v>
      </c>
      <c r="P23" s="168">
        <v>61.3</v>
      </c>
      <c r="Q23" s="161">
        <v>23.03</v>
      </c>
      <c r="R23" s="169">
        <v>1005.7773</v>
      </c>
      <c r="S23" s="169">
        <v>721.035</v>
      </c>
      <c r="T23" s="170">
        <v>68.3856</v>
      </c>
      <c r="U23" s="170">
        <f t="shared" si="9"/>
        <v>216.3567</v>
      </c>
      <c r="V23" s="171">
        <f t="shared" si="10"/>
        <v>809.4740000000004</v>
      </c>
      <c r="W23" s="17"/>
    </row>
    <row r="24" spans="1:23" ht="15.75" customHeight="1">
      <c r="A24" s="160" t="s">
        <v>17</v>
      </c>
      <c r="B24" s="161">
        <v>2648</v>
      </c>
      <c r="C24" s="162">
        <f t="shared" si="6"/>
        <v>564</v>
      </c>
      <c r="D24" s="162">
        <v>564</v>
      </c>
      <c r="E24" s="164">
        <v>258</v>
      </c>
      <c r="F24" s="164">
        <v>306</v>
      </c>
      <c r="G24" s="207" t="s">
        <v>127</v>
      </c>
      <c r="H24" s="162">
        <v>77.7</v>
      </c>
      <c r="I24" s="207" t="s">
        <v>127</v>
      </c>
      <c r="J24" s="162">
        <f t="shared" si="7"/>
        <v>249.9</v>
      </c>
      <c r="K24" s="172">
        <v>0</v>
      </c>
      <c r="L24" s="164">
        <v>229</v>
      </c>
      <c r="M24" s="167">
        <v>20.9</v>
      </c>
      <c r="N24" s="164">
        <f t="shared" si="8"/>
        <v>387.39700000000005</v>
      </c>
      <c r="O24" s="163">
        <v>358.607</v>
      </c>
      <c r="P24" s="168">
        <v>28.79</v>
      </c>
      <c r="Q24" s="161">
        <v>0</v>
      </c>
      <c r="R24" s="169">
        <v>950.9434</v>
      </c>
      <c r="S24" s="169">
        <v>634.8411</v>
      </c>
      <c r="T24" s="170">
        <v>78.4976</v>
      </c>
      <c r="U24" s="170">
        <f t="shared" si="9"/>
        <v>237.6047</v>
      </c>
      <c r="V24" s="171">
        <f t="shared" si="10"/>
        <v>418.0595999999997</v>
      </c>
      <c r="W24" s="17"/>
    </row>
    <row r="25" spans="1:23" ht="15.75" customHeight="1">
      <c r="A25" s="160" t="s">
        <v>18</v>
      </c>
      <c r="B25" s="161">
        <v>1758</v>
      </c>
      <c r="C25" s="162">
        <f t="shared" si="6"/>
        <v>228</v>
      </c>
      <c r="D25" s="162">
        <v>228</v>
      </c>
      <c r="E25" s="164">
        <v>91</v>
      </c>
      <c r="F25" s="164">
        <v>137</v>
      </c>
      <c r="G25" s="207" t="s">
        <v>127</v>
      </c>
      <c r="H25" s="162">
        <v>94.99</v>
      </c>
      <c r="I25" s="207" t="s">
        <v>127</v>
      </c>
      <c r="J25" s="162">
        <f t="shared" si="7"/>
        <v>72.37</v>
      </c>
      <c r="K25" s="172">
        <v>0</v>
      </c>
      <c r="L25" s="164">
        <v>65</v>
      </c>
      <c r="M25" s="167">
        <v>7.37</v>
      </c>
      <c r="N25" s="164">
        <f t="shared" si="8"/>
        <v>227.0626</v>
      </c>
      <c r="O25" s="163">
        <v>215.9326</v>
      </c>
      <c r="P25" s="168">
        <v>11.13</v>
      </c>
      <c r="Q25" s="161">
        <v>0</v>
      </c>
      <c r="R25" s="169">
        <v>809.5624</v>
      </c>
      <c r="S25" s="169">
        <v>552.4357</v>
      </c>
      <c r="T25" s="170">
        <v>104.0892</v>
      </c>
      <c r="U25" s="170">
        <f t="shared" si="9"/>
        <v>153.03750000000002</v>
      </c>
      <c r="V25" s="171">
        <f t="shared" si="10"/>
        <v>326.0149999999999</v>
      </c>
      <c r="W25" s="17"/>
    </row>
    <row r="26" spans="1:23" ht="15.75" customHeight="1">
      <c r="A26" s="160" t="s">
        <v>19</v>
      </c>
      <c r="B26" s="161">
        <v>2228</v>
      </c>
      <c r="C26" s="162">
        <f t="shared" si="6"/>
        <v>272</v>
      </c>
      <c r="D26" s="162">
        <v>272</v>
      </c>
      <c r="E26" s="164">
        <v>17</v>
      </c>
      <c r="F26" s="164">
        <v>255</v>
      </c>
      <c r="G26" s="207" t="s">
        <v>127</v>
      </c>
      <c r="H26" s="162">
        <v>196.52</v>
      </c>
      <c r="I26" s="207" t="s">
        <v>127</v>
      </c>
      <c r="J26" s="162">
        <f t="shared" si="7"/>
        <v>31.85</v>
      </c>
      <c r="K26" s="172">
        <v>0</v>
      </c>
      <c r="L26" s="164">
        <v>31</v>
      </c>
      <c r="M26" s="167">
        <v>0.85</v>
      </c>
      <c r="N26" s="164">
        <f t="shared" si="8"/>
        <v>248.14589999999998</v>
      </c>
      <c r="O26" s="163">
        <v>235.8259</v>
      </c>
      <c r="P26" s="168">
        <v>12.32</v>
      </c>
      <c r="Q26" s="161">
        <v>0</v>
      </c>
      <c r="R26" s="169">
        <v>731.3795</v>
      </c>
      <c r="S26" s="169">
        <v>431.008</v>
      </c>
      <c r="T26" s="170">
        <v>124.5224</v>
      </c>
      <c r="U26" s="170">
        <f t="shared" si="9"/>
        <v>175.84910000000002</v>
      </c>
      <c r="V26" s="171">
        <f t="shared" si="10"/>
        <v>748.1046000000001</v>
      </c>
      <c r="W26" s="17"/>
    </row>
    <row r="27" spans="1:23" ht="15.75" customHeight="1">
      <c r="A27" s="160" t="s">
        <v>20</v>
      </c>
      <c r="B27" s="161">
        <v>1342</v>
      </c>
      <c r="C27" s="162">
        <f t="shared" si="6"/>
        <v>255</v>
      </c>
      <c r="D27" s="162">
        <v>255</v>
      </c>
      <c r="E27" s="164">
        <v>76</v>
      </c>
      <c r="F27" s="164">
        <v>179</v>
      </c>
      <c r="G27" s="207" t="s">
        <v>127</v>
      </c>
      <c r="H27" s="162">
        <v>25.13</v>
      </c>
      <c r="I27" s="207" t="s">
        <v>127</v>
      </c>
      <c r="J27" s="162">
        <f t="shared" si="7"/>
        <v>287.16</v>
      </c>
      <c r="K27" s="172">
        <v>0</v>
      </c>
      <c r="L27" s="164">
        <v>281</v>
      </c>
      <c r="M27" s="167">
        <v>6.16</v>
      </c>
      <c r="N27" s="164">
        <f t="shared" si="8"/>
        <v>140.4007</v>
      </c>
      <c r="O27" s="163">
        <v>127.0507</v>
      </c>
      <c r="P27" s="168">
        <v>13.35</v>
      </c>
      <c r="Q27" s="161">
        <v>0</v>
      </c>
      <c r="R27" s="169">
        <v>493.2732</v>
      </c>
      <c r="S27" s="169">
        <v>289.3353</v>
      </c>
      <c r="T27" s="170">
        <v>131.0294</v>
      </c>
      <c r="U27" s="170">
        <f t="shared" si="9"/>
        <v>72.90849999999995</v>
      </c>
      <c r="V27" s="171">
        <f t="shared" si="10"/>
        <v>141.0360999999998</v>
      </c>
      <c r="W27" s="17"/>
    </row>
    <row r="28" spans="1:23" ht="15.75" customHeight="1">
      <c r="A28" s="160" t="s">
        <v>21</v>
      </c>
      <c r="B28" s="91">
        <v>-1723</v>
      </c>
      <c r="C28" s="162">
        <f t="shared" si="6"/>
        <v>277</v>
      </c>
      <c r="D28" s="162">
        <v>277</v>
      </c>
      <c r="E28" s="164">
        <v>25</v>
      </c>
      <c r="F28" s="164">
        <v>252</v>
      </c>
      <c r="G28" s="207" t="s">
        <v>127</v>
      </c>
      <c r="H28" s="162">
        <v>527.05</v>
      </c>
      <c r="I28" s="207" t="s">
        <v>127</v>
      </c>
      <c r="J28" s="162">
        <f t="shared" si="7"/>
        <v>25.25</v>
      </c>
      <c r="K28" s="164">
        <v>1</v>
      </c>
      <c r="L28" s="164">
        <v>23</v>
      </c>
      <c r="M28" s="167">
        <v>1.25</v>
      </c>
      <c r="N28" s="164">
        <f t="shared" si="8"/>
        <v>125.1012</v>
      </c>
      <c r="O28" s="163">
        <v>111.5712</v>
      </c>
      <c r="P28" s="168">
        <v>12.26</v>
      </c>
      <c r="Q28" s="161">
        <v>1.27</v>
      </c>
      <c r="R28" s="169">
        <v>375.2144</v>
      </c>
      <c r="S28" s="169">
        <v>282.7539</v>
      </c>
      <c r="T28" s="170">
        <v>2.3853</v>
      </c>
      <c r="U28" s="170">
        <f t="shared" si="9"/>
        <v>90.07520000000002</v>
      </c>
      <c r="V28" s="171">
        <f>1723-C28-H28-J28-N28-R28</f>
        <v>393.38439999999997</v>
      </c>
      <c r="W28" s="17"/>
    </row>
    <row r="29" spans="1:23" ht="15.75" customHeight="1">
      <c r="A29" s="160" t="s">
        <v>22</v>
      </c>
      <c r="B29" s="161">
        <v>908</v>
      </c>
      <c r="C29" s="162">
        <f t="shared" si="6"/>
        <v>132</v>
      </c>
      <c r="D29" s="162">
        <v>132</v>
      </c>
      <c r="E29" s="164">
        <v>1</v>
      </c>
      <c r="F29" s="164">
        <v>131</v>
      </c>
      <c r="G29" s="207" t="s">
        <v>127</v>
      </c>
      <c r="H29" s="162">
        <v>172.76</v>
      </c>
      <c r="I29" s="207" t="s">
        <v>127</v>
      </c>
      <c r="J29" s="162">
        <f t="shared" si="7"/>
        <v>10.05</v>
      </c>
      <c r="K29" s="172">
        <v>0</v>
      </c>
      <c r="L29" s="164">
        <v>10</v>
      </c>
      <c r="M29" s="167">
        <v>0.05</v>
      </c>
      <c r="N29" s="164">
        <f t="shared" si="8"/>
        <v>101.0765</v>
      </c>
      <c r="O29" s="163">
        <v>98.0165</v>
      </c>
      <c r="P29" s="168">
        <v>3.06</v>
      </c>
      <c r="Q29" s="161">
        <v>0</v>
      </c>
      <c r="R29" s="169">
        <v>281.1953</v>
      </c>
      <c r="S29" s="169">
        <v>231.7064</v>
      </c>
      <c r="T29" s="170">
        <v>3.12</v>
      </c>
      <c r="U29" s="170">
        <f t="shared" si="9"/>
        <v>46.368899999999975</v>
      </c>
      <c r="V29" s="171">
        <f aca="true" t="shared" si="11" ref="V29:V47">B29-C29-H29-J29-N29-R29</f>
        <v>210.91820000000007</v>
      </c>
      <c r="W29" s="17"/>
    </row>
    <row r="30" spans="1:23" ht="15.75" customHeight="1">
      <c r="A30" s="160" t="s">
        <v>23</v>
      </c>
      <c r="B30" s="161">
        <v>3429</v>
      </c>
      <c r="C30" s="162">
        <f t="shared" si="6"/>
        <v>349</v>
      </c>
      <c r="D30" s="162">
        <v>349</v>
      </c>
      <c r="E30" s="164">
        <v>74</v>
      </c>
      <c r="F30" s="164">
        <v>275</v>
      </c>
      <c r="G30" s="207" t="s">
        <v>127</v>
      </c>
      <c r="H30" s="162">
        <v>1499.52</v>
      </c>
      <c r="I30" s="207" t="s">
        <v>127</v>
      </c>
      <c r="J30" s="162">
        <f t="shared" si="7"/>
        <v>250.53</v>
      </c>
      <c r="K30" s="164">
        <v>2</v>
      </c>
      <c r="L30" s="164">
        <v>243</v>
      </c>
      <c r="M30" s="167">
        <v>5.53</v>
      </c>
      <c r="N30" s="164">
        <f t="shared" si="8"/>
        <v>234.6479</v>
      </c>
      <c r="O30" s="163">
        <v>211.6479</v>
      </c>
      <c r="P30" s="168">
        <v>13.32</v>
      </c>
      <c r="Q30" s="161">
        <v>9.68</v>
      </c>
      <c r="R30" s="169">
        <v>645.3017</v>
      </c>
      <c r="S30" s="169">
        <v>352.3899</v>
      </c>
      <c r="T30" s="170">
        <v>96.0292</v>
      </c>
      <c r="U30" s="170">
        <f t="shared" si="9"/>
        <v>196.88259999999997</v>
      </c>
      <c r="V30" s="171">
        <f t="shared" si="11"/>
        <v>450.0004000000001</v>
      </c>
      <c r="W30" s="17"/>
    </row>
    <row r="31" spans="1:23" ht="15.75" customHeight="1">
      <c r="A31" s="160" t="s">
        <v>24</v>
      </c>
      <c r="B31" s="161">
        <v>7129</v>
      </c>
      <c r="C31" s="162">
        <f>D31+0</f>
        <v>48</v>
      </c>
      <c r="D31" s="162">
        <v>48</v>
      </c>
      <c r="E31" s="164">
        <v>8</v>
      </c>
      <c r="F31" s="164">
        <v>40</v>
      </c>
      <c r="G31" s="208" t="s">
        <v>127</v>
      </c>
      <c r="H31" s="162">
        <v>6341.68</v>
      </c>
      <c r="I31" s="208" t="s">
        <v>127</v>
      </c>
      <c r="J31" s="162">
        <f t="shared" si="7"/>
        <v>352.4</v>
      </c>
      <c r="K31" s="164">
        <v>326</v>
      </c>
      <c r="L31" s="164">
        <v>26</v>
      </c>
      <c r="M31" s="167">
        <v>0.4</v>
      </c>
      <c r="N31" s="174">
        <f>SUM(O31:Q31)</f>
        <v>92.8207</v>
      </c>
      <c r="O31" s="163">
        <v>60.2707</v>
      </c>
      <c r="P31" s="209">
        <v>2.03</v>
      </c>
      <c r="Q31" s="161">
        <v>30.52</v>
      </c>
      <c r="R31" s="169">
        <v>68.8445</v>
      </c>
      <c r="S31" s="169">
        <v>40.3962</v>
      </c>
      <c r="T31" s="170">
        <v>2.531</v>
      </c>
      <c r="U31" s="175">
        <f>R31-S31-T31</f>
        <v>25.917299999999997</v>
      </c>
      <c r="V31" s="176">
        <f t="shared" si="11"/>
        <v>225.25479999999976</v>
      </c>
      <c r="W31" s="17"/>
    </row>
    <row r="32" spans="1:23" ht="15.75" customHeight="1">
      <c r="A32" s="177" t="s">
        <v>64</v>
      </c>
      <c r="B32" s="178">
        <f>B46-B14-B44</f>
        <v>99351</v>
      </c>
      <c r="C32" s="179">
        <f>D32+0</f>
        <v>10600</v>
      </c>
      <c r="D32" s="179">
        <v>10600</v>
      </c>
      <c r="E32" s="180">
        <v>2753</v>
      </c>
      <c r="F32" s="180">
        <v>7860</v>
      </c>
      <c r="G32" s="207" t="s">
        <v>126</v>
      </c>
      <c r="H32" s="179">
        <v>39423.94</v>
      </c>
      <c r="I32" s="207" t="s">
        <v>126</v>
      </c>
      <c r="J32" s="179">
        <f>SUM(K32:M32)</f>
        <v>5050.95</v>
      </c>
      <c r="K32" s="180">
        <f>SUM(K16:K31)</f>
        <v>1137</v>
      </c>
      <c r="L32" s="180">
        <f>SUM(L16:L31)</f>
        <v>3699</v>
      </c>
      <c r="M32" s="184">
        <f>SUM(M16:M31)</f>
        <v>214.95</v>
      </c>
      <c r="N32" s="164">
        <f>SUM(O32:Q32)</f>
        <v>7671.0797</v>
      </c>
      <c r="O32" s="181">
        <f>SUM(O16:O31)</f>
        <v>6913.5297</v>
      </c>
      <c r="P32" s="168">
        <f>SUM(P16:P31)</f>
        <v>522.4100000000001</v>
      </c>
      <c r="Q32" s="178">
        <v>235.14</v>
      </c>
      <c r="R32" s="186">
        <f>SUM(R16:R31)</f>
        <v>22859.629999999997</v>
      </c>
      <c r="S32" s="186">
        <f>SUM(S16:S31)</f>
        <v>15388.846000000001</v>
      </c>
      <c r="T32" s="187">
        <f>SUM(T16:T31)</f>
        <v>2162.6697999999997</v>
      </c>
      <c r="U32" s="170">
        <f>SUM(U16:U31)</f>
        <v>5308.114200000001</v>
      </c>
      <c r="V32" s="171">
        <f t="shared" si="11"/>
        <v>13745.400300000001</v>
      </c>
      <c r="W32" s="17"/>
    </row>
    <row r="33" spans="1:23" ht="15.75" customHeight="1" thickBot="1">
      <c r="A33" s="188" t="s">
        <v>62</v>
      </c>
      <c r="B33" s="189">
        <v>1</v>
      </c>
      <c r="C33" s="191">
        <f>C32/B32</f>
        <v>0.10669243389598494</v>
      </c>
      <c r="D33" s="190"/>
      <c r="E33" s="192"/>
      <c r="F33" s="190"/>
      <c r="G33" s="210"/>
      <c r="H33" s="191">
        <f>H32/B32</f>
        <v>0.39681472758200725</v>
      </c>
      <c r="I33" s="210"/>
      <c r="J33" s="191">
        <f>J32/B32</f>
        <v>0.050839448017634445</v>
      </c>
      <c r="K33" s="190"/>
      <c r="L33" s="190"/>
      <c r="M33" s="189"/>
      <c r="N33" s="190">
        <f>N32/B32</f>
        <v>0.07721190224557378</v>
      </c>
      <c r="O33" s="192"/>
      <c r="P33" s="190"/>
      <c r="Q33" s="189"/>
      <c r="R33" s="192">
        <f>R32/B32</f>
        <v>0.23008958138317678</v>
      </c>
      <c r="S33" s="192"/>
      <c r="T33" s="190"/>
      <c r="U33" s="190"/>
      <c r="V33" s="194">
        <f t="shared" si="11"/>
        <v>0.1383519068756228</v>
      </c>
      <c r="W33" s="17"/>
    </row>
    <row r="34" spans="1:23" ht="15.75" customHeight="1">
      <c r="A34" s="195" t="s">
        <v>25</v>
      </c>
      <c r="B34" s="196">
        <v>11409</v>
      </c>
      <c r="C34" s="197">
        <f>D34+0</f>
        <v>1920</v>
      </c>
      <c r="D34" s="202">
        <v>1920</v>
      </c>
      <c r="E34" s="202">
        <v>550</v>
      </c>
      <c r="F34" s="198">
        <v>1370</v>
      </c>
      <c r="G34" s="199" t="s">
        <v>126</v>
      </c>
      <c r="H34" s="197">
        <v>4191.12</v>
      </c>
      <c r="I34" s="199" t="s">
        <v>126</v>
      </c>
      <c r="J34" s="197">
        <f>SUM(K34:M34)</f>
        <v>485.55</v>
      </c>
      <c r="K34" s="198">
        <v>2</v>
      </c>
      <c r="L34" s="198">
        <v>455</v>
      </c>
      <c r="M34" s="211">
        <v>28.55</v>
      </c>
      <c r="N34" s="198">
        <f>SUM(O34:Q34)</f>
        <v>629.3897</v>
      </c>
      <c r="O34" s="202">
        <v>483.1597</v>
      </c>
      <c r="P34" s="203">
        <v>76.45</v>
      </c>
      <c r="Q34" s="196">
        <v>69.78</v>
      </c>
      <c r="R34" s="204">
        <v>1913.1937</v>
      </c>
      <c r="S34" s="204">
        <v>1313.6764</v>
      </c>
      <c r="T34" s="205">
        <v>160.3686</v>
      </c>
      <c r="U34" s="205">
        <f>R34-S34-T34</f>
        <v>439.14869999999996</v>
      </c>
      <c r="V34" s="171">
        <f t="shared" si="11"/>
        <v>2269.7466000000004</v>
      </c>
      <c r="W34" s="17"/>
    </row>
    <row r="35" spans="1:23" ht="15.75" customHeight="1">
      <c r="A35" s="160" t="s">
        <v>26</v>
      </c>
      <c r="B35" s="161">
        <v>7693</v>
      </c>
      <c r="C35" s="162">
        <f>D35+0</f>
        <v>683</v>
      </c>
      <c r="D35" s="163">
        <v>683</v>
      </c>
      <c r="E35" s="163">
        <v>184</v>
      </c>
      <c r="F35" s="164">
        <v>499</v>
      </c>
      <c r="G35" s="207" t="s">
        <v>126</v>
      </c>
      <c r="H35" s="162">
        <v>5130.25</v>
      </c>
      <c r="I35" s="207" t="s">
        <v>126</v>
      </c>
      <c r="J35" s="162">
        <f>SUM(K35:M35)</f>
        <v>210.56</v>
      </c>
      <c r="K35" s="164">
        <v>1</v>
      </c>
      <c r="L35" s="164">
        <v>199</v>
      </c>
      <c r="M35" s="88">
        <v>10.56</v>
      </c>
      <c r="N35" s="164">
        <f>SUM(O35:Q35)</f>
        <v>263.9121</v>
      </c>
      <c r="O35" s="163">
        <v>123.8621</v>
      </c>
      <c r="P35" s="168">
        <v>61.5</v>
      </c>
      <c r="Q35" s="161">
        <v>78.55</v>
      </c>
      <c r="R35" s="169">
        <v>629.736</v>
      </c>
      <c r="S35" s="169">
        <v>435.0701</v>
      </c>
      <c r="T35" s="170">
        <v>110.8035</v>
      </c>
      <c r="U35" s="170">
        <f>R35-S35-T35</f>
        <v>83.86239999999997</v>
      </c>
      <c r="V35" s="171">
        <f t="shared" si="11"/>
        <v>775.5419</v>
      </c>
      <c r="W35" s="17"/>
    </row>
    <row r="36" spans="1:23" ht="15.75" customHeight="1">
      <c r="A36" s="160" t="s">
        <v>27</v>
      </c>
      <c r="B36" s="161">
        <v>2002</v>
      </c>
      <c r="C36" s="162">
        <f aca="true" t="shared" si="12" ref="C36:C42">D36+0</f>
        <v>479</v>
      </c>
      <c r="D36" s="163">
        <v>479</v>
      </c>
      <c r="E36" s="163">
        <v>31</v>
      </c>
      <c r="F36" s="164">
        <v>448</v>
      </c>
      <c r="G36" s="207" t="s">
        <v>126</v>
      </c>
      <c r="H36" s="162">
        <v>656.73</v>
      </c>
      <c r="I36" s="207" t="s">
        <v>126</v>
      </c>
      <c r="J36" s="162">
        <f aca="true" t="shared" si="13" ref="J36:J42">SUM(K36:M36)</f>
        <v>21.55</v>
      </c>
      <c r="K36" s="172">
        <v>0</v>
      </c>
      <c r="L36" s="164">
        <v>20</v>
      </c>
      <c r="M36" s="88">
        <v>1.55</v>
      </c>
      <c r="N36" s="164">
        <f aca="true" t="shared" si="14" ref="N36:N42">SUM(O36:Q36)</f>
        <v>138.084</v>
      </c>
      <c r="O36" s="163">
        <v>119.914</v>
      </c>
      <c r="P36" s="168">
        <v>18.17</v>
      </c>
      <c r="Q36" s="161">
        <v>0</v>
      </c>
      <c r="R36" s="169">
        <v>224.4129</v>
      </c>
      <c r="S36" s="169">
        <v>117.8081</v>
      </c>
      <c r="T36" s="170">
        <v>17.6079</v>
      </c>
      <c r="U36" s="170">
        <f aca="true" t="shared" si="15" ref="U36:U41">R36-S36-T36</f>
        <v>88.99690000000001</v>
      </c>
      <c r="V36" s="171">
        <f t="shared" si="11"/>
        <v>482.22309999999993</v>
      </c>
      <c r="W36" s="17"/>
    </row>
    <row r="37" spans="1:23" ht="15.75" customHeight="1">
      <c r="A37" s="160" t="s">
        <v>28</v>
      </c>
      <c r="B37" s="161">
        <v>1441</v>
      </c>
      <c r="C37" s="162">
        <f t="shared" si="12"/>
        <v>351</v>
      </c>
      <c r="D37" s="163">
        <v>351</v>
      </c>
      <c r="E37" s="163">
        <v>116</v>
      </c>
      <c r="F37" s="164">
        <v>235</v>
      </c>
      <c r="G37" s="207" t="s">
        <v>126</v>
      </c>
      <c r="H37" s="162">
        <v>341.21</v>
      </c>
      <c r="I37" s="207" t="s">
        <v>126</v>
      </c>
      <c r="J37" s="162">
        <f t="shared" si="13"/>
        <v>70.8</v>
      </c>
      <c r="K37" s="172">
        <v>0</v>
      </c>
      <c r="L37" s="164">
        <v>65</v>
      </c>
      <c r="M37" s="88">
        <v>5.8</v>
      </c>
      <c r="N37" s="164">
        <f t="shared" si="14"/>
        <v>132.1304</v>
      </c>
      <c r="O37" s="163">
        <v>121.1504</v>
      </c>
      <c r="P37" s="168">
        <v>10.98</v>
      </c>
      <c r="Q37" s="161">
        <v>0</v>
      </c>
      <c r="R37" s="169">
        <v>262.9595</v>
      </c>
      <c r="S37" s="169">
        <v>168.2203</v>
      </c>
      <c r="T37" s="170">
        <v>9.2173</v>
      </c>
      <c r="U37" s="170">
        <f t="shared" si="15"/>
        <v>85.52189999999999</v>
      </c>
      <c r="V37" s="171">
        <f t="shared" si="11"/>
        <v>282.9001</v>
      </c>
      <c r="W37" s="17"/>
    </row>
    <row r="38" spans="1:23" ht="15.75" customHeight="1">
      <c r="A38" s="160" t="s">
        <v>29</v>
      </c>
      <c r="B38" s="161">
        <v>3775</v>
      </c>
      <c r="C38" s="162">
        <f t="shared" si="12"/>
        <v>164</v>
      </c>
      <c r="D38" s="163">
        <v>164</v>
      </c>
      <c r="E38" s="163">
        <v>12</v>
      </c>
      <c r="F38" s="164">
        <v>152</v>
      </c>
      <c r="G38" s="207" t="s">
        <v>126</v>
      </c>
      <c r="H38" s="162">
        <v>2824.05</v>
      </c>
      <c r="I38" s="207" t="s">
        <v>126</v>
      </c>
      <c r="J38" s="162">
        <f t="shared" si="13"/>
        <v>113.6</v>
      </c>
      <c r="K38" s="172">
        <v>0</v>
      </c>
      <c r="L38" s="164">
        <v>113</v>
      </c>
      <c r="M38" s="88">
        <v>0.6</v>
      </c>
      <c r="N38" s="164">
        <f t="shared" si="14"/>
        <v>120.2136</v>
      </c>
      <c r="O38" s="163">
        <v>97.3736</v>
      </c>
      <c r="P38" s="168">
        <v>4.08</v>
      </c>
      <c r="Q38" s="161">
        <v>18.76</v>
      </c>
      <c r="R38" s="169">
        <v>151.5534</v>
      </c>
      <c r="S38" s="169">
        <v>115.5829</v>
      </c>
      <c r="T38" s="170">
        <v>5.2742</v>
      </c>
      <c r="U38" s="170">
        <f t="shared" si="15"/>
        <v>30.696300000000015</v>
      </c>
      <c r="V38" s="171">
        <f t="shared" si="11"/>
        <v>401.58299999999974</v>
      </c>
      <c r="W38" s="17"/>
    </row>
    <row r="39" spans="1:23" ht="15.75" customHeight="1">
      <c r="A39" s="160" t="s">
        <v>30</v>
      </c>
      <c r="B39" s="161">
        <v>22470</v>
      </c>
      <c r="C39" s="162">
        <f t="shared" si="12"/>
        <v>406</v>
      </c>
      <c r="D39" s="163">
        <v>406</v>
      </c>
      <c r="E39" s="163">
        <v>36</v>
      </c>
      <c r="F39" s="164">
        <v>370</v>
      </c>
      <c r="G39" s="207" t="s">
        <v>126</v>
      </c>
      <c r="H39" s="162">
        <v>20115.14</v>
      </c>
      <c r="I39" s="207" t="s">
        <v>126</v>
      </c>
      <c r="J39" s="162">
        <f t="shared" si="13"/>
        <v>489.8</v>
      </c>
      <c r="K39" s="164">
        <v>220</v>
      </c>
      <c r="L39" s="164">
        <v>268</v>
      </c>
      <c r="M39" s="88">
        <v>1.8</v>
      </c>
      <c r="N39" s="164">
        <f t="shared" si="14"/>
        <v>384.8608</v>
      </c>
      <c r="O39" s="163">
        <v>264.1208</v>
      </c>
      <c r="P39" s="168">
        <v>11.92</v>
      </c>
      <c r="Q39" s="161">
        <v>108.82</v>
      </c>
      <c r="R39" s="169">
        <v>200.6606</v>
      </c>
      <c r="S39" s="169">
        <v>130.3883</v>
      </c>
      <c r="T39" s="170">
        <v>28.1255</v>
      </c>
      <c r="U39" s="170">
        <f t="shared" si="15"/>
        <v>42.1468</v>
      </c>
      <c r="V39" s="171">
        <f t="shared" si="11"/>
        <v>873.5386000000008</v>
      </c>
      <c r="W39" s="17"/>
    </row>
    <row r="40" spans="1:23" ht="15.75" customHeight="1">
      <c r="A40" s="160" t="s">
        <v>31</v>
      </c>
      <c r="B40" s="161">
        <v>656</v>
      </c>
      <c r="C40" s="162">
        <f t="shared" si="12"/>
        <v>206</v>
      </c>
      <c r="D40" s="163">
        <v>206</v>
      </c>
      <c r="E40" s="163">
        <v>176</v>
      </c>
      <c r="F40" s="164">
        <v>30</v>
      </c>
      <c r="G40" s="207" t="s">
        <v>126</v>
      </c>
      <c r="H40" s="162">
        <v>0</v>
      </c>
      <c r="I40" s="207" t="s">
        <v>126</v>
      </c>
      <c r="J40" s="162">
        <f t="shared" si="13"/>
        <v>64.59</v>
      </c>
      <c r="K40" s="172">
        <v>2</v>
      </c>
      <c r="L40" s="164">
        <v>51</v>
      </c>
      <c r="M40" s="88">
        <v>11.59</v>
      </c>
      <c r="N40" s="164">
        <f t="shared" si="14"/>
        <v>63.4674</v>
      </c>
      <c r="O40" s="163">
        <v>48.5574</v>
      </c>
      <c r="P40" s="168">
        <v>14.91</v>
      </c>
      <c r="Q40" s="161">
        <v>0</v>
      </c>
      <c r="R40" s="169">
        <v>188.6946</v>
      </c>
      <c r="S40" s="169">
        <v>127.1201</v>
      </c>
      <c r="T40" s="170">
        <v>20.6256</v>
      </c>
      <c r="U40" s="170">
        <f t="shared" si="15"/>
        <v>40.948900000000016</v>
      </c>
      <c r="V40" s="171">
        <f t="shared" si="11"/>
        <v>133.24799999999996</v>
      </c>
      <c r="W40" s="17"/>
    </row>
    <row r="41" spans="1:23" ht="15.75" customHeight="1">
      <c r="A41" s="160" t="s">
        <v>32</v>
      </c>
      <c r="B41" s="161">
        <v>9282</v>
      </c>
      <c r="C41" s="162">
        <f t="shared" si="12"/>
        <v>10</v>
      </c>
      <c r="D41" s="163">
        <v>10</v>
      </c>
      <c r="E41" s="163">
        <v>2</v>
      </c>
      <c r="F41" s="164">
        <v>8</v>
      </c>
      <c r="G41" s="207" t="s">
        <v>126</v>
      </c>
      <c r="H41" s="162">
        <v>6928.06</v>
      </c>
      <c r="I41" s="207" t="s">
        <v>126</v>
      </c>
      <c r="J41" s="162">
        <f t="shared" si="13"/>
        <v>771.1</v>
      </c>
      <c r="K41" s="164">
        <v>688</v>
      </c>
      <c r="L41" s="164">
        <v>83</v>
      </c>
      <c r="M41" s="88">
        <v>0.1</v>
      </c>
      <c r="N41" s="164">
        <f t="shared" si="14"/>
        <v>220.29909999999998</v>
      </c>
      <c r="O41" s="163">
        <v>200.1991</v>
      </c>
      <c r="P41" s="168">
        <v>0.28</v>
      </c>
      <c r="Q41" s="161">
        <v>19.82</v>
      </c>
      <c r="R41" s="169">
        <v>743.2825</v>
      </c>
      <c r="S41" s="169">
        <v>183.0419</v>
      </c>
      <c r="T41" s="170">
        <v>0.7745</v>
      </c>
      <c r="U41" s="170">
        <f t="shared" si="15"/>
        <v>559.4661000000001</v>
      </c>
      <c r="V41" s="171">
        <f t="shared" si="11"/>
        <v>609.2583999999997</v>
      </c>
      <c r="W41" s="17"/>
    </row>
    <row r="42" spans="1:23" ht="15.75" customHeight="1">
      <c r="A42" s="160" t="s">
        <v>33</v>
      </c>
      <c r="B42" s="161">
        <v>702</v>
      </c>
      <c r="C42" s="162">
        <f t="shared" si="12"/>
        <v>52</v>
      </c>
      <c r="D42" s="212">
        <v>52</v>
      </c>
      <c r="E42" s="212" t="s">
        <v>128</v>
      </c>
      <c r="F42" s="164">
        <v>52</v>
      </c>
      <c r="G42" s="207" t="s">
        <v>126</v>
      </c>
      <c r="H42" s="162">
        <v>348.22</v>
      </c>
      <c r="I42" s="207" t="s">
        <v>126</v>
      </c>
      <c r="J42" s="162">
        <f t="shared" si="13"/>
        <v>0</v>
      </c>
      <c r="K42" s="164">
        <v>0</v>
      </c>
      <c r="L42" s="164">
        <v>0</v>
      </c>
      <c r="M42" s="88">
        <v>0</v>
      </c>
      <c r="N42" s="164">
        <f t="shared" si="14"/>
        <v>55.9747</v>
      </c>
      <c r="O42" s="163">
        <v>50.9447</v>
      </c>
      <c r="P42" s="168">
        <v>2.95</v>
      </c>
      <c r="Q42" s="161">
        <v>2.08</v>
      </c>
      <c r="R42" s="169">
        <v>127.4061</v>
      </c>
      <c r="S42" s="169">
        <v>83.9548</v>
      </c>
      <c r="T42" s="170">
        <v>0.3873</v>
      </c>
      <c r="U42" s="170">
        <f>R42-S42-T42</f>
        <v>43.063999999999986</v>
      </c>
      <c r="V42" s="171">
        <f t="shared" si="11"/>
        <v>118.3992</v>
      </c>
      <c r="W42" s="17"/>
    </row>
    <row r="43" spans="1:23" ht="15.75" customHeight="1">
      <c r="A43" s="160" t="s">
        <v>34</v>
      </c>
      <c r="B43" s="161">
        <v>4099</v>
      </c>
      <c r="C43" s="162">
        <f>D43+0</f>
        <v>256</v>
      </c>
      <c r="D43" s="212">
        <v>256</v>
      </c>
      <c r="E43" s="212" t="s">
        <v>128</v>
      </c>
      <c r="F43" s="164">
        <v>256</v>
      </c>
      <c r="G43" s="208" t="s">
        <v>126</v>
      </c>
      <c r="H43" s="162">
        <v>3034.94</v>
      </c>
      <c r="I43" s="208" t="s">
        <v>126</v>
      </c>
      <c r="J43" s="162">
        <f>SUM(K43:M43)</f>
        <v>23</v>
      </c>
      <c r="K43" s="172">
        <v>0</v>
      </c>
      <c r="L43" s="213">
        <v>23</v>
      </c>
      <c r="M43" s="89">
        <v>0</v>
      </c>
      <c r="N43" s="214">
        <f>SUM(O43:Q43)</f>
        <v>134.94868</v>
      </c>
      <c r="O43" s="163">
        <v>109.29868</v>
      </c>
      <c r="P43" s="168">
        <v>7.93</v>
      </c>
      <c r="Q43" s="161">
        <v>17.72</v>
      </c>
      <c r="R43" s="169">
        <v>348.2591</v>
      </c>
      <c r="S43" s="169">
        <v>200.7278</v>
      </c>
      <c r="T43" s="170">
        <v>2.2009</v>
      </c>
      <c r="U43" s="175">
        <f>R43-S43-T43</f>
        <v>145.3304</v>
      </c>
      <c r="V43" s="176">
        <f t="shared" si="11"/>
        <v>301.85222</v>
      </c>
      <c r="W43" s="17"/>
    </row>
    <row r="44" spans="1:23" ht="15.75" customHeight="1">
      <c r="A44" s="177" t="s">
        <v>67</v>
      </c>
      <c r="B44" s="215">
        <f>SUM(B34:B43)</f>
        <v>63529</v>
      </c>
      <c r="C44" s="179">
        <f>D44+0</f>
        <v>4530</v>
      </c>
      <c r="D44" s="180">
        <v>4530</v>
      </c>
      <c r="E44" s="181">
        <v>1107</v>
      </c>
      <c r="F44" s="180">
        <v>3420</v>
      </c>
      <c r="G44" s="216" t="s">
        <v>126</v>
      </c>
      <c r="H44" s="179">
        <v>43569.72</v>
      </c>
      <c r="I44" s="216" t="s">
        <v>126</v>
      </c>
      <c r="J44" s="179">
        <f>SUM(K44:M44)</f>
        <v>2250.55</v>
      </c>
      <c r="K44" s="180">
        <f>SUM(K34:K43)</f>
        <v>913</v>
      </c>
      <c r="L44" s="180">
        <f>SUM(L34:L43)</f>
        <v>1277</v>
      </c>
      <c r="M44" s="184">
        <f>SUM(M34:M43)</f>
        <v>60.54999999999999</v>
      </c>
      <c r="N44" s="180">
        <f>SUM(O44:Q44)</f>
        <v>2143.2804800000004</v>
      </c>
      <c r="O44" s="181">
        <f>SUM(O34:O43)</f>
        <v>1618.58048</v>
      </c>
      <c r="P44" s="185">
        <f>SUM(P34:P43)</f>
        <v>209.17</v>
      </c>
      <c r="Q44" s="178">
        <v>315.53</v>
      </c>
      <c r="R44" s="186">
        <f>SUM(R34:R43)</f>
        <v>4790.1584</v>
      </c>
      <c r="S44" s="186">
        <f>SUM(S34:S43)</f>
        <v>2875.5907000000007</v>
      </c>
      <c r="T44" s="187">
        <f>SUM(T34:T43)</f>
        <v>355.3853</v>
      </c>
      <c r="U44" s="187">
        <f>SUM(U34:U43)</f>
        <v>1559.1824000000001</v>
      </c>
      <c r="V44" s="171">
        <f t="shared" si="11"/>
        <v>6245.291119999998</v>
      </c>
      <c r="W44" s="17"/>
    </row>
    <row r="45" spans="1:23" ht="15.75" customHeight="1">
      <c r="A45" s="217" t="s">
        <v>62</v>
      </c>
      <c r="B45" s="218">
        <v>1</v>
      </c>
      <c r="C45" s="219">
        <f>C44/B44</f>
        <v>0.07130601772418896</v>
      </c>
      <c r="D45" s="220"/>
      <c r="E45" s="221"/>
      <c r="F45" s="222"/>
      <c r="G45" s="219"/>
      <c r="H45" s="223">
        <f>H44/B44</f>
        <v>0.685824111822947</v>
      </c>
      <c r="I45" s="219"/>
      <c r="J45" s="223">
        <f>J44/B44</f>
        <v>0.035425553684144254</v>
      </c>
      <c r="K45" s="220"/>
      <c r="L45" s="222"/>
      <c r="M45" s="218"/>
      <c r="N45" s="222">
        <f>N44/B44</f>
        <v>0.03373704103637709</v>
      </c>
      <c r="O45" s="224"/>
      <c r="P45" s="222"/>
      <c r="Q45" s="218"/>
      <c r="R45" s="224">
        <f>R44/B44</f>
        <v>0.0754011301925105</v>
      </c>
      <c r="S45" s="224"/>
      <c r="T45" s="222"/>
      <c r="U45" s="222"/>
      <c r="V45" s="225">
        <f t="shared" si="11"/>
        <v>0.09830614553983218</v>
      </c>
      <c r="W45" s="17"/>
    </row>
    <row r="46" spans="1:23" ht="15.75" customHeight="1">
      <c r="A46" s="226" t="s">
        <v>69</v>
      </c>
      <c r="B46" s="161">
        <v>241584</v>
      </c>
      <c r="C46" s="162">
        <f>D46+0</f>
        <v>20700</v>
      </c>
      <c r="D46" s="164">
        <v>20700</v>
      </c>
      <c r="E46" s="163">
        <v>4100</v>
      </c>
      <c r="F46" s="164">
        <v>16600</v>
      </c>
      <c r="G46" s="207" t="s">
        <v>126</v>
      </c>
      <c r="H46" s="162">
        <v>94351.73</v>
      </c>
      <c r="I46" s="207" t="s">
        <v>126</v>
      </c>
      <c r="J46" s="162">
        <f>SUM(K46:M46)</f>
        <v>9077.48</v>
      </c>
      <c r="K46" s="164">
        <f>K14+K32+K44</f>
        <v>2084</v>
      </c>
      <c r="L46" s="164">
        <f>L14+L32+L44</f>
        <v>6700</v>
      </c>
      <c r="M46" s="167">
        <f>M14+M32+M44</f>
        <v>293.47999999999996</v>
      </c>
      <c r="N46" s="163">
        <f>SUM(O46:Q46)</f>
        <v>19450.95528</v>
      </c>
      <c r="O46" s="169">
        <f>SUM(O14,O32,O44)</f>
        <v>17924.56528</v>
      </c>
      <c r="P46" s="227">
        <f>P14+P32+P44</f>
        <v>975.72</v>
      </c>
      <c r="Q46" s="227">
        <f>Q14+Q32+Q44</f>
        <v>550.67</v>
      </c>
      <c r="R46" s="169">
        <f>R44+R32+R14</f>
        <v>64779.507</v>
      </c>
      <c r="S46" s="169">
        <f>S44+S32+S14</f>
        <v>42104.087700000004</v>
      </c>
      <c r="T46" s="170">
        <f>T14+T32+T44</f>
        <v>5947.158799999999</v>
      </c>
      <c r="U46" s="170">
        <f>U14+U32+U44</f>
        <v>16728.260500000008</v>
      </c>
      <c r="V46" s="171">
        <f t="shared" si="11"/>
        <v>33224.327720000016</v>
      </c>
      <c r="W46" s="17"/>
    </row>
    <row r="47" spans="1:23" ht="15.75" customHeight="1" thickBot="1">
      <c r="A47" s="188" t="s">
        <v>62</v>
      </c>
      <c r="B47" s="189">
        <v>1</v>
      </c>
      <c r="C47" s="191">
        <f>C46/B46</f>
        <v>0.08568448241605404</v>
      </c>
      <c r="D47" s="190"/>
      <c r="E47" s="192"/>
      <c r="F47" s="190"/>
      <c r="G47" s="191"/>
      <c r="H47" s="191">
        <f>H46/B46</f>
        <v>0.3905545483144579</v>
      </c>
      <c r="I47" s="191"/>
      <c r="J47" s="191">
        <f>J46/B46</f>
        <v>0.037574839393337306</v>
      </c>
      <c r="K47" s="190"/>
      <c r="L47" s="190"/>
      <c r="M47" s="189"/>
      <c r="N47" s="191">
        <f>N46/B46</f>
        <v>0.08051425293065766</v>
      </c>
      <c r="O47" s="192"/>
      <c r="P47" s="190"/>
      <c r="Q47" s="189"/>
      <c r="R47" s="191">
        <f>R46/B46</f>
        <v>0.26814485644744684</v>
      </c>
      <c r="S47" s="192"/>
      <c r="T47" s="190"/>
      <c r="U47" s="190"/>
      <c r="V47" s="194">
        <f t="shared" si="11"/>
        <v>0.13752702049804622</v>
      </c>
      <c r="W47" s="17"/>
    </row>
    <row r="48" spans="1:23" ht="15.75" customHeight="1">
      <c r="A48" s="81"/>
      <c r="B48" s="18"/>
      <c r="C48" s="18"/>
      <c r="D48" s="18"/>
      <c r="E48" s="18"/>
      <c r="F48" s="18"/>
      <c r="G48" s="18"/>
      <c r="H48" s="124"/>
      <c r="I48" s="18"/>
      <c r="J48" s="124"/>
      <c r="K48" s="18"/>
      <c r="L48" s="18"/>
      <c r="M48" s="18"/>
      <c r="N48" s="18"/>
      <c r="O48" s="18"/>
      <c r="P48" s="18"/>
      <c r="Q48" s="18"/>
      <c r="R48" s="18"/>
      <c r="S48" s="18"/>
      <c r="T48" s="18"/>
      <c r="U48" s="18"/>
      <c r="V48" s="18"/>
      <c r="W48" s="17"/>
    </row>
    <row r="49" spans="1:23" s="109" customFormat="1" ht="15.75" customHeight="1">
      <c r="A49" s="131"/>
      <c r="B49" s="18" t="s">
        <v>91</v>
      </c>
      <c r="C49" s="48"/>
      <c r="D49" s="48"/>
      <c r="E49" s="48"/>
      <c r="F49" s="48"/>
      <c r="G49" s="48"/>
      <c r="H49" s="48"/>
      <c r="I49" s="48"/>
      <c r="J49" s="48"/>
      <c r="K49" s="48"/>
      <c r="L49" s="48"/>
      <c r="M49" s="48"/>
      <c r="N49" s="93"/>
      <c r="O49" s="93"/>
      <c r="P49" s="93"/>
      <c r="Q49" s="18"/>
      <c r="R49" s="18"/>
      <c r="S49" s="18"/>
      <c r="T49" s="18"/>
      <c r="U49" s="18"/>
      <c r="V49" s="18"/>
      <c r="W49" s="108"/>
    </row>
    <row r="50" spans="1:23" s="109" customFormat="1" ht="15.75" customHeight="1">
      <c r="A50" s="131"/>
      <c r="B50" s="18" t="s">
        <v>129</v>
      </c>
      <c r="C50" s="48"/>
      <c r="D50" s="48"/>
      <c r="E50" s="48"/>
      <c r="F50" s="48"/>
      <c r="G50" s="48"/>
      <c r="H50" s="48"/>
      <c r="I50" s="48"/>
      <c r="J50" s="48"/>
      <c r="K50" s="48"/>
      <c r="L50" s="48"/>
      <c r="M50" s="228"/>
      <c r="N50" s="229"/>
      <c r="O50" s="229"/>
      <c r="P50" s="229"/>
      <c r="Q50" s="18"/>
      <c r="R50" s="18"/>
      <c r="S50" s="18"/>
      <c r="T50" s="18"/>
      <c r="U50" s="18"/>
      <c r="V50" s="18"/>
      <c r="W50" s="108"/>
    </row>
    <row r="51" spans="1:23" s="109" customFormat="1" ht="15.75" customHeight="1">
      <c r="A51" s="131"/>
      <c r="B51" s="18" t="s">
        <v>92</v>
      </c>
      <c r="C51" s="48"/>
      <c r="D51" s="48"/>
      <c r="E51" s="48"/>
      <c r="F51" s="48"/>
      <c r="G51" s="48"/>
      <c r="H51" s="48"/>
      <c r="I51" s="48"/>
      <c r="J51" s="48"/>
      <c r="K51" s="48"/>
      <c r="L51" s="48"/>
      <c r="M51" s="48"/>
      <c r="N51" s="48"/>
      <c r="O51" s="48"/>
      <c r="P51" s="48"/>
      <c r="Q51" s="18"/>
      <c r="R51" s="18"/>
      <c r="S51" s="18"/>
      <c r="T51" s="18"/>
      <c r="U51" s="18"/>
      <c r="V51" s="18"/>
      <c r="W51" s="108"/>
    </row>
    <row r="52" spans="1:23" s="109" customFormat="1" ht="15.75" customHeight="1">
      <c r="A52" s="131"/>
      <c r="B52" s="48" t="s">
        <v>130</v>
      </c>
      <c r="C52" s="96"/>
      <c r="D52" s="96"/>
      <c r="E52" s="96"/>
      <c r="F52" s="48"/>
      <c r="G52" s="48"/>
      <c r="H52" s="48"/>
      <c r="I52" s="48"/>
      <c r="J52" s="48"/>
      <c r="K52" s="48"/>
      <c r="L52" s="48"/>
      <c r="M52" s="48"/>
      <c r="N52" s="48"/>
      <c r="O52" s="48"/>
      <c r="P52" s="48"/>
      <c r="Q52" s="18"/>
      <c r="R52" s="18"/>
      <c r="S52" s="18"/>
      <c r="T52" s="18"/>
      <c r="U52" s="18"/>
      <c r="V52" s="18"/>
      <c r="W52" s="108"/>
    </row>
    <row r="53" spans="1:23" s="109" customFormat="1" ht="15.75" customHeight="1">
      <c r="A53" s="131"/>
      <c r="B53" s="48" t="s">
        <v>105</v>
      </c>
      <c r="C53" s="97"/>
      <c r="D53" s="97"/>
      <c r="E53" s="97"/>
      <c r="F53" s="48"/>
      <c r="G53" s="18"/>
      <c r="H53" s="18"/>
      <c r="I53" s="18"/>
      <c r="J53" s="18"/>
      <c r="K53" s="18"/>
      <c r="L53" s="18"/>
      <c r="M53" s="131"/>
      <c r="N53" s="18"/>
      <c r="O53" s="18"/>
      <c r="P53" s="18"/>
      <c r="Q53" s="18"/>
      <c r="R53" s="18"/>
      <c r="S53" s="18"/>
      <c r="T53" s="18"/>
      <c r="U53" s="18"/>
      <c r="V53" s="18"/>
      <c r="W53" s="108"/>
    </row>
    <row r="54" spans="1:23" s="109" customFormat="1" ht="15.75" customHeight="1">
      <c r="A54" s="131"/>
      <c r="B54" s="48" t="s">
        <v>131</v>
      </c>
      <c r="C54" s="97"/>
      <c r="D54" s="97"/>
      <c r="E54" s="97"/>
      <c r="F54" s="48"/>
      <c r="G54" s="18"/>
      <c r="H54" s="18"/>
      <c r="I54" s="18"/>
      <c r="J54" s="18"/>
      <c r="K54" s="18"/>
      <c r="L54" s="18"/>
      <c r="M54" s="131"/>
      <c r="N54" s="18"/>
      <c r="O54" s="18"/>
      <c r="P54" s="18"/>
      <c r="Q54" s="18"/>
      <c r="R54" s="18"/>
      <c r="S54" s="18"/>
      <c r="T54" s="18"/>
      <c r="U54" s="18"/>
      <c r="V54" s="18"/>
      <c r="W54" s="108"/>
    </row>
    <row r="55" spans="1:23" s="109" customFormat="1" ht="12.75">
      <c r="A55" s="131"/>
      <c r="B55" s="18"/>
      <c r="C55" s="18"/>
      <c r="D55" s="18"/>
      <c r="E55" s="18"/>
      <c r="F55" s="18"/>
      <c r="G55" s="18"/>
      <c r="H55" s="18"/>
      <c r="I55" s="18"/>
      <c r="J55" s="18"/>
      <c r="K55" s="18"/>
      <c r="L55" s="18"/>
      <c r="M55" s="131"/>
      <c r="N55" s="18"/>
      <c r="O55" s="18"/>
      <c r="P55" s="18"/>
      <c r="Q55" s="18"/>
      <c r="R55" s="18"/>
      <c r="S55" s="18"/>
      <c r="T55" s="18"/>
      <c r="U55" s="18"/>
      <c r="V55" s="18"/>
      <c r="W55" s="108"/>
    </row>
    <row r="56" spans="1:13" s="109" customFormat="1" ht="12.75">
      <c r="A56" s="131"/>
      <c r="M56" s="131"/>
    </row>
    <row r="57" spans="1:4" ht="12.75">
      <c r="A57" s="87"/>
      <c r="B57" s="87"/>
      <c r="C57" s="87"/>
      <c r="D57" s="87"/>
    </row>
    <row r="58" spans="1:4" ht="12.75">
      <c r="A58" s="87"/>
      <c r="B58" s="87"/>
      <c r="C58" s="87"/>
      <c r="D58" s="87"/>
    </row>
    <row r="59" spans="1:4" ht="12.75">
      <c r="A59" s="87"/>
      <c r="B59" s="87"/>
      <c r="C59" s="87"/>
      <c r="D59" s="87"/>
    </row>
  </sheetData>
  <sheetProtection/>
  <mergeCells count="12">
    <mergeCell ref="Q5:Q6"/>
    <mergeCell ref="J4:L4"/>
    <mergeCell ref="C4:C6"/>
    <mergeCell ref="N4:N6"/>
    <mergeCell ref="R4:R6"/>
    <mergeCell ref="D5:D6"/>
    <mergeCell ref="G5:G6"/>
    <mergeCell ref="K5:K6"/>
    <mergeCell ref="L5:L6"/>
    <mergeCell ref="M5:M6"/>
    <mergeCell ref="O5:O6"/>
    <mergeCell ref="P5:P6"/>
  </mergeCells>
  <printOptions/>
  <pageMargins left="0.7874015748031497" right="0.7874015748031497" top="0.984251968503937" bottom="0.984251968503937" header="0.5118110236220472" footer="0.5118110236220472"/>
  <pageSetup horizontalDpi="600" verticalDpi="600" orientation="landscape" paperSize="8" scale="87" r:id="rId3"/>
  <ignoredErrors>
    <ignoredError sqref="N7:N13 N16:N26 N28:N31 N34:N43 B44" formulaRange="1"/>
    <ignoredError sqref="V16 V18 N14:N15 N32:N33 N44:N45 N46 J45:J46 C45:C46 R46 J33 C33 V28 J15 C15" formula="1"/>
  </ignoredErrors>
  <legacyDrawing r:id="rId2"/>
</worksheet>
</file>

<file path=xl/worksheets/sheet39.xml><?xml version="1.0" encoding="utf-8"?>
<worksheet xmlns="http://schemas.openxmlformats.org/spreadsheetml/2006/main" xmlns:r="http://schemas.openxmlformats.org/officeDocument/2006/relationships">
  <dimension ref="A1:W60"/>
  <sheetViews>
    <sheetView zoomScaleSheetLayoutView="70" zoomScalePageLayoutView="0" workbookViewId="0" topLeftCell="A1">
      <selection activeCell="P33" sqref="P33"/>
    </sheetView>
  </sheetViews>
  <sheetFormatPr defaultColWidth="9.00390625" defaultRowHeight="13.5"/>
  <cols>
    <col min="1" max="1" width="13.125" style="0" customWidth="1"/>
    <col min="2" max="2" width="10.00390625" style="0" bestFit="1" customWidth="1"/>
    <col min="3" max="5" width="9.375" style="0" bestFit="1" customWidth="1"/>
    <col min="6" max="6" width="8.875" style="0" customWidth="1"/>
    <col min="7" max="7" width="9.375" style="0" customWidth="1"/>
    <col min="8" max="8" width="10.125" style="0" bestFit="1" customWidth="1"/>
    <col min="9" max="9" width="9.125" style="0" customWidth="1"/>
    <col min="10" max="13" width="9.375" style="0" bestFit="1" customWidth="1"/>
    <col min="14" max="14" width="10.75390625" style="0" bestFit="1" customWidth="1"/>
    <col min="15" max="15" width="12.00390625" style="0" customWidth="1"/>
    <col min="16" max="16" width="10.00390625" style="0" bestFit="1" customWidth="1"/>
    <col min="17" max="17" width="9.50390625" style="0" customWidth="1"/>
    <col min="18" max="19" width="12.00390625" style="0" customWidth="1"/>
    <col min="20" max="20" width="10.00390625" style="0" customWidth="1"/>
    <col min="21" max="21" width="11.375" style="0" customWidth="1"/>
    <col min="22" max="22" width="9.25390625" style="0" bestFit="1" customWidth="1"/>
  </cols>
  <sheetData>
    <row r="1" spans="1:23" ht="17.25">
      <c r="A1" s="16"/>
      <c r="B1" s="17"/>
      <c r="C1" s="17"/>
      <c r="D1" s="17"/>
      <c r="E1" s="17"/>
      <c r="F1" s="17"/>
      <c r="G1" s="17"/>
      <c r="H1" s="17"/>
      <c r="I1" s="17"/>
      <c r="J1" s="17"/>
      <c r="K1" s="17"/>
      <c r="L1" s="17"/>
      <c r="M1" s="17"/>
      <c r="N1" s="17"/>
      <c r="O1" s="17"/>
      <c r="P1" s="17"/>
      <c r="Q1" s="17"/>
      <c r="R1" s="17"/>
      <c r="S1" s="17"/>
      <c r="T1" s="17"/>
      <c r="U1" s="17"/>
      <c r="V1" s="17"/>
      <c r="W1" s="17"/>
    </row>
    <row r="2" spans="1:23" ht="17.25">
      <c r="A2" s="16" t="s">
        <v>269</v>
      </c>
      <c r="B2" s="18"/>
      <c r="C2" s="18"/>
      <c r="D2" s="18"/>
      <c r="E2" s="18"/>
      <c r="F2" s="18"/>
      <c r="G2" s="18"/>
      <c r="H2" s="19"/>
      <c r="I2" s="19"/>
      <c r="J2" s="19"/>
      <c r="K2" s="18"/>
      <c r="L2" s="18"/>
      <c r="M2" s="18"/>
      <c r="N2" s="18"/>
      <c r="O2" s="18"/>
      <c r="P2" s="18"/>
      <c r="Q2" s="18"/>
      <c r="R2" s="18"/>
      <c r="S2" s="18"/>
      <c r="T2" s="18"/>
      <c r="U2" s="18"/>
      <c r="V2" s="18"/>
      <c r="W2" s="17"/>
    </row>
    <row r="3" spans="7:23" ht="14.25" thickBot="1">
      <c r="G3" s="18"/>
      <c r="H3" s="19"/>
      <c r="I3" s="19"/>
      <c r="J3" s="19"/>
      <c r="K3" s="18"/>
      <c r="L3" s="18"/>
      <c r="M3" s="18"/>
      <c r="N3" s="18"/>
      <c r="O3" s="18"/>
      <c r="P3" s="18"/>
      <c r="Q3" s="18"/>
      <c r="R3" s="18"/>
      <c r="S3" s="18"/>
      <c r="T3" s="18"/>
      <c r="U3" s="18" t="s">
        <v>120</v>
      </c>
      <c r="V3" s="18"/>
      <c r="W3" s="17"/>
    </row>
    <row r="4" spans="1:23" ht="13.5">
      <c r="A4" s="259" t="s">
        <v>121</v>
      </c>
      <c r="B4" s="260"/>
      <c r="C4" s="499" t="s">
        <v>40</v>
      </c>
      <c r="D4" s="261"/>
      <c r="E4" s="262"/>
      <c r="F4" s="261"/>
      <c r="G4" s="261"/>
      <c r="H4" s="263"/>
      <c r="I4" s="263"/>
      <c r="J4" s="264" t="s">
        <v>41</v>
      </c>
      <c r="K4" s="261"/>
      <c r="L4" s="261"/>
      <c r="M4" s="260"/>
      <c r="N4" s="499" t="s">
        <v>42</v>
      </c>
      <c r="O4" s="261"/>
      <c r="P4" s="261"/>
      <c r="Q4" s="265"/>
      <c r="R4" s="499" t="s">
        <v>43</v>
      </c>
      <c r="S4" s="261"/>
      <c r="T4" s="261"/>
      <c r="U4" s="261"/>
      <c r="V4" s="266"/>
      <c r="W4" s="17"/>
    </row>
    <row r="5" spans="1:23" ht="13.5">
      <c r="A5" s="267"/>
      <c r="B5" s="29" t="s">
        <v>122</v>
      </c>
      <c r="C5" s="500"/>
      <c r="D5" s="472" t="s">
        <v>44</v>
      </c>
      <c r="E5" s="30"/>
      <c r="F5" s="31"/>
      <c r="G5" s="479" t="s">
        <v>45</v>
      </c>
      <c r="H5" s="32" t="s">
        <v>123</v>
      </c>
      <c r="I5" s="32" t="s">
        <v>124</v>
      </c>
      <c r="J5" s="33"/>
      <c r="K5" s="472" t="s">
        <v>46</v>
      </c>
      <c r="L5" s="474" t="s">
        <v>47</v>
      </c>
      <c r="M5" s="470" t="s">
        <v>48</v>
      </c>
      <c r="N5" s="500"/>
      <c r="O5" s="472" t="s">
        <v>49</v>
      </c>
      <c r="P5" s="474" t="s">
        <v>50</v>
      </c>
      <c r="Q5" s="470" t="s">
        <v>51</v>
      </c>
      <c r="R5" s="500"/>
      <c r="S5" s="34" t="s">
        <v>52</v>
      </c>
      <c r="T5" s="30" t="s">
        <v>53</v>
      </c>
      <c r="U5" s="30" t="s">
        <v>54</v>
      </c>
      <c r="V5" s="268" t="s">
        <v>125</v>
      </c>
      <c r="W5" s="17"/>
    </row>
    <row r="6" spans="1:23" ht="14.25" thickBot="1">
      <c r="A6" s="269"/>
      <c r="B6" s="273"/>
      <c r="C6" s="501"/>
      <c r="D6" s="501"/>
      <c r="E6" s="274" t="s">
        <v>55</v>
      </c>
      <c r="F6" s="275" t="s">
        <v>56</v>
      </c>
      <c r="G6" s="502"/>
      <c r="H6" s="276"/>
      <c r="I6" s="276"/>
      <c r="J6" s="277"/>
      <c r="K6" s="501"/>
      <c r="L6" s="503"/>
      <c r="M6" s="504"/>
      <c r="N6" s="501"/>
      <c r="O6" s="501"/>
      <c r="P6" s="503"/>
      <c r="Q6" s="504"/>
      <c r="R6" s="501"/>
      <c r="S6" s="278"/>
      <c r="T6" s="279"/>
      <c r="U6" s="279"/>
      <c r="V6" s="280"/>
      <c r="W6" s="17"/>
    </row>
    <row r="7" spans="1:23" ht="14.25">
      <c r="A7" s="195" t="s">
        <v>2</v>
      </c>
      <c r="B7" s="293">
        <v>43738</v>
      </c>
      <c r="C7" s="297">
        <v>2990</v>
      </c>
      <c r="D7" s="297">
        <v>2990</v>
      </c>
      <c r="E7" s="302">
        <v>178</v>
      </c>
      <c r="F7" s="301">
        <v>2810</v>
      </c>
      <c r="G7" s="317" t="s">
        <v>132</v>
      </c>
      <c r="H7" s="318">
        <v>3842</v>
      </c>
      <c r="I7" s="319" t="s">
        <v>132</v>
      </c>
      <c r="J7" s="318">
        <v>909</v>
      </c>
      <c r="K7" s="68">
        <v>26</v>
      </c>
      <c r="L7" s="68">
        <v>869</v>
      </c>
      <c r="M7" s="310">
        <v>14</v>
      </c>
      <c r="N7" s="68">
        <v>6058</v>
      </c>
      <c r="O7" s="75">
        <v>5908</v>
      </c>
      <c r="P7" s="68">
        <v>150</v>
      </c>
      <c r="Q7" s="310">
        <v>0</v>
      </c>
      <c r="R7" s="75">
        <v>22509</v>
      </c>
      <c r="S7" s="75">
        <v>15019</v>
      </c>
      <c r="T7" s="68">
        <v>1202</v>
      </c>
      <c r="U7" s="68">
        <v>6289</v>
      </c>
      <c r="V7" s="311">
        <v>7429</v>
      </c>
      <c r="W7" s="17"/>
    </row>
    <row r="8" spans="1:23" ht="14.25">
      <c r="A8" s="160" t="s">
        <v>3</v>
      </c>
      <c r="B8" s="290">
        <v>14270</v>
      </c>
      <c r="C8" s="5">
        <v>613</v>
      </c>
      <c r="D8" s="5">
        <v>613</v>
      </c>
      <c r="E8" s="69">
        <v>27</v>
      </c>
      <c r="F8" s="51">
        <v>586</v>
      </c>
      <c r="G8" s="283" t="s">
        <v>132</v>
      </c>
      <c r="H8" s="303">
        <v>780</v>
      </c>
      <c r="I8" s="304" t="s">
        <v>132</v>
      </c>
      <c r="J8" s="303">
        <v>767</v>
      </c>
      <c r="K8" s="51">
        <v>0</v>
      </c>
      <c r="L8" s="48">
        <v>765</v>
      </c>
      <c r="M8" s="3">
        <v>2</v>
      </c>
      <c r="N8" s="48">
        <v>1901</v>
      </c>
      <c r="O8" s="1">
        <v>1879</v>
      </c>
      <c r="P8" s="48">
        <v>22</v>
      </c>
      <c r="Q8" s="3">
        <v>0</v>
      </c>
      <c r="R8" s="1">
        <v>8208</v>
      </c>
      <c r="S8" s="1">
        <v>4503</v>
      </c>
      <c r="T8" s="48">
        <v>1584</v>
      </c>
      <c r="U8" s="48">
        <v>2120</v>
      </c>
      <c r="V8" s="305">
        <v>2002</v>
      </c>
      <c r="W8" s="17"/>
    </row>
    <row r="9" spans="1:23" ht="14.25">
      <c r="A9" s="160" t="s">
        <v>4</v>
      </c>
      <c r="B9" s="290">
        <v>10069</v>
      </c>
      <c r="C9" s="5">
        <v>553</v>
      </c>
      <c r="D9" s="5">
        <v>553</v>
      </c>
      <c r="E9" s="69">
        <v>16</v>
      </c>
      <c r="F9" s="51">
        <v>537</v>
      </c>
      <c r="G9" s="283" t="s">
        <v>132</v>
      </c>
      <c r="H9" s="303">
        <v>3061</v>
      </c>
      <c r="I9" s="304" t="s">
        <v>132</v>
      </c>
      <c r="J9" s="303">
        <v>61</v>
      </c>
      <c r="K9" s="51">
        <v>8</v>
      </c>
      <c r="L9" s="48">
        <v>52</v>
      </c>
      <c r="M9" s="3">
        <v>1</v>
      </c>
      <c r="N9" s="48">
        <v>912</v>
      </c>
      <c r="O9" s="1">
        <v>898</v>
      </c>
      <c r="P9" s="48">
        <v>15</v>
      </c>
      <c r="Q9" s="3">
        <v>0</v>
      </c>
      <c r="R9" s="1">
        <v>3626</v>
      </c>
      <c r="S9" s="1">
        <v>2193</v>
      </c>
      <c r="T9" s="48">
        <v>309</v>
      </c>
      <c r="U9" s="48">
        <v>1124</v>
      </c>
      <c r="V9" s="305">
        <v>1856</v>
      </c>
      <c r="W9" s="17"/>
    </row>
    <row r="10" spans="1:23" ht="14.25">
      <c r="A10" s="160" t="s">
        <v>5</v>
      </c>
      <c r="B10" s="290">
        <v>3960</v>
      </c>
      <c r="C10" s="5">
        <v>114</v>
      </c>
      <c r="D10" s="5">
        <v>114</v>
      </c>
      <c r="E10" s="69">
        <v>1</v>
      </c>
      <c r="F10" s="51">
        <v>113</v>
      </c>
      <c r="G10" s="283" t="s">
        <v>132</v>
      </c>
      <c r="H10" s="303">
        <v>1286</v>
      </c>
      <c r="I10" s="304" t="s">
        <v>132</v>
      </c>
      <c r="J10" s="303">
        <v>21</v>
      </c>
      <c r="K10" s="51">
        <v>0</v>
      </c>
      <c r="L10" s="48">
        <v>21</v>
      </c>
      <c r="M10" s="3">
        <v>0</v>
      </c>
      <c r="N10" s="48">
        <v>340</v>
      </c>
      <c r="O10" s="1">
        <v>337</v>
      </c>
      <c r="P10" s="48">
        <v>3</v>
      </c>
      <c r="Q10" s="3">
        <v>0</v>
      </c>
      <c r="R10" s="1">
        <v>1517</v>
      </c>
      <c r="S10" s="1">
        <v>1201</v>
      </c>
      <c r="T10" s="48">
        <v>51</v>
      </c>
      <c r="U10" s="48">
        <v>265</v>
      </c>
      <c r="V10" s="305">
        <v>682</v>
      </c>
      <c r="W10" s="17"/>
    </row>
    <row r="11" spans="1:23" ht="14.25">
      <c r="A11" s="160" t="s">
        <v>6</v>
      </c>
      <c r="B11" s="290">
        <v>1734</v>
      </c>
      <c r="C11" s="5">
        <v>9</v>
      </c>
      <c r="D11" s="5">
        <v>9</v>
      </c>
      <c r="E11" s="69">
        <v>0</v>
      </c>
      <c r="F11" s="51">
        <v>9</v>
      </c>
      <c r="G11" s="283" t="s">
        <v>132</v>
      </c>
      <c r="H11" s="303">
        <v>895</v>
      </c>
      <c r="I11" s="304" t="s">
        <v>132</v>
      </c>
      <c r="J11" s="303">
        <v>9</v>
      </c>
      <c r="K11" s="51">
        <v>0</v>
      </c>
      <c r="L11" s="48">
        <v>9</v>
      </c>
      <c r="M11" s="3">
        <v>0</v>
      </c>
      <c r="N11" s="48">
        <v>137</v>
      </c>
      <c r="O11" s="1">
        <v>137</v>
      </c>
      <c r="P11" s="48">
        <v>0</v>
      </c>
      <c r="Q11" s="3">
        <v>0</v>
      </c>
      <c r="R11" s="1">
        <v>445</v>
      </c>
      <c r="S11" s="1">
        <v>393</v>
      </c>
      <c r="T11" s="48">
        <v>0</v>
      </c>
      <c r="U11" s="48">
        <v>52</v>
      </c>
      <c r="V11" s="305">
        <v>239</v>
      </c>
      <c r="W11" s="17"/>
    </row>
    <row r="12" spans="1:23" ht="14.25">
      <c r="A12" s="160" t="s">
        <v>7</v>
      </c>
      <c r="B12" s="290">
        <v>3228</v>
      </c>
      <c r="C12" s="5">
        <v>1210</v>
      </c>
      <c r="D12" s="5">
        <v>1210</v>
      </c>
      <c r="E12" s="69">
        <v>9</v>
      </c>
      <c r="F12" s="51">
        <v>1200</v>
      </c>
      <c r="G12" s="283" t="s">
        <v>132</v>
      </c>
      <c r="H12" s="303">
        <v>621</v>
      </c>
      <c r="I12" s="304" t="s">
        <v>132</v>
      </c>
      <c r="J12" s="303">
        <v>3</v>
      </c>
      <c r="K12" s="51">
        <v>0</v>
      </c>
      <c r="L12" s="48">
        <v>2</v>
      </c>
      <c r="M12" s="3">
        <v>1</v>
      </c>
      <c r="N12" s="48">
        <v>257</v>
      </c>
      <c r="O12" s="1">
        <v>204</v>
      </c>
      <c r="P12" s="48">
        <v>53</v>
      </c>
      <c r="Q12" s="3">
        <v>0</v>
      </c>
      <c r="R12" s="1">
        <v>519</v>
      </c>
      <c r="S12" s="1">
        <v>377</v>
      </c>
      <c r="T12" s="48">
        <v>6</v>
      </c>
      <c r="U12" s="48">
        <v>136</v>
      </c>
      <c r="V12" s="305">
        <v>619</v>
      </c>
      <c r="W12" s="17"/>
    </row>
    <row r="13" spans="1:23" ht="14.25">
      <c r="A13" s="160" t="s">
        <v>8</v>
      </c>
      <c r="B13" s="290">
        <v>1706</v>
      </c>
      <c r="C13" s="5">
        <v>40</v>
      </c>
      <c r="D13" s="5">
        <v>40</v>
      </c>
      <c r="E13" s="299">
        <v>4</v>
      </c>
      <c r="F13" s="51">
        <v>36</v>
      </c>
      <c r="G13" s="284" t="s">
        <v>126</v>
      </c>
      <c r="H13" s="303">
        <v>874</v>
      </c>
      <c r="I13" s="306" t="s">
        <v>126</v>
      </c>
      <c r="J13" s="303">
        <v>6</v>
      </c>
      <c r="K13" s="51">
        <v>0</v>
      </c>
      <c r="L13" s="48">
        <v>6</v>
      </c>
      <c r="M13" s="3">
        <v>0</v>
      </c>
      <c r="N13" s="52">
        <v>104</v>
      </c>
      <c r="O13" s="1">
        <v>103</v>
      </c>
      <c r="P13" s="48">
        <v>1</v>
      </c>
      <c r="Q13" s="3">
        <v>0</v>
      </c>
      <c r="R13" s="1">
        <v>381</v>
      </c>
      <c r="S13" s="1">
        <v>277</v>
      </c>
      <c r="T13" s="48">
        <v>0</v>
      </c>
      <c r="U13" s="53">
        <v>104</v>
      </c>
      <c r="V13" s="307">
        <v>302</v>
      </c>
      <c r="W13" s="17"/>
    </row>
    <row r="14" spans="1:23" ht="13.5">
      <c r="A14" s="177" t="s">
        <v>61</v>
      </c>
      <c r="B14" s="295">
        <v>78705</v>
      </c>
      <c r="C14" s="296">
        <v>5530</v>
      </c>
      <c r="D14" s="298">
        <v>5530</v>
      </c>
      <c r="E14" s="300">
        <v>235</v>
      </c>
      <c r="F14" s="298">
        <v>5290</v>
      </c>
      <c r="G14" s="285" t="s">
        <v>126</v>
      </c>
      <c r="H14" s="308">
        <v>11358</v>
      </c>
      <c r="I14" s="309" t="s">
        <v>126</v>
      </c>
      <c r="J14" s="308">
        <v>1776</v>
      </c>
      <c r="K14" s="58">
        <v>34</v>
      </c>
      <c r="L14" s="58">
        <v>1724</v>
      </c>
      <c r="M14" s="56">
        <v>18</v>
      </c>
      <c r="N14" s="48">
        <v>9709</v>
      </c>
      <c r="O14" s="59">
        <v>9466</v>
      </c>
      <c r="P14" s="58">
        <v>243</v>
      </c>
      <c r="Q14" s="56">
        <v>0</v>
      </c>
      <c r="R14" s="59">
        <v>37205</v>
      </c>
      <c r="S14" s="59">
        <v>23962</v>
      </c>
      <c r="T14" s="58">
        <v>3153</v>
      </c>
      <c r="U14" s="48">
        <v>10090</v>
      </c>
      <c r="V14" s="305">
        <v>13128</v>
      </c>
      <c r="W14" s="17"/>
    </row>
    <row r="15" spans="1:23" ht="14.25" thickBot="1">
      <c r="A15" s="188" t="s">
        <v>62</v>
      </c>
      <c r="B15" s="313" t="s">
        <v>136</v>
      </c>
      <c r="C15" s="270" t="s">
        <v>140</v>
      </c>
      <c r="D15" s="210" t="s">
        <v>140</v>
      </c>
      <c r="E15" s="271" t="s">
        <v>142</v>
      </c>
      <c r="F15" s="270" t="s">
        <v>146</v>
      </c>
      <c r="G15" s="193"/>
      <c r="H15" s="270" t="s">
        <v>150</v>
      </c>
      <c r="I15" s="193"/>
      <c r="J15" s="210" t="s">
        <v>155</v>
      </c>
      <c r="K15" s="270" t="s">
        <v>154</v>
      </c>
      <c r="L15" s="270" t="s">
        <v>162</v>
      </c>
      <c r="M15" s="313" t="s">
        <v>154</v>
      </c>
      <c r="N15" s="270">
        <f>N14/B14</f>
        <v>0.12335937996315355</v>
      </c>
      <c r="O15" s="271">
        <f>O14/B14</f>
        <v>0.12027190140397688</v>
      </c>
      <c r="P15" s="270">
        <f>P14/B14</f>
        <v>0.0030874785591766723</v>
      </c>
      <c r="Q15" s="313">
        <f>Q14/B14</f>
        <v>0</v>
      </c>
      <c r="R15" s="271">
        <f>R14/B14</f>
        <v>0.4727145670541897</v>
      </c>
      <c r="S15" s="271">
        <f>S14/B14</f>
        <v>0.30445333841560257</v>
      </c>
      <c r="T15" s="270">
        <f>T14/B14</f>
        <v>0.04006098723079855</v>
      </c>
      <c r="U15" s="270">
        <f>U14/B14</f>
        <v>0.12820024140778857</v>
      </c>
      <c r="V15" s="314">
        <v>0.167</v>
      </c>
      <c r="W15" s="17"/>
    </row>
    <row r="16" spans="1:23" ht="13.5">
      <c r="A16" s="195" t="s">
        <v>9</v>
      </c>
      <c r="B16" s="291" t="s">
        <v>168</v>
      </c>
      <c r="C16" s="297">
        <v>1550</v>
      </c>
      <c r="D16" s="297">
        <v>1550</v>
      </c>
      <c r="E16" s="301">
        <v>774</v>
      </c>
      <c r="F16" s="301">
        <v>775</v>
      </c>
      <c r="G16" s="286" t="s">
        <v>126</v>
      </c>
      <c r="H16" s="74">
        <v>495</v>
      </c>
      <c r="I16" s="297" t="s">
        <v>126</v>
      </c>
      <c r="J16" s="74">
        <v>643</v>
      </c>
      <c r="K16" s="301">
        <v>0</v>
      </c>
      <c r="L16" s="68">
        <v>580</v>
      </c>
      <c r="M16" s="310">
        <v>63</v>
      </c>
      <c r="N16" s="68">
        <v>699</v>
      </c>
      <c r="O16" s="75">
        <v>594</v>
      </c>
      <c r="P16" s="68">
        <v>106</v>
      </c>
      <c r="Q16" s="310">
        <v>0</v>
      </c>
      <c r="R16" s="75">
        <v>2325</v>
      </c>
      <c r="S16" s="75">
        <v>1488</v>
      </c>
      <c r="T16" s="68">
        <v>273</v>
      </c>
      <c r="U16" s="68">
        <v>563</v>
      </c>
      <c r="V16" s="311">
        <v>1076</v>
      </c>
      <c r="W16" s="17"/>
    </row>
    <row r="17" spans="1:23" ht="13.5">
      <c r="A17" s="160" t="s">
        <v>10</v>
      </c>
      <c r="B17" s="290">
        <v>6951</v>
      </c>
      <c r="C17" s="5">
        <v>963</v>
      </c>
      <c r="D17" s="5">
        <v>963</v>
      </c>
      <c r="E17" s="51">
        <v>143</v>
      </c>
      <c r="F17" s="51">
        <v>820</v>
      </c>
      <c r="G17" s="287" t="s">
        <v>126</v>
      </c>
      <c r="H17" s="4">
        <v>593</v>
      </c>
      <c r="I17" s="5" t="s">
        <v>126</v>
      </c>
      <c r="J17" s="4">
        <v>168</v>
      </c>
      <c r="K17" s="51">
        <v>0</v>
      </c>
      <c r="L17" s="48">
        <v>157</v>
      </c>
      <c r="M17" s="3">
        <v>11</v>
      </c>
      <c r="N17" s="48">
        <v>910</v>
      </c>
      <c r="O17" s="1">
        <v>861</v>
      </c>
      <c r="P17" s="48">
        <v>49</v>
      </c>
      <c r="Q17" s="3">
        <v>0</v>
      </c>
      <c r="R17" s="1">
        <v>3171</v>
      </c>
      <c r="S17" s="1">
        <v>2155</v>
      </c>
      <c r="T17" s="48">
        <v>266</v>
      </c>
      <c r="U17" s="48">
        <v>750</v>
      </c>
      <c r="V17" s="305">
        <v>1147</v>
      </c>
      <c r="W17" s="17"/>
    </row>
    <row r="18" spans="1:23" ht="13.5">
      <c r="A18" s="160" t="s">
        <v>11</v>
      </c>
      <c r="B18" s="292" t="s">
        <v>169</v>
      </c>
      <c r="C18" s="5">
        <v>381</v>
      </c>
      <c r="D18" s="5">
        <v>381</v>
      </c>
      <c r="E18" s="51">
        <v>52</v>
      </c>
      <c r="F18" s="51">
        <v>329</v>
      </c>
      <c r="G18" s="287" t="s">
        <v>126</v>
      </c>
      <c r="H18" s="4">
        <v>300</v>
      </c>
      <c r="I18" s="5" t="s">
        <v>126</v>
      </c>
      <c r="J18" s="4">
        <v>80</v>
      </c>
      <c r="K18" s="51">
        <v>2</v>
      </c>
      <c r="L18" s="48">
        <v>75</v>
      </c>
      <c r="M18" s="3">
        <v>3</v>
      </c>
      <c r="N18" s="48">
        <v>401</v>
      </c>
      <c r="O18" s="1">
        <v>383</v>
      </c>
      <c r="P18" s="48">
        <v>17</v>
      </c>
      <c r="Q18" s="3">
        <v>0</v>
      </c>
      <c r="R18" s="1">
        <v>1544</v>
      </c>
      <c r="S18" s="1">
        <v>1248</v>
      </c>
      <c r="T18" s="48">
        <v>72</v>
      </c>
      <c r="U18" s="48">
        <v>223</v>
      </c>
      <c r="V18" s="305">
        <v>871</v>
      </c>
      <c r="W18" s="17"/>
    </row>
    <row r="19" spans="1:23" ht="13.5">
      <c r="A19" s="160" t="s">
        <v>12</v>
      </c>
      <c r="B19" s="290">
        <v>32884</v>
      </c>
      <c r="C19" s="5">
        <v>1680</v>
      </c>
      <c r="D19" s="5">
        <v>1680</v>
      </c>
      <c r="E19" s="51">
        <v>137</v>
      </c>
      <c r="F19" s="51">
        <v>1550</v>
      </c>
      <c r="G19" s="287" t="s">
        <v>126</v>
      </c>
      <c r="H19" s="4">
        <v>18854</v>
      </c>
      <c r="I19" s="5" t="s">
        <v>126</v>
      </c>
      <c r="J19" s="4">
        <v>1657</v>
      </c>
      <c r="K19" s="51">
        <v>804</v>
      </c>
      <c r="L19" s="48">
        <v>843</v>
      </c>
      <c r="M19" s="3">
        <v>10</v>
      </c>
      <c r="N19" s="48">
        <v>1790</v>
      </c>
      <c r="O19" s="1">
        <v>1607</v>
      </c>
      <c r="P19" s="48">
        <v>72</v>
      </c>
      <c r="Q19" s="3">
        <v>111</v>
      </c>
      <c r="R19" s="1">
        <v>4998</v>
      </c>
      <c r="S19" s="1">
        <v>3441</v>
      </c>
      <c r="T19" s="48">
        <v>323</v>
      </c>
      <c r="U19" s="48">
        <v>1233</v>
      </c>
      <c r="V19" s="305">
        <v>3905</v>
      </c>
      <c r="W19" s="17"/>
    </row>
    <row r="20" spans="1:23" ht="13.5">
      <c r="A20" s="160" t="s">
        <v>13</v>
      </c>
      <c r="B20" s="290">
        <v>10361</v>
      </c>
      <c r="C20" s="5">
        <v>1220</v>
      </c>
      <c r="D20" s="5">
        <v>1220</v>
      </c>
      <c r="E20" s="51">
        <v>119</v>
      </c>
      <c r="F20" s="51">
        <v>1100</v>
      </c>
      <c r="G20" s="287" t="s">
        <v>126</v>
      </c>
      <c r="H20" s="4">
        <v>5404</v>
      </c>
      <c r="I20" s="5" t="s">
        <v>126</v>
      </c>
      <c r="J20" s="4">
        <v>176</v>
      </c>
      <c r="K20" s="51">
        <v>1</v>
      </c>
      <c r="L20" s="48">
        <v>167</v>
      </c>
      <c r="M20" s="3">
        <v>8</v>
      </c>
      <c r="N20" s="48">
        <v>644</v>
      </c>
      <c r="O20" s="1">
        <v>549</v>
      </c>
      <c r="P20" s="48">
        <v>47</v>
      </c>
      <c r="Q20" s="3">
        <v>48</v>
      </c>
      <c r="R20" s="1">
        <v>1764</v>
      </c>
      <c r="S20" s="1">
        <v>1228</v>
      </c>
      <c r="T20" s="48">
        <v>168</v>
      </c>
      <c r="U20" s="48">
        <v>368</v>
      </c>
      <c r="V20" s="305">
        <v>1154</v>
      </c>
      <c r="W20" s="17"/>
    </row>
    <row r="21" spans="1:23" ht="13.5">
      <c r="A21" s="160" t="s">
        <v>14</v>
      </c>
      <c r="B21" s="290">
        <v>9383</v>
      </c>
      <c r="C21" s="5">
        <v>1210</v>
      </c>
      <c r="D21" s="5">
        <v>1210</v>
      </c>
      <c r="E21" s="51">
        <v>519</v>
      </c>
      <c r="F21" s="51">
        <v>686</v>
      </c>
      <c r="G21" s="287" t="s">
        <v>126</v>
      </c>
      <c r="H21" s="4">
        <v>2633</v>
      </c>
      <c r="I21" s="5" t="s">
        <v>126</v>
      </c>
      <c r="J21" s="4">
        <v>892</v>
      </c>
      <c r="K21" s="51">
        <v>0</v>
      </c>
      <c r="L21" s="48">
        <v>850</v>
      </c>
      <c r="M21" s="3">
        <v>42</v>
      </c>
      <c r="N21" s="48">
        <v>882</v>
      </c>
      <c r="O21" s="1">
        <v>809</v>
      </c>
      <c r="P21" s="48">
        <v>62</v>
      </c>
      <c r="Q21" s="3">
        <v>11</v>
      </c>
      <c r="R21" s="1">
        <v>2339</v>
      </c>
      <c r="S21" s="1">
        <v>1386</v>
      </c>
      <c r="T21" s="48">
        <v>178</v>
      </c>
      <c r="U21" s="48">
        <v>775</v>
      </c>
      <c r="V21" s="305">
        <v>1427</v>
      </c>
      <c r="W21" s="17"/>
    </row>
    <row r="22" spans="1:23" ht="13.5">
      <c r="A22" s="160" t="s">
        <v>15</v>
      </c>
      <c r="B22" s="290">
        <v>2706</v>
      </c>
      <c r="C22" s="5">
        <v>226</v>
      </c>
      <c r="D22" s="5">
        <v>226</v>
      </c>
      <c r="E22" s="51">
        <v>12</v>
      </c>
      <c r="F22" s="51">
        <v>214</v>
      </c>
      <c r="G22" s="287" t="s">
        <v>126</v>
      </c>
      <c r="H22" s="4">
        <v>161</v>
      </c>
      <c r="I22" s="5" t="s">
        <v>126</v>
      </c>
      <c r="J22" s="4">
        <v>57</v>
      </c>
      <c r="K22" s="51">
        <v>0</v>
      </c>
      <c r="L22" s="48">
        <v>56</v>
      </c>
      <c r="M22" s="3">
        <v>1</v>
      </c>
      <c r="N22" s="48">
        <v>382</v>
      </c>
      <c r="O22" s="1">
        <v>377</v>
      </c>
      <c r="P22" s="48">
        <v>6</v>
      </c>
      <c r="Q22" s="3">
        <v>0</v>
      </c>
      <c r="R22" s="1">
        <v>1421</v>
      </c>
      <c r="S22" s="1">
        <v>978</v>
      </c>
      <c r="T22" s="48">
        <v>69</v>
      </c>
      <c r="U22" s="48">
        <v>374</v>
      </c>
      <c r="V22" s="305">
        <v>458</v>
      </c>
      <c r="W22" s="17"/>
    </row>
    <row r="23" spans="1:23" ht="13.5">
      <c r="A23" s="160" t="s">
        <v>16</v>
      </c>
      <c r="B23" s="290">
        <v>5552</v>
      </c>
      <c r="C23" s="5">
        <v>1150</v>
      </c>
      <c r="D23" s="5">
        <v>1150</v>
      </c>
      <c r="E23" s="51">
        <v>419</v>
      </c>
      <c r="F23" s="51">
        <v>728</v>
      </c>
      <c r="G23" s="287" t="s">
        <v>133</v>
      </c>
      <c r="H23" s="4">
        <v>2048</v>
      </c>
      <c r="I23" s="5" t="s">
        <v>126</v>
      </c>
      <c r="J23" s="4">
        <v>99</v>
      </c>
      <c r="K23" s="51">
        <v>1</v>
      </c>
      <c r="L23" s="48">
        <v>64</v>
      </c>
      <c r="M23" s="3">
        <v>34</v>
      </c>
      <c r="N23" s="48">
        <v>444</v>
      </c>
      <c r="O23" s="1">
        <v>360</v>
      </c>
      <c r="P23" s="48">
        <v>61</v>
      </c>
      <c r="Q23" s="3">
        <v>23</v>
      </c>
      <c r="R23" s="1">
        <v>1012</v>
      </c>
      <c r="S23" s="1">
        <v>725</v>
      </c>
      <c r="T23" s="48">
        <v>62</v>
      </c>
      <c r="U23" s="48">
        <v>225</v>
      </c>
      <c r="V23" s="305">
        <v>798</v>
      </c>
      <c r="W23" s="17"/>
    </row>
    <row r="24" spans="1:23" ht="13.5">
      <c r="A24" s="160" t="s">
        <v>17</v>
      </c>
      <c r="B24" s="290">
        <v>2648</v>
      </c>
      <c r="C24" s="5">
        <v>563</v>
      </c>
      <c r="D24" s="5">
        <v>563</v>
      </c>
      <c r="E24" s="51">
        <v>258</v>
      </c>
      <c r="F24" s="51">
        <v>305</v>
      </c>
      <c r="G24" s="287" t="s">
        <v>126</v>
      </c>
      <c r="H24" s="4">
        <v>78</v>
      </c>
      <c r="I24" s="5" t="s">
        <v>126</v>
      </c>
      <c r="J24" s="4">
        <v>250</v>
      </c>
      <c r="K24" s="51">
        <v>0</v>
      </c>
      <c r="L24" s="48">
        <v>229</v>
      </c>
      <c r="M24" s="3">
        <v>21</v>
      </c>
      <c r="N24" s="48">
        <v>389</v>
      </c>
      <c r="O24" s="1">
        <v>360</v>
      </c>
      <c r="P24" s="48">
        <v>29</v>
      </c>
      <c r="Q24" s="3">
        <v>0</v>
      </c>
      <c r="R24" s="1">
        <v>954</v>
      </c>
      <c r="S24" s="1">
        <v>639</v>
      </c>
      <c r="T24" s="48">
        <v>77</v>
      </c>
      <c r="U24" s="48">
        <v>238</v>
      </c>
      <c r="V24" s="305">
        <v>415</v>
      </c>
      <c r="W24" s="17"/>
    </row>
    <row r="25" spans="1:23" ht="13.5">
      <c r="A25" s="160" t="s">
        <v>18</v>
      </c>
      <c r="B25" s="290">
        <v>1758</v>
      </c>
      <c r="C25" s="5">
        <v>228</v>
      </c>
      <c r="D25" s="5">
        <v>228</v>
      </c>
      <c r="E25" s="51">
        <v>91</v>
      </c>
      <c r="F25" s="51">
        <v>137</v>
      </c>
      <c r="G25" s="287" t="s">
        <v>126</v>
      </c>
      <c r="H25" s="4">
        <v>95</v>
      </c>
      <c r="I25" s="5" t="s">
        <v>126</v>
      </c>
      <c r="J25" s="4">
        <v>72</v>
      </c>
      <c r="K25" s="51">
        <v>0</v>
      </c>
      <c r="L25" s="48">
        <v>65</v>
      </c>
      <c r="M25" s="3">
        <v>7</v>
      </c>
      <c r="N25" s="48">
        <v>374</v>
      </c>
      <c r="O25" s="1">
        <v>363</v>
      </c>
      <c r="P25" s="48">
        <v>11</v>
      </c>
      <c r="Q25" s="3">
        <v>0</v>
      </c>
      <c r="R25" s="1">
        <v>812</v>
      </c>
      <c r="S25" s="1">
        <v>568</v>
      </c>
      <c r="T25" s="48">
        <v>94</v>
      </c>
      <c r="U25" s="48">
        <v>149</v>
      </c>
      <c r="V25" s="305">
        <v>176</v>
      </c>
      <c r="W25" s="17"/>
    </row>
    <row r="26" spans="1:23" ht="13.5">
      <c r="A26" s="160" t="s">
        <v>19</v>
      </c>
      <c r="B26" s="290">
        <v>2228</v>
      </c>
      <c r="C26" s="5">
        <v>272</v>
      </c>
      <c r="D26" s="5">
        <v>272</v>
      </c>
      <c r="E26" s="51">
        <v>17</v>
      </c>
      <c r="F26" s="51">
        <v>255</v>
      </c>
      <c r="G26" s="287" t="s">
        <v>126</v>
      </c>
      <c r="H26" s="4">
        <v>197</v>
      </c>
      <c r="I26" s="5" t="s">
        <v>126</v>
      </c>
      <c r="J26" s="4">
        <v>32</v>
      </c>
      <c r="K26" s="51">
        <v>0</v>
      </c>
      <c r="L26" s="48">
        <v>31</v>
      </c>
      <c r="M26" s="3">
        <v>1</v>
      </c>
      <c r="N26" s="48">
        <v>229</v>
      </c>
      <c r="O26" s="1">
        <v>217</v>
      </c>
      <c r="P26" s="48">
        <v>12</v>
      </c>
      <c r="Q26" s="3">
        <v>0</v>
      </c>
      <c r="R26" s="1">
        <v>737</v>
      </c>
      <c r="S26" s="1">
        <v>435</v>
      </c>
      <c r="T26" s="48">
        <v>101</v>
      </c>
      <c r="U26" s="48">
        <v>201</v>
      </c>
      <c r="V26" s="305">
        <v>762</v>
      </c>
      <c r="W26" s="17"/>
    </row>
    <row r="27" spans="1:23" ht="13.5">
      <c r="A27" s="160" t="s">
        <v>20</v>
      </c>
      <c r="B27" s="290">
        <v>1342</v>
      </c>
      <c r="C27" s="5">
        <v>253</v>
      </c>
      <c r="D27" s="5">
        <v>253</v>
      </c>
      <c r="E27" s="51">
        <v>76</v>
      </c>
      <c r="F27" s="51">
        <v>177</v>
      </c>
      <c r="G27" s="287" t="s">
        <v>126</v>
      </c>
      <c r="H27" s="4">
        <v>25</v>
      </c>
      <c r="I27" s="5" t="s">
        <v>126</v>
      </c>
      <c r="J27" s="4">
        <v>287</v>
      </c>
      <c r="K27" s="51">
        <v>0</v>
      </c>
      <c r="L27" s="48">
        <v>281</v>
      </c>
      <c r="M27" s="3">
        <v>6</v>
      </c>
      <c r="N27" s="48">
        <v>141</v>
      </c>
      <c r="O27" s="1">
        <v>127</v>
      </c>
      <c r="P27" s="48">
        <v>13</v>
      </c>
      <c r="Q27" s="3">
        <v>0</v>
      </c>
      <c r="R27" s="1">
        <v>494</v>
      </c>
      <c r="S27" s="1">
        <v>291</v>
      </c>
      <c r="T27" s="48">
        <v>122</v>
      </c>
      <c r="U27" s="48">
        <v>81</v>
      </c>
      <c r="V27" s="305">
        <v>142</v>
      </c>
      <c r="W27" s="17"/>
    </row>
    <row r="28" spans="1:23" ht="13.5">
      <c r="A28" s="160" t="s">
        <v>21</v>
      </c>
      <c r="B28" s="290">
        <v>1723</v>
      </c>
      <c r="C28" s="5">
        <v>275</v>
      </c>
      <c r="D28" s="5">
        <v>275</v>
      </c>
      <c r="E28" s="51">
        <v>25</v>
      </c>
      <c r="F28" s="51">
        <v>250</v>
      </c>
      <c r="G28" s="287" t="s">
        <v>126</v>
      </c>
      <c r="H28" s="4">
        <v>527</v>
      </c>
      <c r="I28" s="5" t="s">
        <v>126</v>
      </c>
      <c r="J28" s="4">
        <v>25</v>
      </c>
      <c r="K28" s="51">
        <v>1</v>
      </c>
      <c r="L28" s="48">
        <v>23</v>
      </c>
      <c r="M28" s="3">
        <v>1</v>
      </c>
      <c r="N28" s="48">
        <v>127</v>
      </c>
      <c r="O28" s="1">
        <v>113</v>
      </c>
      <c r="P28" s="48">
        <v>12</v>
      </c>
      <c r="Q28" s="3">
        <v>1</v>
      </c>
      <c r="R28" s="1">
        <v>376</v>
      </c>
      <c r="S28" s="1">
        <v>284</v>
      </c>
      <c r="T28" s="48">
        <v>1</v>
      </c>
      <c r="U28" s="48">
        <v>91</v>
      </c>
      <c r="V28" s="305">
        <v>393</v>
      </c>
      <c r="W28" s="17"/>
    </row>
    <row r="29" spans="1:23" ht="13.5">
      <c r="A29" s="160" t="s">
        <v>22</v>
      </c>
      <c r="B29" s="290">
        <v>908</v>
      </c>
      <c r="C29" s="5">
        <v>130</v>
      </c>
      <c r="D29" s="5">
        <v>130</v>
      </c>
      <c r="E29" s="51">
        <v>1</v>
      </c>
      <c r="F29" s="51">
        <v>129</v>
      </c>
      <c r="G29" s="287" t="s">
        <v>126</v>
      </c>
      <c r="H29" s="4">
        <v>173</v>
      </c>
      <c r="I29" s="5" t="s">
        <v>126</v>
      </c>
      <c r="J29" s="4">
        <v>10</v>
      </c>
      <c r="K29" s="51">
        <v>0</v>
      </c>
      <c r="L29" s="48">
        <v>10</v>
      </c>
      <c r="M29" s="3">
        <v>0</v>
      </c>
      <c r="N29" s="48">
        <v>101</v>
      </c>
      <c r="O29" s="1">
        <v>98</v>
      </c>
      <c r="P29" s="48">
        <v>3</v>
      </c>
      <c r="Q29" s="3">
        <v>0</v>
      </c>
      <c r="R29" s="1">
        <v>282</v>
      </c>
      <c r="S29" s="1">
        <v>233</v>
      </c>
      <c r="T29" s="48">
        <v>1</v>
      </c>
      <c r="U29" s="48">
        <v>48</v>
      </c>
      <c r="V29" s="305">
        <v>212</v>
      </c>
      <c r="W29" s="17"/>
    </row>
    <row r="30" spans="1:23" ht="13.5">
      <c r="A30" s="160" t="s">
        <v>23</v>
      </c>
      <c r="B30" s="290">
        <v>3429</v>
      </c>
      <c r="C30" s="5">
        <v>346</v>
      </c>
      <c r="D30" s="5">
        <v>346</v>
      </c>
      <c r="E30" s="51">
        <v>74</v>
      </c>
      <c r="F30" s="51">
        <v>272</v>
      </c>
      <c r="G30" s="287" t="s">
        <v>126</v>
      </c>
      <c r="H30" s="4">
        <v>1500</v>
      </c>
      <c r="I30" s="5" t="s">
        <v>126</v>
      </c>
      <c r="J30" s="4">
        <v>251</v>
      </c>
      <c r="K30" s="51">
        <v>2</v>
      </c>
      <c r="L30" s="48">
        <v>243</v>
      </c>
      <c r="M30" s="3">
        <v>6</v>
      </c>
      <c r="N30" s="48">
        <v>236</v>
      </c>
      <c r="O30" s="1">
        <v>213</v>
      </c>
      <c r="P30" s="48">
        <v>13</v>
      </c>
      <c r="Q30" s="3">
        <v>10</v>
      </c>
      <c r="R30" s="1">
        <v>647</v>
      </c>
      <c r="S30" s="1">
        <v>354</v>
      </c>
      <c r="T30" s="48">
        <v>83</v>
      </c>
      <c r="U30" s="48">
        <v>210</v>
      </c>
      <c r="V30" s="305">
        <v>450</v>
      </c>
      <c r="W30" s="17"/>
    </row>
    <row r="31" spans="1:23" ht="13.5">
      <c r="A31" s="160" t="s">
        <v>24</v>
      </c>
      <c r="B31" s="290">
        <v>7129</v>
      </c>
      <c r="C31" s="5">
        <v>48</v>
      </c>
      <c r="D31" s="6">
        <v>48</v>
      </c>
      <c r="E31" s="51">
        <v>8</v>
      </c>
      <c r="F31" s="51">
        <v>40</v>
      </c>
      <c r="G31" s="288" t="s">
        <v>126</v>
      </c>
      <c r="H31" s="4">
        <v>6342</v>
      </c>
      <c r="I31" s="6" t="s">
        <v>126</v>
      </c>
      <c r="J31" s="4">
        <v>352</v>
      </c>
      <c r="K31" s="48">
        <v>326</v>
      </c>
      <c r="L31" s="48">
        <v>26</v>
      </c>
      <c r="M31" s="3">
        <v>0</v>
      </c>
      <c r="N31" s="52">
        <v>94</v>
      </c>
      <c r="O31" s="1">
        <v>62</v>
      </c>
      <c r="P31" s="67">
        <v>1</v>
      </c>
      <c r="Q31" s="3">
        <v>31</v>
      </c>
      <c r="R31" s="1">
        <v>69</v>
      </c>
      <c r="S31" s="1">
        <v>41</v>
      </c>
      <c r="T31" s="48">
        <v>3</v>
      </c>
      <c r="U31" s="53">
        <v>25</v>
      </c>
      <c r="V31" s="307">
        <v>224</v>
      </c>
      <c r="W31" s="17"/>
    </row>
    <row r="32" spans="1:23" ht="13.5">
      <c r="A32" s="177" t="s">
        <v>64</v>
      </c>
      <c r="B32" s="294">
        <v>99351</v>
      </c>
      <c r="C32" s="296">
        <v>10500</v>
      </c>
      <c r="D32" s="296">
        <v>10500</v>
      </c>
      <c r="E32" s="298">
        <v>2730</v>
      </c>
      <c r="F32" s="298">
        <v>7770</v>
      </c>
      <c r="G32" s="287" t="s">
        <v>126</v>
      </c>
      <c r="H32" s="296">
        <v>39424</v>
      </c>
      <c r="I32" s="281"/>
      <c r="J32" s="296">
        <v>5051</v>
      </c>
      <c r="K32" s="298">
        <v>1137</v>
      </c>
      <c r="L32" s="298">
        <v>3700</v>
      </c>
      <c r="M32" s="312">
        <v>213</v>
      </c>
      <c r="N32" s="312">
        <v>7844</v>
      </c>
      <c r="O32" s="315">
        <v>7094</v>
      </c>
      <c r="P32" s="316">
        <v>515</v>
      </c>
      <c r="Q32" s="312">
        <v>235</v>
      </c>
      <c r="R32" s="312">
        <v>22942</v>
      </c>
      <c r="S32" s="315">
        <v>15494</v>
      </c>
      <c r="T32" s="316">
        <v>1894</v>
      </c>
      <c r="U32" s="312">
        <v>5554</v>
      </c>
      <c r="V32" s="320">
        <v>13590</v>
      </c>
      <c r="W32" s="17"/>
    </row>
    <row r="33" spans="1:23" ht="14.25" thickBot="1">
      <c r="A33" s="188" t="s">
        <v>62</v>
      </c>
      <c r="B33" s="313" t="s">
        <v>136</v>
      </c>
      <c r="C33" s="210" t="s">
        <v>137</v>
      </c>
      <c r="D33" s="270" t="s">
        <v>137</v>
      </c>
      <c r="E33" s="271" t="s">
        <v>143</v>
      </c>
      <c r="F33" s="270" t="s">
        <v>147</v>
      </c>
      <c r="G33" s="210"/>
      <c r="H33" s="210" t="s">
        <v>151</v>
      </c>
      <c r="I33" s="210"/>
      <c r="J33" s="210" t="s">
        <v>156</v>
      </c>
      <c r="K33" s="270" t="s">
        <v>159</v>
      </c>
      <c r="L33" s="270" t="s">
        <v>163</v>
      </c>
      <c r="M33" s="313" t="s">
        <v>166</v>
      </c>
      <c r="N33" s="270">
        <f>N32/B32</f>
        <v>0.07895240108302885</v>
      </c>
      <c r="O33" s="271">
        <f>O32/B32</f>
        <v>0.0714034081186903</v>
      </c>
      <c r="P33" s="270">
        <f>P32/B32</f>
        <v>0.005183641835512476</v>
      </c>
      <c r="Q33" s="313">
        <f>Q32/B32</f>
        <v>0.0023653511288260812</v>
      </c>
      <c r="R33" s="271">
        <f>R32/B32</f>
        <v>0.23091866211714024</v>
      </c>
      <c r="S33" s="271">
        <f>S32/B32</f>
        <v>0.15595212931928215</v>
      </c>
      <c r="T33" s="270">
        <f>T32/B32</f>
        <v>0.01906372356594297</v>
      </c>
      <c r="U33" s="270">
        <f>U32/B32</f>
        <v>0.05590280923191513</v>
      </c>
      <c r="V33" s="314">
        <v>0.137</v>
      </c>
      <c r="W33" s="17"/>
    </row>
    <row r="34" spans="1:23" ht="13.5">
      <c r="A34" s="195" t="s">
        <v>25</v>
      </c>
      <c r="B34" s="293">
        <v>11409</v>
      </c>
      <c r="C34" s="297">
        <v>1910</v>
      </c>
      <c r="D34" s="302">
        <v>1910</v>
      </c>
      <c r="E34" s="302">
        <v>546</v>
      </c>
      <c r="F34" s="301">
        <v>1360</v>
      </c>
      <c r="G34" s="286" t="s">
        <v>126</v>
      </c>
      <c r="H34" s="74">
        <v>4191</v>
      </c>
      <c r="I34" s="297" t="s">
        <v>126</v>
      </c>
      <c r="J34" s="74">
        <v>485</v>
      </c>
      <c r="K34" s="68">
        <v>2</v>
      </c>
      <c r="L34" s="68">
        <v>455</v>
      </c>
      <c r="M34" s="310">
        <v>28</v>
      </c>
      <c r="N34" s="68">
        <v>664</v>
      </c>
      <c r="O34" s="75">
        <v>518</v>
      </c>
      <c r="P34" s="68">
        <v>76</v>
      </c>
      <c r="Q34" s="310">
        <v>70</v>
      </c>
      <c r="R34" s="75">
        <v>1918</v>
      </c>
      <c r="S34" s="75">
        <v>1320</v>
      </c>
      <c r="T34" s="68">
        <v>140</v>
      </c>
      <c r="U34" s="68">
        <v>458</v>
      </c>
      <c r="V34" s="305">
        <v>2240</v>
      </c>
      <c r="W34" s="17"/>
    </row>
    <row r="35" spans="1:23" ht="13.5">
      <c r="A35" s="160" t="s">
        <v>26</v>
      </c>
      <c r="B35" s="290">
        <v>7693</v>
      </c>
      <c r="C35" s="5">
        <v>679</v>
      </c>
      <c r="D35" s="69">
        <v>679</v>
      </c>
      <c r="E35" s="69">
        <v>182</v>
      </c>
      <c r="F35" s="290">
        <v>497</v>
      </c>
      <c r="G35" s="287" t="s">
        <v>134</v>
      </c>
      <c r="H35" s="4">
        <v>5130</v>
      </c>
      <c r="I35" s="5" t="s">
        <v>126</v>
      </c>
      <c r="J35" s="4">
        <v>211</v>
      </c>
      <c r="K35" s="48">
        <v>1</v>
      </c>
      <c r="L35" s="48">
        <v>199</v>
      </c>
      <c r="M35" s="3">
        <v>10</v>
      </c>
      <c r="N35" s="48">
        <v>264</v>
      </c>
      <c r="O35" s="1">
        <v>124</v>
      </c>
      <c r="P35" s="48">
        <v>61</v>
      </c>
      <c r="Q35" s="3">
        <v>79</v>
      </c>
      <c r="R35" s="1">
        <v>642</v>
      </c>
      <c r="S35" s="1">
        <v>437</v>
      </c>
      <c r="T35" s="48">
        <v>110</v>
      </c>
      <c r="U35" s="48">
        <v>96</v>
      </c>
      <c r="V35" s="305">
        <v>767</v>
      </c>
      <c r="W35" s="17"/>
    </row>
    <row r="36" spans="1:23" ht="13.5">
      <c r="A36" s="160" t="s">
        <v>27</v>
      </c>
      <c r="B36" s="290">
        <v>2002</v>
      </c>
      <c r="C36" s="5">
        <v>478</v>
      </c>
      <c r="D36" s="5">
        <v>478</v>
      </c>
      <c r="E36" s="69">
        <v>31</v>
      </c>
      <c r="F36" s="290">
        <v>447</v>
      </c>
      <c r="G36" s="287" t="s">
        <v>134</v>
      </c>
      <c r="H36" s="4">
        <v>657</v>
      </c>
      <c r="I36" s="5" t="s">
        <v>126</v>
      </c>
      <c r="J36" s="4">
        <v>22</v>
      </c>
      <c r="K36" s="48">
        <v>0</v>
      </c>
      <c r="L36" s="48">
        <v>20</v>
      </c>
      <c r="M36" s="3">
        <v>2</v>
      </c>
      <c r="N36" s="48">
        <v>140</v>
      </c>
      <c r="O36" s="1">
        <v>120</v>
      </c>
      <c r="P36" s="48">
        <v>20</v>
      </c>
      <c r="Q36" s="3">
        <v>0</v>
      </c>
      <c r="R36" s="1">
        <v>225</v>
      </c>
      <c r="S36" s="1">
        <v>119</v>
      </c>
      <c r="T36" s="48">
        <v>16</v>
      </c>
      <c r="U36" s="48">
        <v>90</v>
      </c>
      <c r="V36" s="305">
        <v>481</v>
      </c>
      <c r="W36" s="17"/>
    </row>
    <row r="37" spans="1:23" ht="12.75">
      <c r="A37" s="160" t="s">
        <v>28</v>
      </c>
      <c r="B37" s="290">
        <v>1441</v>
      </c>
      <c r="C37" s="5">
        <v>350</v>
      </c>
      <c r="D37" s="5">
        <v>350</v>
      </c>
      <c r="E37" s="69">
        <v>115</v>
      </c>
      <c r="F37" s="290">
        <v>235</v>
      </c>
      <c r="G37" s="287" t="s">
        <v>134</v>
      </c>
      <c r="H37" s="4">
        <v>341</v>
      </c>
      <c r="I37" s="5" t="s">
        <v>126</v>
      </c>
      <c r="J37" s="4">
        <v>71</v>
      </c>
      <c r="K37" s="48">
        <v>0</v>
      </c>
      <c r="L37" s="48">
        <v>65</v>
      </c>
      <c r="M37" s="3">
        <v>6</v>
      </c>
      <c r="N37" s="48">
        <v>133</v>
      </c>
      <c r="O37" s="1">
        <v>122</v>
      </c>
      <c r="P37" s="48">
        <v>11</v>
      </c>
      <c r="Q37" s="3">
        <v>0</v>
      </c>
      <c r="R37" s="1">
        <v>264</v>
      </c>
      <c r="S37" s="1">
        <v>168</v>
      </c>
      <c r="T37" s="48">
        <v>8</v>
      </c>
      <c r="U37" s="48">
        <v>88</v>
      </c>
      <c r="V37" s="305">
        <v>282</v>
      </c>
      <c r="W37" s="17"/>
    </row>
    <row r="38" spans="1:23" ht="12.75">
      <c r="A38" s="160" t="s">
        <v>29</v>
      </c>
      <c r="B38" s="290">
        <v>3775</v>
      </c>
      <c r="C38" s="5">
        <v>162</v>
      </c>
      <c r="D38" s="5">
        <v>162</v>
      </c>
      <c r="E38" s="69">
        <v>11</v>
      </c>
      <c r="F38" s="290">
        <v>151</v>
      </c>
      <c r="G38" s="287" t="s">
        <v>134</v>
      </c>
      <c r="H38" s="4">
        <v>2824</v>
      </c>
      <c r="I38" s="5" t="s">
        <v>126</v>
      </c>
      <c r="J38" s="4">
        <v>114</v>
      </c>
      <c r="K38" s="48">
        <v>0</v>
      </c>
      <c r="L38" s="48">
        <v>113</v>
      </c>
      <c r="M38" s="3">
        <v>1</v>
      </c>
      <c r="N38" s="48">
        <v>121</v>
      </c>
      <c r="O38" s="1">
        <v>98</v>
      </c>
      <c r="P38" s="48">
        <v>4</v>
      </c>
      <c r="Q38" s="3">
        <v>19</v>
      </c>
      <c r="R38" s="1">
        <v>152</v>
      </c>
      <c r="S38" s="1">
        <v>116</v>
      </c>
      <c r="T38" s="48">
        <v>2</v>
      </c>
      <c r="U38" s="48">
        <v>34</v>
      </c>
      <c r="V38" s="305">
        <v>403</v>
      </c>
      <c r="W38" s="17"/>
    </row>
    <row r="39" spans="1:23" ht="12.75">
      <c r="A39" s="160" t="s">
        <v>30</v>
      </c>
      <c r="B39" s="290">
        <v>22470</v>
      </c>
      <c r="C39" s="5">
        <v>405</v>
      </c>
      <c r="D39" s="5">
        <v>405</v>
      </c>
      <c r="E39" s="69">
        <v>36</v>
      </c>
      <c r="F39" s="290">
        <v>369</v>
      </c>
      <c r="G39" s="287" t="s">
        <v>134</v>
      </c>
      <c r="H39" s="4">
        <v>20115</v>
      </c>
      <c r="I39" s="5" t="s">
        <v>126</v>
      </c>
      <c r="J39" s="4">
        <v>490</v>
      </c>
      <c r="K39" s="48">
        <v>220</v>
      </c>
      <c r="L39" s="48">
        <v>268</v>
      </c>
      <c r="M39" s="3">
        <v>2</v>
      </c>
      <c r="N39" s="48">
        <v>386</v>
      </c>
      <c r="O39" s="1">
        <v>264</v>
      </c>
      <c r="P39" s="48">
        <v>12</v>
      </c>
      <c r="Q39" s="3">
        <v>110</v>
      </c>
      <c r="R39" s="1">
        <v>201</v>
      </c>
      <c r="S39" s="1">
        <v>131</v>
      </c>
      <c r="T39" s="48">
        <v>21</v>
      </c>
      <c r="U39" s="48">
        <v>49</v>
      </c>
      <c r="V39" s="305">
        <v>873</v>
      </c>
      <c r="W39" s="17"/>
    </row>
    <row r="40" spans="1:23" ht="12.75">
      <c r="A40" s="160" t="s">
        <v>31</v>
      </c>
      <c r="B40" s="290">
        <v>656</v>
      </c>
      <c r="C40" s="5">
        <v>202</v>
      </c>
      <c r="D40" s="5">
        <v>202</v>
      </c>
      <c r="E40" s="69">
        <v>173</v>
      </c>
      <c r="F40" s="290">
        <v>29</v>
      </c>
      <c r="G40" s="287" t="s">
        <v>134</v>
      </c>
      <c r="H40" s="4">
        <v>0</v>
      </c>
      <c r="I40" s="5" t="s">
        <v>126</v>
      </c>
      <c r="J40" s="4">
        <v>64</v>
      </c>
      <c r="K40" s="48">
        <v>2</v>
      </c>
      <c r="L40" s="48">
        <v>51</v>
      </c>
      <c r="M40" s="3">
        <v>11</v>
      </c>
      <c r="N40" s="48">
        <v>65</v>
      </c>
      <c r="O40" s="1">
        <v>50</v>
      </c>
      <c r="P40" s="48">
        <v>15</v>
      </c>
      <c r="Q40" s="3">
        <v>0</v>
      </c>
      <c r="R40" s="1">
        <v>189</v>
      </c>
      <c r="S40" s="1">
        <v>128</v>
      </c>
      <c r="T40" s="48">
        <v>19</v>
      </c>
      <c r="U40" s="48">
        <v>42</v>
      </c>
      <c r="V40" s="305">
        <v>136</v>
      </c>
      <c r="W40" s="17"/>
    </row>
    <row r="41" spans="1:23" ht="12.75">
      <c r="A41" s="160" t="s">
        <v>32</v>
      </c>
      <c r="B41" s="290">
        <v>9282</v>
      </c>
      <c r="C41" s="5">
        <v>10</v>
      </c>
      <c r="D41" s="5">
        <v>10</v>
      </c>
      <c r="E41" s="69">
        <v>2</v>
      </c>
      <c r="F41" s="290">
        <v>8</v>
      </c>
      <c r="G41" s="287" t="s">
        <v>134</v>
      </c>
      <c r="H41" s="4">
        <v>6928</v>
      </c>
      <c r="I41" s="5" t="s">
        <v>126</v>
      </c>
      <c r="J41" s="4">
        <v>771</v>
      </c>
      <c r="K41" s="48">
        <v>688</v>
      </c>
      <c r="L41" s="48">
        <v>83</v>
      </c>
      <c r="M41" s="3">
        <v>0</v>
      </c>
      <c r="N41" s="48">
        <v>229</v>
      </c>
      <c r="O41" s="1">
        <v>209</v>
      </c>
      <c r="P41" s="48">
        <v>0</v>
      </c>
      <c r="Q41" s="3">
        <v>20</v>
      </c>
      <c r="R41" s="1">
        <v>742</v>
      </c>
      <c r="S41" s="1">
        <v>185</v>
      </c>
      <c r="T41" s="48">
        <v>0</v>
      </c>
      <c r="U41" s="48">
        <v>557</v>
      </c>
      <c r="V41" s="305">
        <v>602</v>
      </c>
      <c r="W41" s="17"/>
    </row>
    <row r="42" spans="1:23" ht="12.75">
      <c r="A42" s="160" t="s">
        <v>33</v>
      </c>
      <c r="B42" s="290">
        <v>702</v>
      </c>
      <c r="C42" s="5">
        <v>52</v>
      </c>
      <c r="D42" s="5">
        <v>52</v>
      </c>
      <c r="E42" s="69" t="s">
        <v>144</v>
      </c>
      <c r="F42" s="290">
        <v>52</v>
      </c>
      <c r="G42" s="287" t="s">
        <v>134</v>
      </c>
      <c r="H42" s="4">
        <v>348</v>
      </c>
      <c r="I42" s="5" t="s">
        <v>126</v>
      </c>
      <c r="J42" s="4">
        <v>0</v>
      </c>
      <c r="K42" s="48">
        <v>0</v>
      </c>
      <c r="L42" s="48">
        <v>0</v>
      </c>
      <c r="M42" s="3">
        <v>0</v>
      </c>
      <c r="N42" s="48">
        <v>54</v>
      </c>
      <c r="O42" s="1">
        <v>50</v>
      </c>
      <c r="P42" s="48">
        <v>3</v>
      </c>
      <c r="Q42" s="3">
        <v>2</v>
      </c>
      <c r="R42" s="1">
        <v>127</v>
      </c>
      <c r="S42" s="1">
        <v>85</v>
      </c>
      <c r="T42" s="48">
        <v>0</v>
      </c>
      <c r="U42" s="48">
        <v>42</v>
      </c>
      <c r="V42" s="305">
        <v>120</v>
      </c>
      <c r="W42" s="17"/>
    </row>
    <row r="43" spans="1:23" ht="12.75">
      <c r="A43" s="160" t="s">
        <v>34</v>
      </c>
      <c r="B43" s="290">
        <v>4099</v>
      </c>
      <c r="C43" s="5">
        <v>255</v>
      </c>
      <c r="D43" s="69">
        <v>255</v>
      </c>
      <c r="E43" s="69" t="s">
        <v>144</v>
      </c>
      <c r="F43" s="51">
        <v>255</v>
      </c>
      <c r="G43" s="288" t="s">
        <v>126</v>
      </c>
      <c r="H43" s="4">
        <v>3035</v>
      </c>
      <c r="I43" s="6" t="s">
        <v>126</v>
      </c>
      <c r="J43" s="4">
        <v>23</v>
      </c>
      <c r="K43" s="51">
        <v>0</v>
      </c>
      <c r="L43" s="67">
        <v>23</v>
      </c>
      <c r="M43" s="3">
        <v>0</v>
      </c>
      <c r="N43" s="53">
        <v>163</v>
      </c>
      <c r="O43" s="1">
        <v>136</v>
      </c>
      <c r="P43" s="48">
        <v>9</v>
      </c>
      <c r="Q43" s="3">
        <v>18</v>
      </c>
      <c r="R43" s="1">
        <v>349</v>
      </c>
      <c r="S43" s="1">
        <v>203</v>
      </c>
      <c r="T43" s="48">
        <v>0</v>
      </c>
      <c r="U43" s="53">
        <v>146</v>
      </c>
      <c r="V43" s="307">
        <v>274</v>
      </c>
      <c r="W43" s="17"/>
    </row>
    <row r="44" spans="1:23" ht="12.75">
      <c r="A44" s="177" t="s">
        <v>67</v>
      </c>
      <c r="B44" s="179">
        <v>63529</v>
      </c>
      <c r="C44" s="296">
        <v>4500</v>
      </c>
      <c r="D44" s="298">
        <v>4500</v>
      </c>
      <c r="E44" s="300">
        <v>1100</v>
      </c>
      <c r="F44" s="298">
        <v>3400</v>
      </c>
      <c r="G44" s="289" t="s">
        <v>126</v>
      </c>
      <c r="H44" s="57">
        <v>43570</v>
      </c>
      <c r="I44" s="296" t="s">
        <v>126</v>
      </c>
      <c r="J44" s="57">
        <v>2250</v>
      </c>
      <c r="K44" s="58">
        <v>913</v>
      </c>
      <c r="L44" s="58">
        <v>1277</v>
      </c>
      <c r="M44" s="56">
        <v>60</v>
      </c>
      <c r="N44" s="58">
        <v>2219</v>
      </c>
      <c r="O44" s="59">
        <v>1691</v>
      </c>
      <c r="P44" s="58">
        <v>211</v>
      </c>
      <c r="Q44" s="56">
        <v>317</v>
      </c>
      <c r="R44" s="59">
        <v>4809</v>
      </c>
      <c r="S44" s="59">
        <v>2891</v>
      </c>
      <c r="T44" s="58">
        <v>317</v>
      </c>
      <c r="U44" s="58">
        <v>1601</v>
      </c>
      <c r="V44" s="305">
        <v>6181</v>
      </c>
      <c r="W44" s="17"/>
    </row>
    <row r="45" spans="1:23" ht="13.5" thickBot="1">
      <c r="A45" s="188" t="s">
        <v>62</v>
      </c>
      <c r="B45" s="313" t="s">
        <v>136</v>
      </c>
      <c r="C45" s="210" t="s">
        <v>138</v>
      </c>
      <c r="D45" s="270" t="s">
        <v>141</v>
      </c>
      <c r="E45" s="271" t="s">
        <v>145</v>
      </c>
      <c r="F45" s="270" t="s">
        <v>148</v>
      </c>
      <c r="G45" s="210"/>
      <c r="H45" s="210" t="s">
        <v>152</v>
      </c>
      <c r="I45" s="210"/>
      <c r="J45" s="210" t="s">
        <v>157</v>
      </c>
      <c r="K45" s="270" t="s">
        <v>160</v>
      </c>
      <c r="L45" s="270" t="s">
        <v>164</v>
      </c>
      <c r="M45" s="313" t="s">
        <v>167</v>
      </c>
      <c r="N45" s="270">
        <f>N44/B44</f>
        <v>0.03492893009491728</v>
      </c>
      <c r="O45" s="271">
        <f>O44/B44</f>
        <v>0.026617765115144264</v>
      </c>
      <c r="P45" s="270">
        <f>P44/B44</f>
        <v>0.0033213178233562624</v>
      </c>
      <c r="Q45" s="313">
        <f>Q44/B44</f>
        <v>0.004989847156416755</v>
      </c>
      <c r="R45" s="271">
        <f>R44/B44</f>
        <v>0.07569771285554629</v>
      </c>
      <c r="S45" s="271">
        <f>S44/B44</f>
        <v>0.04550677643281021</v>
      </c>
      <c r="T45" s="270">
        <f>T44/B44</f>
        <v>0.004989847156416755</v>
      </c>
      <c r="U45" s="270">
        <f>U44/B44</f>
        <v>0.02520108926631932</v>
      </c>
      <c r="V45" s="314">
        <v>0.097</v>
      </c>
      <c r="W45" s="17"/>
    </row>
    <row r="46" spans="1:23" ht="12.75">
      <c r="A46" s="226" t="s">
        <v>69</v>
      </c>
      <c r="B46" s="282">
        <v>241585</v>
      </c>
      <c r="C46" s="5">
        <v>20500</v>
      </c>
      <c r="D46" s="51">
        <v>20500</v>
      </c>
      <c r="E46" s="69">
        <v>4060</v>
      </c>
      <c r="F46" s="51">
        <v>16500</v>
      </c>
      <c r="G46" s="287" t="s">
        <v>170</v>
      </c>
      <c r="H46" s="4">
        <v>94352</v>
      </c>
      <c r="I46" s="5" t="s">
        <v>170</v>
      </c>
      <c r="J46" s="4">
        <v>9076</v>
      </c>
      <c r="K46" s="48">
        <v>2084</v>
      </c>
      <c r="L46" s="48">
        <v>6701</v>
      </c>
      <c r="M46" s="3">
        <v>291</v>
      </c>
      <c r="N46" s="1">
        <v>19772</v>
      </c>
      <c r="O46" s="1">
        <v>18250</v>
      </c>
      <c r="P46" s="48">
        <v>970</v>
      </c>
      <c r="Q46" s="48">
        <v>552</v>
      </c>
      <c r="R46" s="1">
        <v>64956</v>
      </c>
      <c r="S46" s="1">
        <v>42347</v>
      </c>
      <c r="T46" s="48">
        <v>5364</v>
      </c>
      <c r="U46" s="48">
        <v>17245</v>
      </c>
      <c r="V46" s="305">
        <v>32930</v>
      </c>
      <c r="W46" s="17"/>
    </row>
    <row r="47" spans="1:23" ht="13.5" thickBot="1">
      <c r="A47" s="188" t="s">
        <v>62</v>
      </c>
      <c r="B47" s="313" t="s">
        <v>136</v>
      </c>
      <c r="C47" s="210" t="s">
        <v>139</v>
      </c>
      <c r="D47" s="270" t="s">
        <v>139</v>
      </c>
      <c r="E47" s="271" t="s">
        <v>145</v>
      </c>
      <c r="F47" s="270" t="s">
        <v>149</v>
      </c>
      <c r="G47" s="210"/>
      <c r="H47" s="210" t="s">
        <v>153</v>
      </c>
      <c r="I47" s="210"/>
      <c r="J47" s="210" t="s">
        <v>158</v>
      </c>
      <c r="K47" s="270" t="s">
        <v>161</v>
      </c>
      <c r="L47" s="270" t="s">
        <v>165</v>
      </c>
      <c r="M47" s="313">
        <v>0.001</v>
      </c>
      <c r="N47" s="210">
        <f>N46/B46</f>
        <v>0.08184282964588033</v>
      </c>
      <c r="O47" s="271">
        <f>O46/B46</f>
        <v>0.07554276962559761</v>
      </c>
      <c r="P47" s="270">
        <f>P46/B46</f>
        <v>0.004015149947223544</v>
      </c>
      <c r="Q47" s="313">
        <f>Q46/B46</f>
        <v>0.002284910073059172</v>
      </c>
      <c r="R47" s="210">
        <f>R46/B46</f>
        <v>0.26887430924933253</v>
      </c>
      <c r="S47" s="271">
        <f>S46/B46</f>
        <v>0.17528820084028396</v>
      </c>
      <c r="T47" s="270">
        <f>T46/B46</f>
        <v>0.02220336527516195</v>
      </c>
      <c r="U47" s="270">
        <f>U46/B46</f>
        <v>0.07138274313388662</v>
      </c>
      <c r="V47" s="314">
        <v>0.136</v>
      </c>
      <c r="W47" s="17"/>
    </row>
    <row r="48" spans="1:23" ht="12.75">
      <c r="A48" s="81"/>
      <c r="B48" s="18"/>
      <c r="C48" s="18"/>
      <c r="D48" s="18"/>
      <c r="E48" s="18"/>
      <c r="F48" s="18"/>
      <c r="G48" s="18"/>
      <c r="H48" s="124"/>
      <c r="I48" s="18"/>
      <c r="J48" s="124"/>
      <c r="K48" s="18"/>
      <c r="L48" s="18"/>
      <c r="M48" s="18"/>
      <c r="N48" s="18"/>
      <c r="O48" s="18"/>
      <c r="P48" s="18"/>
      <c r="Q48" s="18"/>
      <c r="R48" s="18"/>
      <c r="S48" s="18"/>
      <c r="T48" s="18"/>
      <c r="U48" s="18"/>
      <c r="V48" s="272"/>
      <c r="W48" s="17"/>
    </row>
    <row r="49" spans="1:19" ht="12.75">
      <c r="A49" s="8" t="s">
        <v>71</v>
      </c>
      <c r="B49" s="18"/>
      <c r="C49" s="18"/>
      <c r="D49" s="18"/>
      <c r="E49" s="18"/>
      <c r="F49" s="18"/>
      <c r="G49" s="18"/>
      <c r="H49" s="19"/>
      <c r="I49" s="19"/>
      <c r="J49" s="19"/>
      <c r="K49" s="18"/>
      <c r="L49" s="18"/>
      <c r="M49" s="18"/>
      <c r="N49" s="18"/>
      <c r="O49" s="18"/>
      <c r="P49" s="18"/>
      <c r="Q49" s="18"/>
      <c r="R49" s="18"/>
      <c r="S49" s="17"/>
    </row>
    <row r="50" spans="1:19" ht="12.75">
      <c r="A50" s="8" t="s">
        <v>135</v>
      </c>
      <c r="B50" s="18"/>
      <c r="C50" s="18"/>
      <c r="D50" s="18"/>
      <c r="E50" s="18"/>
      <c r="F50" s="18"/>
      <c r="G50" s="18"/>
      <c r="H50" s="19"/>
      <c r="I50" s="19"/>
      <c r="J50" s="19"/>
      <c r="K50" s="18"/>
      <c r="L50" s="18"/>
      <c r="M50" s="18"/>
      <c r="N50" s="18"/>
      <c r="O50" s="18"/>
      <c r="P50" s="18"/>
      <c r="Q50" s="18"/>
      <c r="R50" s="18"/>
      <c r="S50" s="17"/>
    </row>
    <row r="51" spans="1:23" ht="12.75">
      <c r="A51" s="8" t="s">
        <v>72</v>
      </c>
      <c r="B51" s="18"/>
      <c r="C51" s="18"/>
      <c r="D51" s="18"/>
      <c r="E51" s="18"/>
      <c r="F51" s="18"/>
      <c r="G51" s="18"/>
      <c r="H51" s="19"/>
      <c r="I51" s="19"/>
      <c r="J51" s="19"/>
      <c r="K51" s="18"/>
      <c r="L51" s="18"/>
      <c r="M51" s="18"/>
      <c r="N51" s="18"/>
      <c r="O51" s="18"/>
      <c r="P51" s="18"/>
      <c r="Q51" s="18"/>
      <c r="R51" s="18"/>
      <c r="S51" s="18"/>
      <c r="T51" s="18"/>
      <c r="U51" s="18"/>
      <c r="V51" s="18"/>
      <c r="W51" s="17"/>
    </row>
    <row r="52" spans="1:23" ht="12.75">
      <c r="A52" s="8"/>
      <c r="B52" s="83" t="s">
        <v>73</v>
      </c>
      <c r="C52" s="84" t="s">
        <v>74</v>
      </c>
      <c r="D52" s="84" t="s">
        <v>75</v>
      </c>
      <c r="E52" s="84" t="s">
        <v>35</v>
      </c>
      <c r="F52" s="18"/>
      <c r="G52" s="18"/>
      <c r="H52" s="19"/>
      <c r="I52" s="19"/>
      <c r="J52" s="19"/>
      <c r="K52" s="18"/>
      <c r="L52" s="18"/>
      <c r="M52" s="18"/>
      <c r="N52" s="18"/>
      <c r="O52" s="18"/>
      <c r="P52" s="18"/>
      <c r="Q52" s="18"/>
      <c r="R52" s="18"/>
      <c r="S52" s="18"/>
      <c r="T52" s="18"/>
      <c r="U52" s="18"/>
      <c r="V52" s="18"/>
      <c r="W52" s="17"/>
    </row>
    <row r="53" spans="1:23" ht="12.75">
      <c r="A53" s="8"/>
      <c r="B53" s="85" t="s">
        <v>76</v>
      </c>
      <c r="C53" s="86">
        <v>138</v>
      </c>
      <c r="D53" s="86">
        <v>1585</v>
      </c>
      <c r="E53" s="86">
        <v>1723</v>
      </c>
      <c r="F53" s="18"/>
      <c r="G53" s="18"/>
      <c r="H53" s="19"/>
      <c r="I53" s="19"/>
      <c r="J53" s="19"/>
      <c r="K53" s="18"/>
      <c r="L53" s="18"/>
      <c r="M53" s="18"/>
      <c r="N53" s="18"/>
      <c r="O53" s="18"/>
      <c r="P53" s="18"/>
      <c r="Q53" s="18"/>
      <c r="R53" s="18"/>
      <c r="S53" s="18"/>
      <c r="T53" s="18"/>
      <c r="U53" s="18"/>
      <c r="V53" s="18"/>
      <c r="W53" s="17"/>
    </row>
    <row r="54" spans="1:23" ht="12.75">
      <c r="A54" s="8"/>
      <c r="B54" s="85" t="s">
        <v>77</v>
      </c>
      <c r="C54" s="86">
        <v>138</v>
      </c>
      <c r="D54" s="86">
        <v>1590</v>
      </c>
      <c r="E54" s="86">
        <v>1720</v>
      </c>
      <c r="F54" s="18"/>
      <c r="G54" s="18"/>
      <c r="H54" s="19"/>
      <c r="I54" s="19"/>
      <c r="J54" s="19"/>
      <c r="K54" s="18"/>
      <c r="L54" s="18"/>
      <c r="M54" s="18"/>
      <c r="N54" s="18"/>
      <c r="O54" s="18"/>
      <c r="P54" s="18"/>
      <c r="Q54" s="18"/>
      <c r="R54" s="18"/>
      <c r="S54" s="18"/>
      <c r="T54" s="18"/>
      <c r="U54" s="18"/>
      <c r="V54" s="18"/>
      <c r="W54" s="17"/>
    </row>
    <row r="55" spans="1:23" ht="12.75">
      <c r="A55" s="8" t="s">
        <v>78</v>
      </c>
      <c r="B55" s="18"/>
      <c r="C55" s="18"/>
      <c r="D55" s="18"/>
      <c r="E55" s="18"/>
      <c r="F55" s="18"/>
      <c r="G55" s="18"/>
      <c r="H55" s="19"/>
      <c r="I55" s="19"/>
      <c r="J55" s="19"/>
      <c r="K55" s="18"/>
      <c r="L55" s="18"/>
      <c r="M55" s="18"/>
      <c r="N55" s="18"/>
      <c r="O55" s="18"/>
      <c r="P55" s="18"/>
      <c r="Q55" s="18"/>
      <c r="R55" s="18"/>
      <c r="S55" s="18"/>
      <c r="T55" s="18"/>
      <c r="U55" s="18"/>
      <c r="V55" s="18"/>
      <c r="W55" s="17"/>
    </row>
    <row r="56" ht="12.75">
      <c r="A56" s="8" t="s">
        <v>79</v>
      </c>
    </row>
    <row r="57" ht="12.75">
      <c r="A57" s="8"/>
    </row>
    <row r="58" spans="1:4" ht="12.75">
      <c r="A58" s="87"/>
      <c r="B58" s="87"/>
      <c r="C58" s="87"/>
      <c r="D58" s="87"/>
    </row>
    <row r="59" spans="1:4" ht="12.75">
      <c r="A59" s="87"/>
      <c r="B59" s="87"/>
      <c r="C59" s="87"/>
      <c r="D59" s="87"/>
    </row>
    <row r="60" spans="1:4" ht="12.75">
      <c r="A60" s="87"/>
      <c r="B60" s="87"/>
      <c r="C60" s="87"/>
      <c r="D60" s="87"/>
    </row>
  </sheetData>
  <sheetProtection/>
  <mergeCells count="11">
    <mergeCell ref="Q5:Q6"/>
    <mergeCell ref="C4:C6"/>
    <mergeCell ref="N4:N6"/>
    <mergeCell ref="R4:R6"/>
    <mergeCell ref="D5:D6"/>
    <mergeCell ref="G5:G6"/>
    <mergeCell ref="K5:K6"/>
    <mergeCell ref="L5:L6"/>
    <mergeCell ref="M5:M6"/>
    <mergeCell ref="O5:O6"/>
    <mergeCell ref="P5:P6"/>
  </mergeCells>
  <printOptions/>
  <pageMargins left="0.7874015748031497" right="0.7874015748031497" top="0.984251968503937" bottom="0.984251968503937" header="0.5118110236220472" footer="0.5118110236220472"/>
  <pageSetup horizontalDpi="600" verticalDpi="600" orientation="landscape" paperSize="8" scale="87" r:id="rId3"/>
  <ignoredErrors>
    <ignoredError sqref="U33 U45 N45" formula="1"/>
    <ignoredError sqref="B15:C15 B33:F33 B45:F45 B47:F47 D15:F15 H15 H33 H45 H47 J15:M15 J33:M33 J45:M45 J47:L47 B16 B18" numberStoredAsText="1"/>
  </ignoredErrors>
  <legacyDrawing r:id="rId2"/>
</worksheet>
</file>

<file path=xl/worksheets/sheet4.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A1" sqref="A1"/>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234</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41982</v>
      </c>
      <c r="C7" s="46">
        <v>3580</v>
      </c>
      <c r="D7" s="46">
        <v>3580</v>
      </c>
      <c r="E7" s="47">
        <v>1020</v>
      </c>
      <c r="F7" s="48">
        <v>2550</v>
      </c>
      <c r="G7" s="5" t="s">
        <v>0</v>
      </c>
      <c r="H7" s="46">
        <v>7657</v>
      </c>
      <c r="I7" s="5" t="s">
        <v>0</v>
      </c>
      <c r="J7" s="46">
        <v>726</v>
      </c>
      <c r="K7" s="48">
        <v>30</v>
      </c>
      <c r="L7" s="48">
        <v>643</v>
      </c>
      <c r="M7" s="3">
        <v>53</v>
      </c>
      <c r="N7" s="48">
        <v>3968</v>
      </c>
      <c r="O7" s="1">
        <v>3839</v>
      </c>
      <c r="P7" s="48">
        <v>129</v>
      </c>
      <c r="Q7" s="49">
        <v>0</v>
      </c>
      <c r="R7" s="1">
        <v>16320</v>
      </c>
      <c r="S7" s="47">
        <v>9178</v>
      </c>
      <c r="T7" s="48">
        <v>2088</v>
      </c>
      <c r="U7" s="48">
        <v>5054</v>
      </c>
      <c r="V7" s="50">
        <v>9731</v>
      </c>
    </row>
    <row r="8" spans="1:22" ht="12.75">
      <c r="A8" s="117" t="s">
        <v>3</v>
      </c>
      <c r="B8" s="3">
        <v>13048</v>
      </c>
      <c r="C8" s="4">
        <v>844</v>
      </c>
      <c r="D8" s="4">
        <v>844</v>
      </c>
      <c r="E8" s="1">
        <v>243</v>
      </c>
      <c r="F8" s="48">
        <v>601</v>
      </c>
      <c r="G8" s="5" t="s">
        <v>0</v>
      </c>
      <c r="H8" s="4">
        <v>1561</v>
      </c>
      <c r="I8" s="5" t="s">
        <v>0</v>
      </c>
      <c r="J8" s="4">
        <v>753</v>
      </c>
      <c r="K8" s="51">
        <v>3</v>
      </c>
      <c r="L8" s="48">
        <v>737</v>
      </c>
      <c r="M8" s="3">
        <v>13</v>
      </c>
      <c r="N8" s="48">
        <v>1245</v>
      </c>
      <c r="O8" s="1">
        <v>1216</v>
      </c>
      <c r="P8" s="48">
        <v>29</v>
      </c>
      <c r="Q8" s="3">
        <v>0</v>
      </c>
      <c r="R8" s="1">
        <v>6480</v>
      </c>
      <c r="S8" s="1">
        <v>2793</v>
      </c>
      <c r="T8" s="48">
        <v>1799</v>
      </c>
      <c r="U8" s="48">
        <v>1888</v>
      </c>
      <c r="V8" s="50">
        <v>2165</v>
      </c>
    </row>
    <row r="9" spans="1:22" ht="12.75">
      <c r="A9" s="117" t="s">
        <v>4</v>
      </c>
      <c r="B9" s="3">
        <v>9884</v>
      </c>
      <c r="C9" s="4">
        <v>725</v>
      </c>
      <c r="D9" s="4">
        <v>725</v>
      </c>
      <c r="E9" s="1">
        <v>242</v>
      </c>
      <c r="F9" s="48">
        <v>483</v>
      </c>
      <c r="G9" s="5" t="s">
        <v>0</v>
      </c>
      <c r="H9" s="4">
        <v>3665</v>
      </c>
      <c r="I9" s="5" t="s">
        <v>0</v>
      </c>
      <c r="J9" s="4">
        <v>64</v>
      </c>
      <c r="K9" s="48">
        <v>14</v>
      </c>
      <c r="L9" s="48">
        <v>38</v>
      </c>
      <c r="M9" s="3">
        <v>12</v>
      </c>
      <c r="N9" s="48">
        <v>790</v>
      </c>
      <c r="O9" s="1">
        <v>767</v>
      </c>
      <c r="P9" s="48">
        <v>24</v>
      </c>
      <c r="Q9" s="3">
        <v>0</v>
      </c>
      <c r="R9" s="1">
        <v>2730</v>
      </c>
      <c r="S9" s="1">
        <v>1509</v>
      </c>
      <c r="T9" s="48">
        <v>323</v>
      </c>
      <c r="U9" s="48">
        <v>898</v>
      </c>
      <c r="V9" s="50">
        <v>1910</v>
      </c>
    </row>
    <row r="10" spans="1:22" ht="12.75">
      <c r="A10" s="117" t="s">
        <v>5</v>
      </c>
      <c r="B10" s="3">
        <v>3953</v>
      </c>
      <c r="C10" s="4">
        <v>109</v>
      </c>
      <c r="D10" s="4">
        <v>109</v>
      </c>
      <c r="E10" s="1">
        <v>21</v>
      </c>
      <c r="F10" s="48">
        <v>88</v>
      </c>
      <c r="G10" s="5" t="s">
        <v>0</v>
      </c>
      <c r="H10" s="4">
        <v>1598</v>
      </c>
      <c r="I10" s="5" t="s">
        <v>0</v>
      </c>
      <c r="J10" s="4">
        <v>13</v>
      </c>
      <c r="K10" s="51">
        <v>4</v>
      </c>
      <c r="L10" s="48">
        <v>8</v>
      </c>
      <c r="M10" s="3">
        <v>1</v>
      </c>
      <c r="N10" s="48">
        <v>198</v>
      </c>
      <c r="O10" s="1">
        <v>195</v>
      </c>
      <c r="P10" s="48">
        <v>3</v>
      </c>
      <c r="Q10" s="3">
        <v>0</v>
      </c>
      <c r="R10" s="1">
        <v>1431</v>
      </c>
      <c r="S10" s="1">
        <v>1069</v>
      </c>
      <c r="T10" s="48">
        <v>96</v>
      </c>
      <c r="U10" s="48">
        <v>266</v>
      </c>
      <c r="V10" s="50">
        <v>604</v>
      </c>
    </row>
    <row r="11" spans="1:22" ht="12.75">
      <c r="A11" s="117" t="s">
        <v>6</v>
      </c>
      <c r="B11" s="3">
        <v>1786</v>
      </c>
      <c r="C11" s="4">
        <v>13</v>
      </c>
      <c r="D11" s="4">
        <v>13</v>
      </c>
      <c r="E11" s="1">
        <v>2</v>
      </c>
      <c r="F11" s="48">
        <v>11</v>
      </c>
      <c r="G11" s="5" t="s">
        <v>0</v>
      </c>
      <c r="H11" s="4">
        <v>1210</v>
      </c>
      <c r="I11" s="5" t="s">
        <v>0</v>
      </c>
      <c r="J11" s="4">
        <v>10</v>
      </c>
      <c r="K11" s="51">
        <v>3</v>
      </c>
      <c r="L11" s="48">
        <v>7</v>
      </c>
      <c r="M11" s="3">
        <v>0</v>
      </c>
      <c r="N11" s="48">
        <v>95</v>
      </c>
      <c r="O11" s="1">
        <v>94</v>
      </c>
      <c r="P11" s="48">
        <v>0</v>
      </c>
      <c r="Q11" s="3">
        <v>1</v>
      </c>
      <c r="R11" s="1">
        <v>395</v>
      </c>
      <c r="S11" s="1">
        <v>344</v>
      </c>
      <c r="T11" s="48">
        <v>2</v>
      </c>
      <c r="U11" s="48">
        <v>49</v>
      </c>
      <c r="V11" s="50">
        <v>63</v>
      </c>
    </row>
    <row r="12" spans="1:22" ht="12.75">
      <c r="A12" s="117" t="s">
        <v>7</v>
      </c>
      <c r="B12" s="3">
        <v>3115</v>
      </c>
      <c r="C12" s="4">
        <v>1120</v>
      </c>
      <c r="D12" s="4">
        <v>1120</v>
      </c>
      <c r="E12" s="1">
        <v>221</v>
      </c>
      <c r="F12" s="48">
        <v>902</v>
      </c>
      <c r="G12" s="5" t="s">
        <v>0</v>
      </c>
      <c r="H12" s="4">
        <v>805</v>
      </c>
      <c r="I12" s="5" t="s">
        <v>0</v>
      </c>
      <c r="J12" s="4">
        <v>13</v>
      </c>
      <c r="K12" s="51">
        <v>2</v>
      </c>
      <c r="L12" s="48">
        <v>0</v>
      </c>
      <c r="M12" s="3">
        <v>11</v>
      </c>
      <c r="N12" s="48">
        <v>203</v>
      </c>
      <c r="O12" s="1">
        <v>170</v>
      </c>
      <c r="P12" s="48">
        <v>34</v>
      </c>
      <c r="Q12" s="3">
        <v>0</v>
      </c>
      <c r="R12" s="1">
        <v>422</v>
      </c>
      <c r="S12" s="1">
        <v>267</v>
      </c>
      <c r="T12" s="48">
        <v>12</v>
      </c>
      <c r="U12" s="48">
        <v>143</v>
      </c>
      <c r="V12" s="50">
        <v>552</v>
      </c>
    </row>
    <row r="13" spans="1:22" ht="12.75">
      <c r="A13" s="117" t="s">
        <v>8</v>
      </c>
      <c r="B13" s="3">
        <v>1700</v>
      </c>
      <c r="C13" s="4">
        <v>75</v>
      </c>
      <c r="D13" s="4">
        <v>75</v>
      </c>
      <c r="E13" s="1">
        <v>38</v>
      </c>
      <c r="F13" s="48">
        <v>37</v>
      </c>
      <c r="G13" s="6" t="s">
        <v>0</v>
      </c>
      <c r="H13" s="4">
        <v>1064</v>
      </c>
      <c r="I13" s="6" t="s">
        <v>0</v>
      </c>
      <c r="J13" s="4">
        <v>8</v>
      </c>
      <c r="K13" s="51">
        <v>0</v>
      </c>
      <c r="L13" s="48">
        <v>6</v>
      </c>
      <c r="M13" s="3">
        <v>2</v>
      </c>
      <c r="N13" s="52">
        <v>70</v>
      </c>
      <c r="O13" s="1">
        <v>62</v>
      </c>
      <c r="P13" s="48">
        <v>3</v>
      </c>
      <c r="Q13" s="3">
        <v>5</v>
      </c>
      <c r="R13" s="1">
        <v>349</v>
      </c>
      <c r="S13" s="1">
        <v>209</v>
      </c>
      <c r="T13" s="48">
        <v>0</v>
      </c>
      <c r="U13" s="53">
        <v>140</v>
      </c>
      <c r="V13" s="54">
        <v>134</v>
      </c>
    </row>
    <row r="14" spans="1:22" ht="12.75">
      <c r="A14" s="118" t="s">
        <v>61</v>
      </c>
      <c r="B14" s="56">
        <v>75468</v>
      </c>
      <c r="C14" s="57">
        <v>6466</v>
      </c>
      <c r="D14" s="57">
        <v>6466</v>
      </c>
      <c r="E14" s="59">
        <v>1787</v>
      </c>
      <c r="F14" s="58">
        <v>4672</v>
      </c>
      <c r="G14" s="5" t="s">
        <v>0</v>
      </c>
      <c r="H14" s="57">
        <v>17560</v>
      </c>
      <c r="I14" s="5" t="s">
        <v>0</v>
      </c>
      <c r="J14" s="57">
        <v>1587</v>
      </c>
      <c r="K14" s="58">
        <v>56</v>
      </c>
      <c r="L14" s="58">
        <v>1439</v>
      </c>
      <c r="M14" s="56">
        <v>92</v>
      </c>
      <c r="N14" s="48">
        <v>6569</v>
      </c>
      <c r="O14" s="59">
        <v>6343</v>
      </c>
      <c r="P14" s="58">
        <v>222</v>
      </c>
      <c r="Q14" s="56">
        <v>6</v>
      </c>
      <c r="R14" s="59">
        <v>28127</v>
      </c>
      <c r="S14" s="59">
        <v>15369</v>
      </c>
      <c r="T14" s="58">
        <v>4320</v>
      </c>
      <c r="U14" s="48">
        <v>8438</v>
      </c>
      <c r="V14" s="50">
        <v>15159</v>
      </c>
    </row>
    <row r="15" spans="1:22" s="410" customFormat="1" ht="13.5" thickBot="1">
      <c r="A15" s="119" t="s">
        <v>62</v>
      </c>
      <c r="B15" s="61">
        <v>100</v>
      </c>
      <c r="C15" s="62">
        <f>C14/B14*100</f>
        <v>8.567869825621456</v>
      </c>
      <c r="D15" s="63"/>
      <c r="E15" s="64"/>
      <c r="F15" s="62"/>
      <c r="G15" s="70"/>
      <c r="H15" s="62">
        <f>H14/B14*100</f>
        <v>23.268140138866805</v>
      </c>
      <c r="I15" s="70"/>
      <c r="J15" s="63">
        <f>J14/B14*100</f>
        <v>2.1028780410240104</v>
      </c>
      <c r="K15" s="62"/>
      <c r="L15" s="62"/>
      <c r="M15" s="61"/>
      <c r="N15" s="62">
        <f>N14/B14*100</f>
        <v>8.704351513224148</v>
      </c>
      <c r="O15" s="64"/>
      <c r="P15" s="62"/>
      <c r="Q15" s="61"/>
      <c r="R15" s="64">
        <f>R14/B14*100</f>
        <v>37.270101234960514</v>
      </c>
      <c r="S15" s="64"/>
      <c r="T15" s="62"/>
      <c r="U15" s="62"/>
      <c r="V15" s="65">
        <f>V14/B14*100</f>
        <v>20.086659246303068</v>
      </c>
    </row>
    <row r="16" spans="1:22" ht="12.75">
      <c r="A16" s="117" t="s">
        <v>9</v>
      </c>
      <c r="B16" s="3">
        <v>6788</v>
      </c>
      <c r="C16" s="4">
        <v>2070</v>
      </c>
      <c r="D16" s="4">
        <v>2070</v>
      </c>
      <c r="E16" s="1">
        <v>1124</v>
      </c>
      <c r="F16" s="48">
        <v>943</v>
      </c>
      <c r="G16" s="5" t="s">
        <v>0</v>
      </c>
      <c r="H16" s="4">
        <v>584</v>
      </c>
      <c r="I16" s="5" t="s">
        <v>0</v>
      </c>
      <c r="J16" s="4">
        <v>625</v>
      </c>
      <c r="K16" s="51">
        <v>0</v>
      </c>
      <c r="L16" s="48">
        <v>566</v>
      </c>
      <c r="M16" s="3">
        <v>59</v>
      </c>
      <c r="N16" s="48">
        <v>455</v>
      </c>
      <c r="O16" s="1">
        <v>341</v>
      </c>
      <c r="P16" s="48">
        <v>114</v>
      </c>
      <c r="Q16" s="3">
        <v>0</v>
      </c>
      <c r="R16" s="1">
        <v>1899</v>
      </c>
      <c r="S16" s="1">
        <v>1116</v>
      </c>
      <c r="T16" s="48">
        <v>314</v>
      </c>
      <c r="U16" s="48">
        <v>469</v>
      </c>
      <c r="V16" s="50">
        <v>1155</v>
      </c>
    </row>
    <row r="17" spans="1:22" ht="12.75">
      <c r="A17" s="117" t="s">
        <v>10</v>
      </c>
      <c r="B17" s="66">
        <v>6963</v>
      </c>
      <c r="C17" s="4">
        <v>1380</v>
      </c>
      <c r="D17" s="4">
        <v>1380</v>
      </c>
      <c r="E17" s="1">
        <v>372</v>
      </c>
      <c r="F17" s="48">
        <v>1000</v>
      </c>
      <c r="G17" s="5" t="s">
        <v>0</v>
      </c>
      <c r="H17" s="4">
        <v>1028</v>
      </c>
      <c r="I17" s="5" t="s">
        <v>0</v>
      </c>
      <c r="J17" s="4">
        <v>144</v>
      </c>
      <c r="K17" s="51">
        <v>0</v>
      </c>
      <c r="L17" s="48">
        <v>125</v>
      </c>
      <c r="M17" s="3">
        <v>19</v>
      </c>
      <c r="N17" s="48">
        <v>477</v>
      </c>
      <c r="O17" s="1">
        <v>433</v>
      </c>
      <c r="P17" s="48">
        <v>44</v>
      </c>
      <c r="Q17" s="3">
        <v>0</v>
      </c>
      <c r="R17" s="1">
        <v>2186</v>
      </c>
      <c r="S17" s="1">
        <v>1557</v>
      </c>
      <c r="T17" s="48">
        <v>425</v>
      </c>
      <c r="U17" s="48">
        <v>204</v>
      </c>
      <c r="V17" s="50">
        <v>1748</v>
      </c>
    </row>
    <row r="18" spans="1:22" ht="12.75">
      <c r="A18" s="117" t="s">
        <v>11</v>
      </c>
      <c r="B18" s="66">
        <v>3576</v>
      </c>
      <c r="C18" s="4">
        <v>703</v>
      </c>
      <c r="D18" s="4">
        <v>703</v>
      </c>
      <c r="E18" s="1">
        <v>246</v>
      </c>
      <c r="F18" s="48">
        <v>457</v>
      </c>
      <c r="G18" s="5" t="s">
        <v>0</v>
      </c>
      <c r="H18" s="4">
        <v>355</v>
      </c>
      <c r="I18" s="5" t="s">
        <v>0</v>
      </c>
      <c r="J18" s="4">
        <v>81</v>
      </c>
      <c r="K18" s="48">
        <v>0</v>
      </c>
      <c r="L18" s="48">
        <v>69</v>
      </c>
      <c r="M18" s="3">
        <v>12</v>
      </c>
      <c r="N18" s="48">
        <v>245</v>
      </c>
      <c r="O18" s="1">
        <v>223</v>
      </c>
      <c r="P18" s="48">
        <v>22</v>
      </c>
      <c r="Q18" s="3">
        <v>0</v>
      </c>
      <c r="R18" s="1">
        <v>1147</v>
      </c>
      <c r="S18" s="1">
        <v>828</v>
      </c>
      <c r="T18" s="48">
        <v>132</v>
      </c>
      <c r="U18" s="48">
        <v>187</v>
      </c>
      <c r="V18" s="50">
        <v>1045</v>
      </c>
    </row>
    <row r="19" spans="1:22" ht="12.75">
      <c r="A19" s="117" t="s">
        <v>12</v>
      </c>
      <c r="B19" s="3">
        <v>9077</v>
      </c>
      <c r="C19" s="4">
        <v>1440</v>
      </c>
      <c r="D19" s="4">
        <v>1440</v>
      </c>
      <c r="E19" s="1">
        <v>146</v>
      </c>
      <c r="F19" s="48">
        <v>1290</v>
      </c>
      <c r="G19" s="5" t="s">
        <v>0</v>
      </c>
      <c r="H19" s="4">
        <v>617</v>
      </c>
      <c r="I19" s="5" t="s">
        <v>0</v>
      </c>
      <c r="J19" s="4">
        <v>368</v>
      </c>
      <c r="K19" s="48">
        <v>12</v>
      </c>
      <c r="L19" s="48">
        <v>349</v>
      </c>
      <c r="M19" s="3">
        <v>7</v>
      </c>
      <c r="N19" s="48">
        <v>803</v>
      </c>
      <c r="O19" s="1">
        <v>758</v>
      </c>
      <c r="P19" s="48">
        <v>46</v>
      </c>
      <c r="Q19" s="3">
        <v>0</v>
      </c>
      <c r="R19" s="1">
        <v>2902</v>
      </c>
      <c r="S19" s="1">
        <v>1791</v>
      </c>
      <c r="T19" s="48">
        <v>402</v>
      </c>
      <c r="U19" s="48">
        <v>709</v>
      </c>
      <c r="V19" s="50">
        <v>2947</v>
      </c>
    </row>
    <row r="20" spans="1:22" ht="12.75">
      <c r="A20" s="117" t="s">
        <v>13</v>
      </c>
      <c r="B20" s="3">
        <v>10416</v>
      </c>
      <c r="C20" s="4">
        <v>1880</v>
      </c>
      <c r="D20" s="4">
        <v>1880</v>
      </c>
      <c r="E20" s="1">
        <v>325</v>
      </c>
      <c r="F20" s="48">
        <v>1560</v>
      </c>
      <c r="G20" s="5" t="s">
        <v>0</v>
      </c>
      <c r="H20" s="4">
        <v>5779</v>
      </c>
      <c r="I20" s="5" t="s">
        <v>0</v>
      </c>
      <c r="J20" s="4">
        <v>175</v>
      </c>
      <c r="K20" s="48">
        <v>1</v>
      </c>
      <c r="L20" s="48">
        <v>163</v>
      </c>
      <c r="M20" s="3">
        <v>11</v>
      </c>
      <c r="N20" s="48">
        <v>381</v>
      </c>
      <c r="O20" s="1">
        <v>285</v>
      </c>
      <c r="P20" s="48">
        <v>59</v>
      </c>
      <c r="Q20" s="3">
        <v>37</v>
      </c>
      <c r="R20" s="1">
        <v>1245</v>
      </c>
      <c r="S20" s="1">
        <v>711</v>
      </c>
      <c r="T20" s="48">
        <v>129</v>
      </c>
      <c r="U20" s="48">
        <v>405</v>
      </c>
      <c r="V20" s="50">
        <v>956</v>
      </c>
    </row>
    <row r="21" spans="1:22" ht="12.75">
      <c r="A21" s="117" t="s">
        <v>14</v>
      </c>
      <c r="B21" s="3">
        <v>9286</v>
      </c>
      <c r="C21" s="4">
        <v>1850</v>
      </c>
      <c r="D21" s="4">
        <v>1850</v>
      </c>
      <c r="E21" s="1">
        <v>883</v>
      </c>
      <c r="F21" s="48">
        <v>962</v>
      </c>
      <c r="G21" s="5" t="s">
        <v>0</v>
      </c>
      <c r="H21" s="4">
        <v>3040</v>
      </c>
      <c r="I21" s="5" t="s">
        <v>0</v>
      </c>
      <c r="J21" s="4">
        <v>856</v>
      </c>
      <c r="K21" s="48">
        <v>1</v>
      </c>
      <c r="L21" s="48">
        <v>810</v>
      </c>
      <c r="M21" s="3">
        <v>45</v>
      </c>
      <c r="N21" s="48">
        <v>550</v>
      </c>
      <c r="O21" s="1">
        <v>475</v>
      </c>
      <c r="P21" s="48">
        <v>66</v>
      </c>
      <c r="Q21" s="3">
        <v>9</v>
      </c>
      <c r="R21" s="1">
        <v>1419</v>
      </c>
      <c r="S21" s="1">
        <v>791</v>
      </c>
      <c r="T21" s="48">
        <v>225</v>
      </c>
      <c r="U21" s="48">
        <v>403</v>
      </c>
      <c r="V21" s="50">
        <v>1571</v>
      </c>
    </row>
    <row r="22" spans="1:22" ht="12.75">
      <c r="A22" s="117" t="s">
        <v>15</v>
      </c>
      <c r="B22" s="3">
        <v>2857</v>
      </c>
      <c r="C22" s="4">
        <v>170</v>
      </c>
      <c r="D22" s="4">
        <v>170</v>
      </c>
      <c r="E22" s="1">
        <v>35</v>
      </c>
      <c r="F22" s="48">
        <v>135</v>
      </c>
      <c r="G22" s="5" t="s">
        <v>0</v>
      </c>
      <c r="H22" s="4">
        <v>276</v>
      </c>
      <c r="I22" s="5" t="s">
        <v>0</v>
      </c>
      <c r="J22" s="4">
        <v>45</v>
      </c>
      <c r="K22" s="48">
        <v>1</v>
      </c>
      <c r="L22" s="48">
        <v>42</v>
      </c>
      <c r="M22" s="3">
        <v>2</v>
      </c>
      <c r="N22" s="48">
        <v>285</v>
      </c>
      <c r="O22" s="1">
        <v>276</v>
      </c>
      <c r="P22" s="48">
        <v>9</v>
      </c>
      <c r="Q22" s="3">
        <v>0</v>
      </c>
      <c r="R22" s="1">
        <v>1125</v>
      </c>
      <c r="S22" s="1">
        <v>678</v>
      </c>
      <c r="T22" s="48">
        <v>124</v>
      </c>
      <c r="U22" s="48">
        <v>323</v>
      </c>
      <c r="V22" s="50">
        <v>956</v>
      </c>
    </row>
    <row r="23" spans="1:22" ht="12.75">
      <c r="A23" s="117" t="s">
        <v>16</v>
      </c>
      <c r="B23" s="3">
        <v>5572</v>
      </c>
      <c r="C23" s="4">
        <v>1680</v>
      </c>
      <c r="D23" s="4">
        <v>1680</v>
      </c>
      <c r="E23" s="1">
        <v>788</v>
      </c>
      <c r="F23" s="48">
        <v>895</v>
      </c>
      <c r="G23" s="5" t="s">
        <v>0</v>
      </c>
      <c r="H23" s="4">
        <v>2087</v>
      </c>
      <c r="I23" s="5" t="s">
        <v>0</v>
      </c>
      <c r="J23" s="4">
        <v>103</v>
      </c>
      <c r="K23" s="48">
        <v>1</v>
      </c>
      <c r="L23" s="48">
        <v>59</v>
      </c>
      <c r="M23" s="3">
        <v>43</v>
      </c>
      <c r="N23" s="48">
        <v>308</v>
      </c>
      <c r="O23" s="1">
        <v>230</v>
      </c>
      <c r="P23" s="48">
        <v>66</v>
      </c>
      <c r="Q23" s="3">
        <v>12</v>
      </c>
      <c r="R23" s="1">
        <v>741</v>
      </c>
      <c r="S23" s="1">
        <v>475</v>
      </c>
      <c r="T23" s="48">
        <v>93</v>
      </c>
      <c r="U23" s="48">
        <v>173</v>
      </c>
      <c r="V23" s="50">
        <v>653</v>
      </c>
    </row>
    <row r="24" spans="1:22" ht="12.75">
      <c r="A24" s="117" t="s">
        <v>17</v>
      </c>
      <c r="B24" s="3">
        <v>2520</v>
      </c>
      <c r="C24" s="4">
        <v>736</v>
      </c>
      <c r="D24" s="4">
        <v>736</v>
      </c>
      <c r="E24" s="1">
        <v>487</v>
      </c>
      <c r="F24" s="48">
        <v>249</v>
      </c>
      <c r="G24" s="5" t="s">
        <v>0</v>
      </c>
      <c r="H24" s="4">
        <v>174</v>
      </c>
      <c r="I24" s="5" t="s">
        <v>0</v>
      </c>
      <c r="J24" s="4">
        <v>246</v>
      </c>
      <c r="K24" s="51">
        <v>0</v>
      </c>
      <c r="L24" s="48">
        <v>222</v>
      </c>
      <c r="M24" s="3">
        <v>24</v>
      </c>
      <c r="N24" s="48">
        <v>280</v>
      </c>
      <c r="O24" s="1">
        <v>247</v>
      </c>
      <c r="P24" s="48">
        <v>33</v>
      </c>
      <c r="Q24" s="3">
        <v>0</v>
      </c>
      <c r="R24" s="1">
        <v>766</v>
      </c>
      <c r="S24" s="1">
        <v>412</v>
      </c>
      <c r="T24" s="48">
        <v>140</v>
      </c>
      <c r="U24" s="48">
        <v>214</v>
      </c>
      <c r="V24" s="50">
        <v>318</v>
      </c>
    </row>
    <row r="25" spans="1:22" ht="12.75">
      <c r="A25" s="117" t="s">
        <v>18</v>
      </c>
      <c r="B25" s="3">
        <v>1794</v>
      </c>
      <c r="C25" s="4">
        <v>236</v>
      </c>
      <c r="D25" s="4">
        <v>236</v>
      </c>
      <c r="E25" s="1">
        <v>99</v>
      </c>
      <c r="F25" s="48">
        <v>137</v>
      </c>
      <c r="G25" s="5" t="s">
        <v>0</v>
      </c>
      <c r="H25" s="4">
        <v>156</v>
      </c>
      <c r="I25" s="5" t="s">
        <v>0</v>
      </c>
      <c r="J25" s="4">
        <v>67</v>
      </c>
      <c r="K25" s="51">
        <v>0</v>
      </c>
      <c r="L25" s="48">
        <v>62</v>
      </c>
      <c r="M25" s="3">
        <v>5</v>
      </c>
      <c r="N25" s="48">
        <v>164</v>
      </c>
      <c r="O25" s="1">
        <v>156</v>
      </c>
      <c r="P25" s="48">
        <v>8</v>
      </c>
      <c r="Q25" s="3">
        <v>0</v>
      </c>
      <c r="R25" s="1">
        <v>696</v>
      </c>
      <c r="S25" s="1">
        <v>355</v>
      </c>
      <c r="T25" s="48">
        <v>166</v>
      </c>
      <c r="U25" s="48">
        <v>175</v>
      </c>
      <c r="V25" s="50">
        <v>475</v>
      </c>
    </row>
    <row r="26" spans="1:22" ht="12.75">
      <c r="A26" s="117" t="s">
        <v>19</v>
      </c>
      <c r="B26" s="3">
        <v>2224</v>
      </c>
      <c r="C26" s="4">
        <v>341</v>
      </c>
      <c r="D26" s="4">
        <v>341</v>
      </c>
      <c r="E26" s="1">
        <v>82</v>
      </c>
      <c r="F26" s="48">
        <v>259</v>
      </c>
      <c r="G26" s="5" t="s">
        <v>0</v>
      </c>
      <c r="H26" s="4">
        <v>275</v>
      </c>
      <c r="I26" s="5" t="s">
        <v>0</v>
      </c>
      <c r="J26" s="4">
        <v>28</v>
      </c>
      <c r="K26" s="51">
        <v>0</v>
      </c>
      <c r="L26" s="48">
        <v>24</v>
      </c>
      <c r="M26" s="3">
        <v>4</v>
      </c>
      <c r="N26" s="48">
        <v>177</v>
      </c>
      <c r="O26" s="1">
        <v>157</v>
      </c>
      <c r="P26" s="48">
        <v>17</v>
      </c>
      <c r="Q26" s="3">
        <v>0</v>
      </c>
      <c r="R26" s="1">
        <v>446</v>
      </c>
      <c r="S26" s="1">
        <v>243</v>
      </c>
      <c r="T26" s="48">
        <v>82</v>
      </c>
      <c r="U26" s="48">
        <v>121</v>
      </c>
      <c r="V26" s="50">
        <v>957</v>
      </c>
    </row>
    <row r="27" spans="1:22" ht="12.75">
      <c r="A27" s="117" t="s">
        <v>20</v>
      </c>
      <c r="B27" s="3">
        <v>1322</v>
      </c>
      <c r="C27" s="4">
        <v>486</v>
      </c>
      <c r="D27" s="4">
        <v>486</v>
      </c>
      <c r="E27" s="1">
        <v>233</v>
      </c>
      <c r="F27" s="48">
        <v>253</v>
      </c>
      <c r="G27" s="5" t="s">
        <v>0</v>
      </c>
      <c r="H27" s="4">
        <v>35</v>
      </c>
      <c r="I27" s="5" t="s">
        <v>0</v>
      </c>
      <c r="J27" s="4">
        <v>299</v>
      </c>
      <c r="K27" s="51">
        <v>1</v>
      </c>
      <c r="L27" s="48">
        <v>286</v>
      </c>
      <c r="M27" s="3">
        <v>12</v>
      </c>
      <c r="N27" s="48">
        <v>102</v>
      </c>
      <c r="O27" s="1">
        <v>84</v>
      </c>
      <c r="P27" s="48">
        <v>18</v>
      </c>
      <c r="Q27" s="3">
        <v>0</v>
      </c>
      <c r="R27" s="1">
        <v>390</v>
      </c>
      <c r="S27" s="1">
        <v>185</v>
      </c>
      <c r="T27" s="48">
        <v>127</v>
      </c>
      <c r="U27" s="48">
        <v>78</v>
      </c>
      <c r="V27" s="50">
        <v>10</v>
      </c>
    </row>
    <row r="28" spans="1:22" ht="12.75">
      <c r="A28" s="117" t="s">
        <v>21</v>
      </c>
      <c r="B28" s="66">
        <v>1723</v>
      </c>
      <c r="C28" s="4">
        <v>382</v>
      </c>
      <c r="D28" s="4">
        <v>382</v>
      </c>
      <c r="E28" s="1">
        <v>61</v>
      </c>
      <c r="F28" s="48">
        <v>321</v>
      </c>
      <c r="G28" s="5" t="s">
        <v>0</v>
      </c>
      <c r="H28" s="4">
        <v>583</v>
      </c>
      <c r="I28" s="5" t="s">
        <v>0</v>
      </c>
      <c r="J28" s="4">
        <v>26</v>
      </c>
      <c r="K28" s="48">
        <v>1</v>
      </c>
      <c r="L28" s="48">
        <v>22</v>
      </c>
      <c r="M28" s="3">
        <v>3</v>
      </c>
      <c r="N28" s="48">
        <v>103</v>
      </c>
      <c r="O28" s="1">
        <v>86</v>
      </c>
      <c r="P28" s="48">
        <v>15</v>
      </c>
      <c r="Q28" s="3">
        <v>2</v>
      </c>
      <c r="R28" s="1">
        <v>276</v>
      </c>
      <c r="S28" s="1">
        <v>179</v>
      </c>
      <c r="T28" s="48">
        <v>16</v>
      </c>
      <c r="U28" s="48">
        <v>81</v>
      </c>
      <c r="V28" s="50">
        <v>353</v>
      </c>
    </row>
    <row r="29" spans="1:22" ht="12.75">
      <c r="A29" s="117" t="s">
        <v>22</v>
      </c>
      <c r="B29" s="3">
        <v>896</v>
      </c>
      <c r="C29" s="4">
        <v>215</v>
      </c>
      <c r="D29" s="4">
        <v>215</v>
      </c>
      <c r="E29" s="1">
        <v>31</v>
      </c>
      <c r="F29" s="48">
        <v>184</v>
      </c>
      <c r="G29" s="5" t="s">
        <v>0</v>
      </c>
      <c r="H29" s="4">
        <v>241</v>
      </c>
      <c r="I29" s="5" t="s">
        <v>0</v>
      </c>
      <c r="J29" s="4">
        <v>23</v>
      </c>
      <c r="K29" s="51">
        <v>0</v>
      </c>
      <c r="L29" s="48">
        <v>21</v>
      </c>
      <c r="M29" s="3">
        <v>2</v>
      </c>
      <c r="N29" s="48">
        <v>63</v>
      </c>
      <c r="O29" s="1">
        <v>57</v>
      </c>
      <c r="P29" s="48">
        <v>6</v>
      </c>
      <c r="Q29" s="3">
        <v>0</v>
      </c>
      <c r="R29" s="1">
        <v>229</v>
      </c>
      <c r="S29" s="1">
        <v>176</v>
      </c>
      <c r="T29" s="48">
        <v>6</v>
      </c>
      <c r="U29" s="48">
        <v>47</v>
      </c>
      <c r="V29" s="50">
        <v>125</v>
      </c>
    </row>
    <row r="30" spans="1:22" ht="12.75">
      <c r="A30" s="117" t="s">
        <v>23</v>
      </c>
      <c r="B30" s="3">
        <v>3411</v>
      </c>
      <c r="C30" s="4">
        <v>455</v>
      </c>
      <c r="D30" s="4">
        <v>455</v>
      </c>
      <c r="E30" s="1">
        <v>79</v>
      </c>
      <c r="F30" s="48">
        <v>376</v>
      </c>
      <c r="G30" s="5" t="s">
        <v>0</v>
      </c>
      <c r="H30" s="4">
        <v>1681</v>
      </c>
      <c r="I30" s="5" t="s">
        <v>0</v>
      </c>
      <c r="J30" s="4">
        <v>244</v>
      </c>
      <c r="K30" s="48">
        <v>0</v>
      </c>
      <c r="L30" s="48">
        <v>240</v>
      </c>
      <c r="M30" s="3">
        <v>4</v>
      </c>
      <c r="N30" s="48">
        <v>156</v>
      </c>
      <c r="O30" s="1">
        <v>134</v>
      </c>
      <c r="P30" s="48">
        <v>16</v>
      </c>
      <c r="Q30" s="3">
        <v>6</v>
      </c>
      <c r="R30" s="1">
        <v>431</v>
      </c>
      <c r="S30" s="1">
        <v>199</v>
      </c>
      <c r="T30" s="48">
        <v>112</v>
      </c>
      <c r="U30" s="48">
        <v>120</v>
      </c>
      <c r="V30" s="50">
        <v>444</v>
      </c>
    </row>
    <row r="31" spans="1:22" ht="12.75">
      <c r="A31" s="117" t="s">
        <v>24</v>
      </c>
      <c r="B31" s="3">
        <v>7195</v>
      </c>
      <c r="C31" s="4">
        <v>102</v>
      </c>
      <c r="D31" s="4">
        <v>102</v>
      </c>
      <c r="E31" s="1">
        <v>29</v>
      </c>
      <c r="F31" s="48">
        <v>73</v>
      </c>
      <c r="G31" s="5" t="s">
        <v>0</v>
      </c>
      <c r="H31" s="4">
        <v>6804</v>
      </c>
      <c r="I31" s="5" t="s">
        <v>0</v>
      </c>
      <c r="J31" s="4">
        <v>110</v>
      </c>
      <c r="K31" s="51">
        <v>0</v>
      </c>
      <c r="L31" s="48">
        <v>109</v>
      </c>
      <c r="M31" s="3">
        <v>1</v>
      </c>
      <c r="N31" s="48">
        <v>51</v>
      </c>
      <c r="O31" s="1">
        <v>25</v>
      </c>
      <c r="P31" s="48">
        <v>3</v>
      </c>
      <c r="Q31" s="3">
        <v>23</v>
      </c>
      <c r="R31" s="1">
        <v>39</v>
      </c>
      <c r="S31" s="1">
        <v>31</v>
      </c>
      <c r="T31" s="48">
        <v>1</v>
      </c>
      <c r="U31" s="48">
        <v>7</v>
      </c>
      <c r="V31" s="50">
        <v>89</v>
      </c>
    </row>
    <row r="32" spans="1:22" ht="12.75">
      <c r="A32" s="117" t="s">
        <v>84</v>
      </c>
      <c r="B32" s="3">
        <v>1911</v>
      </c>
      <c r="C32" s="4">
        <v>226</v>
      </c>
      <c r="D32" s="4">
        <v>226</v>
      </c>
      <c r="E32" s="1">
        <v>20</v>
      </c>
      <c r="F32" s="48">
        <v>206</v>
      </c>
      <c r="G32" s="5" t="s">
        <v>0</v>
      </c>
      <c r="H32" s="4">
        <v>1026</v>
      </c>
      <c r="I32" s="5" t="s">
        <v>0</v>
      </c>
      <c r="J32" s="4">
        <v>199</v>
      </c>
      <c r="K32" s="48">
        <v>53</v>
      </c>
      <c r="L32" s="48">
        <v>145</v>
      </c>
      <c r="M32" s="3">
        <v>1</v>
      </c>
      <c r="N32" s="48">
        <v>59</v>
      </c>
      <c r="O32" s="1">
        <v>43</v>
      </c>
      <c r="P32" s="48">
        <v>9</v>
      </c>
      <c r="Q32" s="3">
        <v>7</v>
      </c>
      <c r="R32" s="1">
        <v>143</v>
      </c>
      <c r="S32" s="1">
        <v>104</v>
      </c>
      <c r="T32" s="48">
        <v>6</v>
      </c>
      <c r="U32" s="48">
        <v>33</v>
      </c>
      <c r="V32" s="50">
        <v>258</v>
      </c>
    </row>
    <row r="33" spans="1:22" ht="12.75">
      <c r="A33" s="117" t="s">
        <v>85</v>
      </c>
      <c r="B33" s="3">
        <v>12218</v>
      </c>
      <c r="C33" s="4">
        <v>667</v>
      </c>
      <c r="D33" s="4">
        <v>667</v>
      </c>
      <c r="E33" s="1">
        <v>35</v>
      </c>
      <c r="F33" s="48">
        <v>632</v>
      </c>
      <c r="G33" s="5" t="s">
        <v>0</v>
      </c>
      <c r="H33" s="4">
        <v>10237</v>
      </c>
      <c r="I33" s="5" t="s">
        <v>0</v>
      </c>
      <c r="J33" s="4">
        <v>372</v>
      </c>
      <c r="K33" s="51">
        <v>198</v>
      </c>
      <c r="L33" s="48">
        <v>172</v>
      </c>
      <c r="M33" s="3">
        <v>2</v>
      </c>
      <c r="N33" s="48">
        <v>154</v>
      </c>
      <c r="O33" s="1">
        <v>81</v>
      </c>
      <c r="P33" s="48">
        <v>24</v>
      </c>
      <c r="Q33" s="3">
        <v>49</v>
      </c>
      <c r="R33" s="1">
        <v>288</v>
      </c>
      <c r="S33" s="1">
        <v>175</v>
      </c>
      <c r="T33" s="48">
        <v>6</v>
      </c>
      <c r="U33" s="48">
        <v>107</v>
      </c>
      <c r="V33" s="50">
        <v>500</v>
      </c>
    </row>
    <row r="34" spans="1:22" ht="12.75">
      <c r="A34" s="117" t="s">
        <v>89</v>
      </c>
      <c r="B34" s="3">
        <v>3140</v>
      </c>
      <c r="C34" s="4">
        <v>197</v>
      </c>
      <c r="D34" s="4">
        <v>197</v>
      </c>
      <c r="E34" s="1">
        <v>16</v>
      </c>
      <c r="F34" s="48">
        <v>181</v>
      </c>
      <c r="G34" s="5" t="s">
        <v>0</v>
      </c>
      <c r="H34" s="4">
        <v>2355</v>
      </c>
      <c r="I34" s="5" t="s">
        <v>0</v>
      </c>
      <c r="J34" s="4">
        <v>183</v>
      </c>
      <c r="K34" s="48">
        <v>125</v>
      </c>
      <c r="L34" s="48">
        <v>57</v>
      </c>
      <c r="M34" s="3">
        <v>1</v>
      </c>
      <c r="N34" s="48">
        <v>91</v>
      </c>
      <c r="O34" s="1">
        <v>72</v>
      </c>
      <c r="P34" s="48">
        <v>7</v>
      </c>
      <c r="Q34" s="3">
        <v>12</v>
      </c>
      <c r="R34" s="1">
        <v>100</v>
      </c>
      <c r="S34" s="1">
        <v>66</v>
      </c>
      <c r="T34" s="48">
        <v>3</v>
      </c>
      <c r="U34" s="48">
        <v>31</v>
      </c>
      <c r="V34" s="50">
        <v>214</v>
      </c>
    </row>
    <row r="35" spans="1:22" ht="12.75">
      <c r="A35" s="120" t="s">
        <v>86</v>
      </c>
      <c r="B35" s="3">
        <v>6504</v>
      </c>
      <c r="C35" s="4">
        <v>451</v>
      </c>
      <c r="D35" s="4">
        <v>451</v>
      </c>
      <c r="E35" s="1">
        <v>16</v>
      </c>
      <c r="F35" s="48">
        <v>435</v>
      </c>
      <c r="G35" s="6" t="s">
        <v>0</v>
      </c>
      <c r="H35" s="52">
        <v>5320</v>
      </c>
      <c r="I35" s="6" t="s">
        <v>0</v>
      </c>
      <c r="J35" s="52">
        <v>301</v>
      </c>
      <c r="K35" s="106">
        <v>210</v>
      </c>
      <c r="L35" s="67">
        <v>90</v>
      </c>
      <c r="M35" s="53">
        <v>1</v>
      </c>
      <c r="N35" s="67">
        <v>138</v>
      </c>
      <c r="O35" s="105">
        <v>110</v>
      </c>
      <c r="P35" s="67">
        <v>18</v>
      </c>
      <c r="Q35" s="53">
        <v>10</v>
      </c>
      <c r="R35" s="105">
        <v>107</v>
      </c>
      <c r="S35" s="105">
        <v>84</v>
      </c>
      <c r="T35" s="67">
        <v>3</v>
      </c>
      <c r="U35" s="67">
        <v>20</v>
      </c>
      <c r="V35" s="54">
        <v>187</v>
      </c>
    </row>
    <row r="36" spans="1:22" ht="12.75">
      <c r="A36" s="118" t="s">
        <v>64</v>
      </c>
      <c r="B36" s="56">
        <v>99393</v>
      </c>
      <c r="C36" s="57">
        <v>15667</v>
      </c>
      <c r="D36" s="57">
        <v>15667</v>
      </c>
      <c r="E36" s="59">
        <v>5107</v>
      </c>
      <c r="F36" s="58">
        <v>10548</v>
      </c>
      <c r="G36" s="5" t="s">
        <v>0</v>
      </c>
      <c r="H36" s="4">
        <v>42653</v>
      </c>
      <c r="I36" s="5" t="s">
        <v>0</v>
      </c>
      <c r="J36" s="4">
        <v>4495</v>
      </c>
      <c r="K36" s="48">
        <v>604</v>
      </c>
      <c r="L36" s="48">
        <v>3633</v>
      </c>
      <c r="M36" s="3">
        <v>258</v>
      </c>
      <c r="N36" s="48">
        <v>5042</v>
      </c>
      <c r="O36" s="1">
        <v>4273</v>
      </c>
      <c r="P36" s="48">
        <v>600</v>
      </c>
      <c r="Q36" s="3">
        <v>167</v>
      </c>
      <c r="R36" s="1">
        <v>16575</v>
      </c>
      <c r="S36" s="1">
        <v>10156</v>
      </c>
      <c r="T36" s="48">
        <v>2512</v>
      </c>
      <c r="U36" s="48">
        <v>3907</v>
      </c>
      <c r="V36" s="50">
        <v>14961</v>
      </c>
    </row>
    <row r="37" spans="1:22" s="410" customFormat="1" ht="13.5" thickBot="1">
      <c r="A37" s="119" t="s">
        <v>62</v>
      </c>
      <c r="B37" s="61">
        <v>100</v>
      </c>
      <c r="C37" s="63">
        <f>C36/B36*100</f>
        <v>15.762679464348597</v>
      </c>
      <c r="D37" s="62"/>
      <c r="E37" s="64"/>
      <c r="F37" s="62"/>
      <c r="G37" s="70"/>
      <c r="H37" s="63">
        <f>H36/B36*100</f>
        <v>42.913484853058065</v>
      </c>
      <c r="I37" s="70"/>
      <c r="J37" s="63">
        <f>J36/B36*100</f>
        <v>4.52245127926514</v>
      </c>
      <c r="K37" s="62"/>
      <c r="L37" s="62"/>
      <c r="M37" s="61"/>
      <c r="N37" s="62">
        <f>N36/B36*100</f>
        <v>5.072791846508305</v>
      </c>
      <c r="O37" s="64"/>
      <c r="P37" s="62"/>
      <c r="Q37" s="61"/>
      <c r="R37" s="64">
        <f>R36/B36*100</f>
        <v>16.676224683830853</v>
      </c>
      <c r="S37" s="64"/>
      <c r="T37" s="62"/>
      <c r="U37" s="62"/>
      <c r="V37" s="65">
        <f>V36/B36*100</f>
        <v>15.052367872989045</v>
      </c>
    </row>
    <row r="38" spans="1:22" ht="12.75">
      <c r="A38" s="117" t="s">
        <v>25</v>
      </c>
      <c r="B38" s="3">
        <v>11424</v>
      </c>
      <c r="C38" s="4">
        <v>2990</v>
      </c>
      <c r="D38" s="4">
        <v>2990</v>
      </c>
      <c r="E38" s="1">
        <v>932</v>
      </c>
      <c r="F38" s="48">
        <v>1960</v>
      </c>
      <c r="G38" s="5" t="s">
        <v>0</v>
      </c>
      <c r="H38" s="4">
        <v>4468</v>
      </c>
      <c r="I38" s="5" t="s">
        <v>0</v>
      </c>
      <c r="J38" s="4">
        <v>436</v>
      </c>
      <c r="K38" s="48">
        <v>7</v>
      </c>
      <c r="L38" s="68">
        <v>383</v>
      </c>
      <c r="M38" s="3">
        <v>46</v>
      </c>
      <c r="N38" s="48">
        <v>417</v>
      </c>
      <c r="O38" s="1">
        <v>271</v>
      </c>
      <c r="P38" s="48">
        <v>108</v>
      </c>
      <c r="Q38" s="3">
        <v>38</v>
      </c>
      <c r="R38" s="1">
        <v>1550</v>
      </c>
      <c r="S38" s="1">
        <v>1077</v>
      </c>
      <c r="T38" s="48">
        <v>183</v>
      </c>
      <c r="U38" s="48">
        <v>290</v>
      </c>
      <c r="V38" s="50">
        <v>1563</v>
      </c>
    </row>
    <row r="39" spans="1:22" ht="12.75">
      <c r="A39" s="117" t="s">
        <v>26</v>
      </c>
      <c r="B39" s="3">
        <v>7757</v>
      </c>
      <c r="C39" s="4">
        <v>1030</v>
      </c>
      <c r="D39" s="4">
        <v>1030</v>
      </c>
      <c r="E39" s="1">
        <v>355</v>
      </c>
      <c r="F39" s="48">
        <v>670</v>
      </c>
      <c r="G39" s="5" t="s">
        <v>0</v>
      </c>
      <c r="H39" s="4">
        <v>5398</v>
      </c>
      <c r="I39" s="5" t="s">
        <v>0</v>
      </c>
      <c r="J39" s="4">
        <v>216</v>
      </c>
      <c r="K39" s="48">
        <v>0</v>
      </c>
      <c r="L39" s="48">
        <v>197</v>
      </c>
      <c r="M39" s="3">
        <v>19</v>
      </c>
      <c r="N39" s="48">
        <v>170</v>
      </c>
      <c r="O39" s="1">
        <v>76</v>
      </c>
      <c r="P39" s="48">
        <v>54</v>
      </c>
      <c r="Q39" s="3">
        <v>40</v>
      </c>
      <c r="R39" s="1">
        <v>475</v>
      </c>
      <c r="S39" s="1">
        <v>327</v>
      </c>
      <c r="T39" s="48">
        <v>58</v>
      </c>
      <c r="U39" s="48">
        <v>90</v>
      </c>
      <c r="V39" s="50">
        <v>468</v>
      </c>
    </row>
    <row r="40" spans="1:22" ht="12.75">
      <c r="A40" s="117" t="s">
        <v>27</v>
      </c>
      <c r="B40" s="3">
        <v>1975</v>
      </c>
      <c r="C40" s="4">
        <v>699</v>
      </c>
      <c r="D40" s="4">
        <v>699</v>
      </c>
      <c r="E40" s="1">
        <v>66</v>
      </c>
      <c r="F40" s="48">
        <v>633</v>
      </c>
      <c r="G40" s="5" t="s">
        <v>0</v>
      </c>
      <c r="H40" s="4">
        <v>833</v>
      </c>
      <c r="I40" s="5" t="s">
        <v>0</v>
      </c>
      <c r="J40" s="4">
        <v>23</v>
      </c>
      <c r="K40" s="51">
        <v>0</v>
      </c>
      <c r="L40" s="48">
        <v>20</v>
      </c>
      <c r="M40" s="3">
        <v>3</v>
      </c>
      <c r="N40" s="48">
        <v>86</v>
      </c>
      <c r="O40" s="1">
        <v>66</v>
      </c>
      <c r="P40" s="48">
        <v>18</v>
      </c>
      <c r="Q40" s="3">
        <v>2</v>
      </c>
      <c r="R40" s="1">
        <v>157</v>
      </c>
      <c r="S40" s="1">
        <v>99</v>
      </c>
      <c r="T40" s="48">
        <v>16</v>
      </c>
      <c r="U40" s="48">
        <v>42</v>
      </c>
      <c r="V40" s="50">
        <v>177</v>
      </c>
    </row>
    <row r="41" spans="1:22" ht="12.75">
      <c r="A41" s="117" t="s">
        <v>28</v>
      </c>
      <c r="B41" s="3">
        <v>1471</v>
      </c>
      <c r="C41" s="4">
        <v>507</v>
      </c>
      <c r="D41" s="4">
        <v>507</v>
      </c>
      <c r="E41" s="1">
        <v>191</v>
      </c>
      <c r="F41" s="48">
        <v>316</v>
      </c>
      <c r="G41" s="5" t="s">
        <v>0</v>
      </c>
      <c r="H41" s="4">
        <v>443</v>
      </c>
      <c r="I41" s="5" t="s">
        <v>0</v>
      </c>
      <c r="J41" s="4">
        <v>75</v>
      </c>
      <c r="K41" s="51">
        <v>0</v>
      </c>
      <c r="L41" s="48">
        <v>65</v>
      </c>
      <c r="M41" s="3">
        <v>10</v>
      </c>
      <c r="N41" s="48">
        <v>96</v>
      </c>
      <c r="O41" s="1">
        <v>75</v>
      </c>
      <c r="P41" s="48">
        <v>21</v>
      </c>
      <c r="Q41" s="3">
        <v>0</v>
      </c>
      <c r="R41" s="1">
        <v>249</v>
      </c>
      <c r="S41" s="1">
        <v>163</v>
      </c>
      <c r="T41" s="48">
        <v>9</v>
      </c>
      <c r="U41" s="48">
        <v>77</v>
      </c>
      <c r="V41" s="50">
        <v>101</v>
      </c>
    </row>
    <row r="42" spans="1:22" ht="12.75">
      <c r="A42" s="117" t="s">
        <v>29</v>
      </c>
      <c r="B42" s="3">
        <v>3733</v>
      </c>
      <c r="C42" s="4">
        <v>251</v>
      </c>
      <c r="D42" s="4">
        <v>251</v>
      </c>
      <c r="E42" s="1">
        <v>30</v>
      </c>
      <c r="F42" s="48">
        <v>221</v>
      </c>
      <c r="G42" s="5" t="s">
        <v>0</v>
      </c>
      <c r="H42" s="4">
        <v>3045</v>
      </c>
      <c r="I42" s="5" t="s">
        <v>0</v>
      </c>
      <c r="J42" s="4">
        <v>115</v>
      </c>
      <c r="K42" s="51">
        <v>0</v>
      </c>
      <c r="L42" s="48">
        <v>113</v>
      </c>
      <c r="M42" s="3">
        <v>2</v>
      </c>
      <c r="N42" s="48">
        <v>76</v>
      </c>
      <c r="O42" s="1">
        <v>64</v>
      </c>
      <c r="P42" s="48">
        <v>7</v>
      </c>
      <c r="Q42" s="3">
        <v>5</v>
      </c>
      <c r="R42" s="1">
        <v>124</v>
      </c>
      <c r="S42" s="1">
        <v>78</v>
      </c>
      <c r="T42" s="48">
        <v>10</v>
      </c>
      <c r="U42" s="48">
        <v>36</v>
      </c>
      <c r="V42" s="50">
        <v>122</v>
      </c>
    </row>
    <row r="43" spans="1:22" ht="12.75">
      <c r="A43" s="117" t="s">
        <v>30</v>
      </c>
      <c r="B43" s="3">
        <v>22425</v>
      </c>
      <c r="C43" s="4">
        <v>616</v>
      </c>
      <c r="D43" s="4">
        <v>616</v>
      </c>
      <c r="E43" s="1">
        <v>83</v>
      </c>
      <c r="F43" s="48">
        <v>533</v>
      </c>
      <c r="G43" s="5" t="s">
        <v>0</v>
      </c>
      <c r="H43" s="4">
        <v>20537</v>
      </c>
      <c r="I43" s="5" t="s">
        <v>0</v>
      </c>
      <c r="J43" s="4">
        <v>283</v>
      </c>
      <c r="K43" s="48">
        <v>11</v>
      </c>
      <c r="L43" s="48">
        <v>268</v>
      </c>
      <c r="M43" s="3">
        <v>4</v>
      </c>
      <c r="N43" s="48">
        <v>224</v>
      </c>
      <c r="O43" s="1">
        <v>139</v>
      </c>
      <c r="P43" s="48">
        <v>17</v>
      </c>
      <c r="Q43" s="3">
        <v>68</v>
      </c>
      <c r="R43" s="1">
        <v>195</v>
      </c>
      <c r="S43" s="1">
        <v>109</v>
      </c>
      <c r="T43" s="48">
        <v>16</v>
      </c>
      <c r="U43" s="48">
        <v>70</v>
      </c>
      <c r="V43" s="50">
        <v>570</v>
      </c>
    </row>
    <row r="44" spans="1:22" ht="12.75">
      <c r="A44" s="117" t="s">
        <v>31</v>
      </c>
      <c r="B44" s="3">
        <v>623</v>
      </c>
      <c r="C44" s="4">
        <v>278</v>
      </c>
      <c r="D44" s="4">
        <v>278</v>
      </c>
      <c r="E44" s="1">
        <v>251</v>
      </c>
      <c r="F44" s="48">
        <v>27</v>
      </c>
      <c r="G44" s="5" t="s">
        <v>0</v>
      </c>
      <c r="H44" s="4">
        <v>0</v>
      </c>
      <c r="I44" s="5" t="s">
        <v>0</v>
      </c>
      <c r="J44" s="4">
        <v>64</v>
      </c>
      <c r="K44" s="51">
        <v>0</v>
      </c>
      <c r="L44" s="48">
        <v>51</v>
      </c>
      <c r="M44" s="3">
        <v>13</v>
      </c>
      <c r="N44" s="48">
        <v>33</v>
      </c>
      <c r="O44" s="1">
        <v>20</v>
      </c>
      <c r="P44" s="48">
        <v>13</v>
      </c>
      <c r="Q44" s="3">
        <v>0</v>
      </c>
      <c r="R44" s="1">
        <v>157</v>
      </c>
      <c r="S44" s="1">
        <v>91</v>
      </c>
      <c r="T44" s="48">
        <v>28</v>
      </c>
      <c r="U44" s="48">
        <v>38</v>
      </c>
      <c r="V44" s="50">
        <v>91</v>
      </c>
    </row>
    <row r="45" spans="1:22" ht="12.75">
      <c r="A45" s="117" t="s">
        <v>32</v>
      </c>
      <c r="B45" s="3">
        <v>9403</v>
      </c>
      <c r="C45" s="4">
        <v>27</v>
      </c>
      <c r="D45" s="4">
        <v>27</v>
      </c>
      <c r="E45" s="1">
        <v>4</v>
      </c>
      <c r="F45" s="48">
        <v>23</v>
      </c>
      <c r="G45" s="5" t="s">
        <v>0</v>
      </c>
      <c r="H45" s="4">
        <v>7131</v>
      </c>
      <c r="I45" s="5" t="s">
        <v>0</v>
      </c>
      <c r="J45" s="4">
        <v>769</v>
      </c>
      <c r="K45" s="48">
        <v>686</v>
      </c>
      <c r="L45" s="48">
        <v>83</v>
      </c>
      <c r="M45" s="3">
        <v>0</v>
      </c>
      <c r="N45" s="48">
        <v>166</v>
      </c>
      <c r="O45" s="1">
        <v>154</v>
      </c>
      <c r="P45" s="48">
        <v>3</v>
      </c>
      <c r="Q45" s="3">
        <v>9</v>
      </c>
      <c r="R45" s="1">
        <v>537</v>
      </c>
      <c r="S45" s="1">
        <v>150</v>
      </c>
      <c r="T45" s="48">
        <v>0</v>
      </c>
      <c r="U45" s="48">
        <v>387</v>
      </c>
      <c r="V45" s="50">
        <v>773</v>
      </c>
    </row>
    <row r="46" spans="1:22" ht="12.75">
      <c r="A46" s="117" t="s">
        <v>33</v>
      </c>
      <c r="B46" s="3">
        <v>699</v>
      </c>
      <c r="C46" s="4">
        <v>108</v>
      </c>
      <c r="D46" s="4">
        <v>108</v>
      </c>
      <c r="E46" s="69" t="s">
        <v>0</v>
      </c>
      <c r="F46" s="48">
        <v>108</v>
      </c>
      <c r="G46" s="5" t="s">
        <v>0</v>
      </c>
      <c r="H46" s="4">
        <v>408</v>
      </c>
      <c r="I46" s="5" t="s">
        <v>0</v>
      </c>
      <c r="J46" s="4">
        <v>0</v>
      </c>
      <c r="K46" s="48">
        <v>0</v>
      </c>
      <c r="L46" s="48">
        <v>0</v>
      </c>
      <c r="M46" s="3">
        <v>0</v>
      </c>
      <c r="N46" s="48">
        <v>43</v>
      </c>
      <c r="O46" s="1">
        <v>38</v>
      </c>
      <c r="P46" s="48">
        <v>4</v>
      </c>
      <c r="Q46" s="3">
        <v>1</v>
      </c>
      <c r="R46" s="1">
        <v>100</v>
      </c>
      <c r="S46" s="1">
        <v>52</v>
      </c>
      <c r="T46" s="48">
        <v>1</v>
      </c>
      <c r="U46" s="48">
        <v>47</v>
      </c>
      <c r="V46" s="50">
        <v>40</v>
      </c>
    </row>
    <row r="47" spans="1:22" ht="12.75">
      <c r="A47" s="117" t="s">
        <v>34</v>
      </c>
      <c r="B47" s="3">
        <v>4067</v>
      </c>
      <c r="C47" s="4">
        <v>443</v>
      </c>
      <c r="D47" s="4">
        <v>443</v>
      </c>
      <c r="E47" s="69" t="s">
        <v>0</v>
      </c>
      <c r="F47" s="48">
        <v>443</v>
      </c>
      <c r="G47" s="6" t="s">
        <v>0</v>
      </c>
      <c r="H47" s="4">
        <v>3182</v>
      </c>
      <c r="I47" s="6" t="s">
        <v>0</v>
      </c>
      <c r="J47" s="4">
        <v>25</v>
      </c>
      <c r="K47" s="51">
        <v>0</v>
      </c>
      <c r="L47" s="67">
        <v>25</v>
      </c>
      <c r="M47" s="53">
        <v>0</v>
      </c>
      <c r="N47" s="53">
        <v>98</v>
      </c>
      <c r="O47" s="1">
        <v>62</v>
      </c>
      <c r="P47" s="48">
        <v>21</v>
      </c>
      <c r="Q47" s="3">
        <v>15</v>
      </c>
      <c r="R47" s="1">
        <v>246</v>
      </c>
      <c r="S47" s="1">
        <v>102</v>
      </c>
      <c r="T47" s="48">
        <v>1</v>
      </c>
      <c r="U47" s="53">
        <v>143</v>
      </c>
      <c r="V47" s="54">
        <v>73</v>
      </c>
    </row>
    <row r="48" spans="1:22" ht="12.75">
      <c r="A48" s="118" t="s">
        <v>67</v>
      </c>
      <c r="B48" s="57">
        <v>63577</v>
      </c>
      <c r="C48" s="57">
        <v>6949</v>
      </c>
      <c r="D48" s="57">
        <v>6949</v>
      </c>
      <c r="E48" s="59">
        <v>1912</v>
      </c>
      <c r="F48" s="58">
        <v>4934</v>
      </c>
      <c r="G48" s="5" t="s">
        <v>0</v>
      </c>
      <c r="H48" s="57">
        <v>45445</v>
      </c>
      <c r="I48" s="5" t="s">
        <v>0</v>
      </c>
      <c r="J48" s="57">
        <v>2006</v>
      </c>
      <c r="K48" s="58">
        <v>704</v>
      </c>
      <c r="L48" s="58">
        <v>1205</v>
      </c>
      <c r="M48" s="3">
        <v>97</v>
      </c>
      <c r="N48" s="48">
        <v>1409</v>
      </c>
      <c r="O48" s="59">
        <v>965</v>
      </c>
      <c r="P48" s="58">
        <v>266</v>
      </c>
      <c r="Q48" s="56">
        <v>178</v>
      </c>
      <c r="R48" s="59">
        <v>3790</v>
      </c>
      <c r="S48" s="59">
        <v>2248</v>
      </c>
      <c r="T48" s="58">
        <v>322</v>
      </c>
      <c r="U48" s="48">
        <v>1220</v>
      </c>
      <c r="V48" s="50">
        <v>3978</v>
      </c>
    </row>
    <row r="49" spans="1:22" s="410" customFormat="1" ht="13.5" thickBot="1">
      <c r="A49" s="119" t="s">
        <v>62</v>
      </c>
      <c r="B49" s="61">
        <v>100</v>
      </c>
      <c r="C49" s="70">
        <f>C48/B48*100</f>
        <v>10.930053321169606</v>
      </c>
      <c r="D49" s="71"/>
      <c r="E49" s="72"/>
      <c r="F49" s="62"/>
      <c r="G49" s="70"/>
      <c r="H49" s="63">
        <f>H48/B48*100</f>
        <v>71.48025229249572</v>
      </c>
      <c r="I49" s="70"/>
      <c r="J49" s="63">
        <f>J48/B48*100</f>
        <v>3.1552290922818</v>
      </c>
      <c r="K49" s="71"/>
      <c r="L49" s="62"/>
      <c r="M49" s="61"/>
      <c r="N49" s="62">
        <f>N48/B48*100</f>
        <v>2.216210264718373</v>
      </c>
      <c r="O49" s="64"/>
      <c r="P49" s="62"/>
      <c r="Q49" s="61"/>
      <c r="R49" s="64">
        <f>R48/B48*100</f>
        <v>5.9612753039621245</v>
      </c>
      <c r="S49" s="64"/>
      <c r="T49" s="62"/>
      <c r="U49" s="62"/>
      <c r="V49" s="65">
        <f>V48/B48*100</f>
        <v>6.256979725372383</v>
      </c>
    </row>
    <row r="50" spans="1:22" ht="12.75">
      <c r="A50" s="121" t="s">
        <v>69</v>
      </c>
      <c r="B50" s="3">
        <v>238438</v>
      </c>
      <c r="C50" s="4">
        <v>29000</v>
      </c>
      <c r="D50" s="4">
        <v>29000</v>
      </c>
      <c r="E50" s="1">
        <v>8810</v>
      </c>
      <c r="F50" s="48">
        <v>20200</v>
      </c>
      <c r="G50" s="5" t="s">
        <v>0</v>
      </c>
      <c r="H50" s="4">
        <v>105658</v>
      </c>
      <c r="I50" s="5" t="s">
        <v>0</v>
      </c>
      <c r="J50" s="74">
        <v>8088</v>
      </c>
      <c r="K50" s="48">
        <v>1364</v>
      </c>
      <c r="L50" s="68">
        <v>6277</v>
      </c>
      <c r="M50" s="3">
        <v>477</v>
      </c>
      <c r="N50" s="75">
        <v>13020</v>
      </c>
      <c r="O50" s="75">
        <v>11581</v>
      </c>
      <c r="P50" s="68">
        <v>1088</v>
      </c>
      <c r="Q50" s="68">
        <v>351</v>
      </c>
      <c r="R50" s="1">
        <v>48492</v>
      </c>
      <c r="S50" s="1">
        <v>27773</v>
      </c>
      <c r="T50" s="48">
        <v>7154</v>
      </c>
      <c r="U50" s="48">
        <v>13565</v>
      </c>
      <c r="V50" s="50">
        <v>34180</v>
      </c>
    </row>
    <row r="51" spans="1:22" s="410" customFormat="1" ht="13.5" thickBot="1">
      <c r="A51" s="122" t="s">
        <v>62</v>
      </c>
      <c r="B51" s="77">
        <v>100</v>
      </c>
      <c r="C51" s="78">
        <f>C50/B50*100</f>
        <v>12.162490878131841</v>
      </c>
      <c r="D51" s="79"/>
      <c r="E51" s="80"/>
      <c r="F51" s="79"/>
      <c r="G51" s="78"/>
      <c r="H51" s="78">
        <f>H50/B50*100</f>
        <v>44.31256762764325</v>
      </c>
      <c r="I51" s="78"/>
      <c r="J51" s="78">
        <f>J50/B50*100</f>
        <v>3.392076766287253</v>
      </c>
      <c r="K51" s="79"/>
      <c r="L51" s="79"/>
      <c r="M51" s="77"/>
      <c r="N51" s="78">
        <f>N50/B50*100</f>
        <v>5.46053900804402</v>
      </c>
      <c r="O51" s="80"/>
      <c r="P51" s="79"/>
      <c r="Q51" s="77"/>
      <c r="R51" s="78">
        <f>R50/B50*100</f>
        <v>20.337362333185148</v>
      </c>
      <c r="S51" s="80"/>
      <c r="T51" s="79"/>
      <c r="U51" s="79"/>
      <c r="V51" s="90">
        <f>V50/B50*100</f>
        <v>14.334963386708493</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40.xml><?xml version="1.0" encoding="utf-8"?>
<worksheet xmlns="http://schemas.openxmlformats.org/spreadsheetml/2006/main" xmlns:r="http://schemas.openxmlformats.org/officeDocument/2006/relationships">
  <dimension ref="A1:W60"/>
  <sheetViews>
    <sheetView zoomScaleSheetLayoutView="70" zoomScalePageLayoutView="0" workbookViewId="0" topLeftCell="A1">
      <selection activeCell="I2" sqref="I2"/>
    </sheetView>
  </sheetViews>
  <sheetFormatPr defaultColWidth="9.00390625" defaultRowHeight="13.5"/>
  <cols>
    <col min="1" max="1" width="13.125" style="0" customWidth="1"/>
    <col min="2" max="2" width="10.00390625" style="0" bestFit="1" customWidth="1"/>
    <col min="3" max="5" width="9.375" style="0" bestFit="1" customWidth="1"/>
    <col min="6" max="6" width="8.875" style="0" customWidth="1"/>
    <col min="7" max="7" width="9.375" style="0" customWidth="1"/>
    <col min="8" max="8" width="10.125" style="0" bestFit="1" customWidth="1"/>
    <col min="9" max="9" width="9.125" style="0" customWidth="1"/>
    <col min="10" max="13" width="9.375" style="0" bestFit="1" customWidth="1"/>
    <col min="14" max="14" width="10.75390625" style="0" bestFit="1" customWidth="1"/>
    <col min="15" max="15" width="12.00390625" style="0" customWidth="1"/>
    <col min="16" max="16" width="10.00390625" style="0" bestFit="1" customWidth="1"/>
    <col min="17" max="17" width="9.50390625" style="0" customWidth="1"/>
    <col min="18" max="19" width="12.00390625" style="0" customWidth="1"/>
    <col min="20" max="20" width="10.00390625" style="0" customWidth="1"/>
    <col min="21" max="21" width="11.375" style="0" customWidth="1"/>
    <col min="22" max="22" width="9.25390625" style="0" bestFit="1" customWidth="1"/>
  </cols>
  <sheetData>
    <row r="1" spans="1:23" ht="17.25">
      <c r="A1" s="16"/>
      <c r="B1" s="17"/>
      <c r="C1" s="17"/>
      <c r="D1" s="17"/>
      <c r="E1" s="17"/>
      <c r="F1" s="17"/>
      <c r="G1" s="17"/>
      <c r="H1" s="17"/>
      <c r="I1" s="17"/>
      <c r="J1" s="17"/>
      <c r="K1" s="17"/>
      <c r="L1" s="17"/>
      <c r="M1" s="17"/>
      <c r="N1" s="17"/>
      <c r="O1" s="17"/>
      <c r="P1" s="17"/>
      <c r="Q1" s="17"/>
      <c r="R1" s="17"/>
      <c r="S1" s="17"/>
      <c r="T1" s="17"/>
      <c r="U1" s="17"/>
      <c r="V1" s="17"/>
      <c r="W1" s="17"/>
    </row>
    <row r="2" spans="1:23" ht="17.25">
      <c r="A2" s="16" t="s">
        <v>270</v>
      </c>
      <c r="B2" s="18"/>
      <c r="C2" s="18"/>
      <c r="D2" s="18"/>
      <c r="E2" s="18"/>
      <c r="F2" s="18"/>
      <c r="G2" s="18"/>
      <c r="H2" s="19"/>
      <c r="I2" s="19"/>
      <c r="J2" s="19"/>
      <c r="K2" s="18"/>
      <c r="L2" s="18"/>
      <c r="M2" s="18"/>
      <c r="N2" s="18"/>
      <c r="O2" s="18"/>
      <c r="P2" s="18"/>
      <c r="Q2" s="18"/>
      <c r="R2" s="18"/>
      <c r="S2" s="18"/>
      <c r="T2" s="18"/>
      <c r="U2" s="18"/>
      <c r="V2" s="18"/>
      <c r="W2" s="17"/>
    </row>
    <row r="3" spans="7:23" ht="14.25" thickBot="1">
      <c r="G3" s="18"/>
      <c r="H3" s="19"/>
      <c r="I3" s="19"/>
      <c r="J3" s="19"/>
      <c r="K3" s="18"/>
      <c r="L3" s="18"/>
      <c r="M3" s="18"/>
      <c r="N3" s="18"/>
      <c r="O3" s="18"/>
      <c r="P3" s="18"/>
      <c r="Q3" s="18"/>
      <c r="R3" s="18"/>
      <c r="S3" s="18"/>
      <c r="T3" s="18"/>
      <c r="U3" s="18" t="s">
        <v>120</v>
      </c>
      <c r="V3" s="18"/>
      <c r="W3" s="17"/>
    </row>
    <row r="4" spans="1:23" ht="13.5">
      <c r="A4" s="259" t="s">
        <v>121</v>
      </c>
      <c r="B4" s="260"/>
      <c r="C4" s="499" t="s">
        <v>40</v>
      </c>
      <c r="D4" s="261"/>
      <c r="E4" s="262"/>
      <c r="F4" s="261"/>
      <c r="G4" s="261"/>
      <c r="H4" s="263"/>
      <c r="I4" s="263"/>
      <c r="J4" s="264" t="s">
        <v>41</v>
      </c>
      <c r="K4" s="261"/>
      <c r="L4" s="261"/>
      <c r="M4" s="260"/>
      <c r="N4" s="499" t="s">
        <v>42</v>
      </c>
      <c r="O4" s="261"/>
      <c r="P4" s="261"/>
      <c r="Q4" s="265"/>
      <c r="R4" s="499" t="s">
        <v>43</v>
      </c>
      <c r="S4" s="261"/>
      <c r="T4" s="261"/>
      <c r="U4" s="261"/>
      <c r="V4" s="266"/>
      <c r="W4" s="17"/>
    </row>
    <row r="5" spans="1:23" ht="13.5">
      <c r="A5" s="267"/>
      <c r="B5" s="29" t="s">
        <v>122</v>
      </c>
      <c r="C5" s="500"/>
      <c r="D5" s="472" t="s">
        <v>44</v>
      </c>
      <c r="E5" s="30"/>
      <c r="F5" s="31"/>
      <c r="G5" s="479" t="s">
        <v>45</v>
      </c>
      <c r="H5" s="32" t="s">
        <v>123</v>
      </c>
      <c r="I5" s="32" t="s">
        <v>124</v>
      </c>
      <c r="J5" s="33"/>
      <c r="K5" s="472" t="s">
        <v>46</v>
      </c>
      <c r="L5" s="474" t="s">
        <v>47</v>
      </c>
      <c r="M5" s="470" t="s">
        <v>48</v>
      </c>
      <c r="N5" s="500"/>
      <c r="O5" s="472" t="s">
        <v>49</v>
      </c>
      <c r="P5" s="474" t="s">
        <v>50</v>
      </c>
      <c r="Q5" s="470" t="s">
        <v>51</v>
      </c>
      <c r="R5" s="500"/>
      <c r="S5" s="34" t="s">
        <v>52</v>
      </c>
      <c r="T5" s="30" t="s">
        <v>53</v>
      </c>
      <c r="U5" s="30" t="s">
        <v>54</v>
      </c>
      <c r="V5" s="268" t="s">
        <v>125</v>
      </c>
      <c r="W5" s="17"/>
    </row>
    <row r="6" spans="1:23" ht="14.25" thickBot="1">
      <c r="A6" s="269"/>
      <c r="B6" s="273"/>
      <c r="C6" s="501"/>
      <c r="D6" s="501"/>
      <c r="E6" s="274" t="s">
        <v>55</v>
      </c>
      <c r="F6" s="275" t="s">
        <v>56</v>
      </c>
      <c r="G6" s="502"/>
      <c r="H6" s="276"/>
      <c r="I6" s="276"/>
      <c r="J6" s="277"/>
      <c r="K6" s="501"/>
      <c r="L6" s="503"/>
      <c r="M6" s="504"/>
      <c r="N6" s="501"/>
      <c r="O6" s="501"/>
      <c r="P6" s="503"/>
      <c r="Q6" s="504"/>
      <c r="R6" s="501"/>
      <c r="S6" s="278"/>
      <c r="T6" s="279"/>
      <c r="U6" s="279"/>
      <c r="V6" s="280"/>
      <c r="W6" s="17"/>
    </row>
    <row r="7" spans="1:23" ht="14.25">
      <c r="A7" s="195" t="s">
        <v>2</v>
      </c>
      <c r="B7" s="293">
        <v>43738</v>
      </c>
      <c r="C7" s="297">
        <v>2970</v>
      </c>
      <c r="D7" s="297">
        <v>2970</v>
      </c>
      <c r="E7" s="302">
        <v>176</v>
      </c>
      <c r="F7" s="301">
        <v>2800</v>
      </c>
      <c r="G7" s="317" t="s">
        <v>132</v>
      </c>
      <c r="H7" s="318">
        <v>3842</v>
      </c>
      <c r="I7" s="319" t="s">
        <v>132</v>
      </c>
      <c r="J7" s="318">
        <v>909</v>
      </c>
      <c r="K7" s="68">
        <v>26</v>
      </c>
      <c r="L7" s="68">
        <v>869</v>
      </c>
      <c r="M7" s="310">
        <v>14</v>
      </c>
      <c r="N7" s="68">
        <v>6117</v>
      </c>
      <c r="O7" s="75">
        <v>5971</v>
      </c>
      <c r="P7" s="68">
        <v>146</v>
      </c>
      <c r="Q7" s="310">
        <v>0</v>
      </c>
      <c r="R7" s="75">
        <v>22554</v>
      </c>
      <c r="S7" s="75">
        <v>15104</v>
      </c>
      <c r="T7" s="68">
        <v>1196</v>
      </c>
      <c r="U7" s="68">
        <v>6254</v>
      </c>
      <c r="V7" s="311">
        <v>7346</v>
      </c>
      <c r="W7" s="17"/>
    </row>
    <row r="8" spans="1:23" ht="14.25">
      <c r="A8" s="160" t="s">
        <v>3</v>
      </c>
      <c r="B8" s="290">
        <v>14270</v>
      </c>
      <c r="C8" s="5">
        <v>608</v>
      </c>
      <c r="D8" s="5">
        <v>608</v>
      </c>
      <c r="E8" s="69">
        <v>24</v>
      </c>
      <c r="F8" s="51">
        <v>584</v>
      </c>
      <c r="G8" s="283" t="s">
        <v>132</v>
      </c>
      <c r="H8" s="303">
        <v>780</v>
      </c>
      <c r="I8" s="304" t="s">
        <v>132</v>
      </c>
      <c r="J8" s="303">
        <v>766</v>
      </c>
      <c r="K8" s="51">
        <v>0</v>
      </c>
      <c r="L8" s="48">
        <v>765</v>
      </c>
      <c r="M8" s="3">
        <v>1</v>
      </c>
      <c r="N8" s="48">
        <v>1905</v>
      </c>
      <c r="O8" s="1">
        <v>1883</v>
      </c>
      <c r="P8" s="48">
        <v>22</v>
      </c>
      <c r="Q8" s="3">
        <v>0</v>
      </c>
      <c r="R8" s="1">
        <v>8232</v>
      </c>
      <c r="S8" s="1">
        <v>4534</v>
      </c>
      <c r="T8" s="48">
        <v>1574</v>
      </c>
      <c r="U8" s="48">
        <v>2124</v>
      </c>
      <c r="V8" s="305">
        <v>1979</v>
      </c>
      <c r="W8" s="17"/>
    </row>
    <row r="9" spans="1:23" ht="14.25">
      <c r="A9" s="160" t="s">
        <v>4</v>
      </c>
      <c r="B9" s="290">
        <v>10070</v>
      </c>
      <c r="C9" s="5">
        <v>543</v>
      </c>
      <c r="D9" s="5">
        <v>543</v>
      </c>
      <c r="E9" s="69">
        <v>12</v>
      </c>
      <c r="F9" s="51">
        <v>531</v>
      </c>
      <c r="G9" s="283" t="s">
        <v>132</v>
      </c>
      <c r="H9" s="303">
        <v>3061</v>
      </c>
      <c r="I9" s="304" t="s">
        <v>132</v>
      </c>
      <c r="J9" s="303">
        <v>61</v>
      </c>
      <c r="K9" s="51">
        <v>8</v>
      </c>
      <c r="L9" s="48">
        <v>52</v>
      </c>
      <c r="M9" s="3">
        <v>1</v>
      </c>
      <c r="N9" s="48">
        <v>916</v>
      </c>
      <c r="O9" s="1">
        <v>902</v>
      </c>
      <c r="P9" s="48">
        <v>14</v>
      </c>
      <c r="Q9" s="3">
        <v>0</v>
      </c>
      <c r="R9" s="1">
        <v>3552</v>
      </c>
      <c r="S9" s="1">
        <v>2204</v>
      </c>
      <c r="T9" s="48">
        <v>302</v>
      </c>
      <c r="U9" s="48">
        <v>1047</v>
      </c>
      <c r="V9" s="305">
        <v>1936</v>
      </c>
      <c r="W9" s="17"/>
    </row>
    <row r="10" spans="1:23" ht="14.25">
      <c r="A10" s="160" t="s">
        <v>5</v>
      </c>
      <c r="B10" s="290">
        <v>3960</v>
      </c>
      <c r="C10" s="5">
        <v>110</v>
      </c>
      <c r="D10" s="5">
        <v>110</v>
      </c>
      <c r="E10" s="69">
        <v>1</v>
      </c>
      <c r="F10" s="51">
        <v>109</v>
      </c>
      <c r="G10" s="283" t="s">
        <v>132</v>
      </c>
      <c r="H10" s="303">
        <v>1286</v>
      </c>
      <c r="I10" s="304" t="s">
        <v>132</v>
      </c>
      <c r="J10" s="303">
        <v>21</v>
      </c>
      <c r="K10" s="51">
        <v>0</v>
      </c>
      <c r="L10" s="48">
        <v>21</v>
      </c>
      <c r="M10" s="3">
        <v>0</v>
      </c>
      <c r="N10" s="48">
        <v>340</v>
      </c>
      <c r="O10" s="1">
        <v>338</v>
      </c>
      <c r="P10" s="48">
        <v>3</v>
      </c>
      <c r="Q10" s="3">
        <v>0</v>
      </c>
      <c r="R10" s="1">
        <v>1520</v>
      </c>
      <c r="S10" s="1">
        <v>1207</v>
      </c>
      <c r="T10" s="48">
        <v>43</v>
      </c>
      <c r="U10" s="48">
        <v>270</v>
      </c>
      <c r="V10" s="305">
        <v>683</v>
      </c>
      <c r="W10" s="17"/>
    </row>
    <row r="11" spans="1:23" ht="14.25">
      <c r="A11" s="160" t="s">
        <v>6</v>
      </c>
      <c r="B11" s="290">
        <v>1734</v>
      </c>
      <c r="C11" s="5">
        <v>9</v>
      </c>
      <c r="D11" s="5">
        <v>9</v>
      </c>
      <c r="E11" s="69">
        <v>0</v>
      </c>
      <c r="F11" s="51">
        <v>9</v>
      </c>
      <c r="G11" s="283" t="s">
        <v>132</v>
      </c>
      <c r="H11" s="303">
        <v>895</v>
      </c>
      <c r="I11" s="304" t="s">
        <v>132</v>
      </c>
      <c r="J11" s="303">
        <v>9</v>
      </c>
      <c r="K11" s="51">
        <v>0</v>
      </c>
      <c r="L11" s="48">
        <v>9</v>
      </c>
      <c r="M11" s="3">
        <v>0</v>
      </c>
      <c r="N11" s="48">
        <v>137</v>
      </c>
      <c r="O11" s="1">
        <v>137</v>
      </c>
      <c r="P11" s="48">
        <v>0</v>
      </c>
      <c r="Q11" s="3">
        <v>0</v>
      </c>
      <c r="R11" s="1">
        <v>446</v>
      </c>
      <c r="S11" s="1">
        <v>395</v>
      </c>
      <c r="T11" s="48">
        <v>0</v>
      </c>
      <c r="U11" s="48">
        <v>51</v>
      </c>
      <c r="V11" s="305">
        <v>237</v>
      </c>
      <c r="W11" s="17"/>
    </row>
    <row r="12" spans="1:23" ht="14.25">
      <c r="A12" s="160" t="s">
        <v>7</v>
      </c>
      <c r="B12" s="290">
        <v>3228</v>
      </c>
      <c r="C12" s="5">
        <v>1200</v>
      </c>
      <c r="D12" s="5">
        <v>1200</v>
      </c>
      <c r="E12" s="69">
        <v>6</v>
      </c>
      <c r="F12" s="51">
        <v>1190</v>
      </c>
      <c r="G12" s="283" t="s">
        <v>132</v>
      </c>
      <c r="H12" s="303">
        <v>621</v>
      </c>
      <c r="I12" s="304" t="s">
        <v>132</v>
      </c>
      <c r="J12" s="303">
        <v>2</v>
      </c>
      <c r="K12" s="51">
        <v>0</v>
      </c>
      <c r="L12" s="48">
        <v>2</v>
      </c>
      <c r="M12" s="3">
        <v>0</v>
      </c>
      <c r="N12" s="48">
        <v>252</v>
      </c>
      <c r="O12" s="1">
        <v>205</v>
      </c>
      <c r="P12" s="48">
        <v>48</v>
      </c>
      <c r="Q12" s="3">
        <v>0</v>
      </c>
      <c r="R12" s="1">
        <v>522</v>
      </c>
      <c r="S12" s="1">
        <v>378</v>
      </c>
      <c r="T12" s="48">
        <v>6</v>
      </c>
      <c r="U12" s="48">
        <v>137</v>
      </c>
      <c r="V12" s="305">
        <v>631</v>
      </c>
      <c r="W12" s="17"/>
    </row>
    <row r="13" spans="1:23" ht="14.25">
      <c r="A13" s="160" t="s">
        <v>8</v>
      </c>
      <c r="B13" s="290">
        <v>1706</v>
      </c>
      <c r="C13" s="5">
        <v>39</v>
      </c>
      <c r="D13" s="5">
        <v>39</v>
      </c>
      <c r="E13" s="299">
        <v>4</v>
      </c>
      <c r="F13" s="51">
        <v>35</v>
      </c>
      <c r="G13" s="284" t="s">
        <v>126</v>
      </c>
      <c r="H13" s="303">
        <v>874</v>
      </c>
      <c r="I13" s="306" t="s">
        <v>126</v>
      </c>
      <c r="J13" s="303">
        <v>6</v>
      </c>
      <c r="K13" s="51">
        <v>0</v>
      </c>
      <c r="L13" s="48">
        <v>6</v>
      </c>
      <c r="M13" s="3">
        <v>0</v>
      </c>
      <c r="N13" s="52">
        <v>104</v>
      </c>
      <c r="O13" s="1">
        <v>103</v>
      </c>
      <c r="P13" s="48">
        <v>1</v>
      </c>
      <c r="Q13" s="3">
        <v>0</v>
      </c>
      <c r="R13" s="1">
        <v>382</v>
      </c>
      <c r="S13" s="1">
        <v>279</v>
      </c>
      <c r="T13" s="48">
        <v>0</v>
      </c>
      <c r="U13" s="53">
        <v>103</v>
      </c>
      <c r="V13" s="307">
        <v>301</v>
      </c>
      <c r="W13" s="17"/>
    </row>
    <row r="14" spans="1:23" ht="13.5">
      <c r="A14" s="177" t="s">
        <v>61</v>
      </c>
      <c r="B14" s="295">
        <v>78706</v>
      </c>
      <c r="C14" s="296">
        <v>5480</v>
      </c>
      <c r="D14" s="296">
        <v>5480</v>
      </c>
      <c r="E14" s="300">
        <v>223</v>
      </c>
      <c r="F14" s="298">
        <v>5260</v>
      </c>
      <c r="G14" s="285" t="s">
        <v>126</v>
      </c>
      <c r="H14" s="308">
        <v>11358</v>
      </c>
      <c r="I14" s="309" t="s">
        <v>126</v>
      </c>
      <c r="J14" s="308">
        <v>1775</v>
      </c>
      <c r="K14" s="58">
        <v>34</v>
      </c>
      <c r="L14" s="58">
        <v>1724</v>
      </c>
      <c r="M14" s="56">
        <v>17</v>
      </c>
      <c r="N14" s="48">
        <v>9773</v>
      </c>
      <c r="O14" s="59">
        <v>9539</v>
      </c>
      <c r="P14" s="58">
        <v>234</v>
      </c>
      <c r="Q14" s="56">
        <v>0</v>
      </c>
      <c r="R14" s="59">
        <v>37208</v>
      </c>
      <c r="S14" s="59">
        <v>24101</v>
      </c>
      <c r="T14" s="58">
        <v>3120</v>
      </c>
      <c r="U14" s="48">
        <v>9987</v>
      </c>
      <c r="V14" s="305">
        <v>13112</v>
      </c>
      <c r="W14" s="17"/>
    </row>
    <row r="15" spans="1:23" ht="14.25" thickBot="1">
      <c r="A15" s="188" t="s">
        <v>62</v>
      </c>
      <c r="B15" s="313" t="s">
        <v>136</v>
      </c>
      <c r="C15" s="210" t="s">
        <v>140</v>
      </c>
      <c r="D15" s="270" t="s">
        <v>140</v>
      </c>
      <c r="E15" s="271">
        <v>0.003</v>
      </c>
      <c r="F15" s="270">
        <v>0.067</v>
      </c>
      <c r="G15" s="193"/>
      <c r="H15" s="270">
        <v>0.144</v>
      </c>
      <c r="I15" s="193"/>
      <c r="J15" s="210">
        <v>0.023</v>
      </c>
      <c r="K15" s="270">
        <v>0</v>
      </c>
      <c r="L15" s="270">
        <v>0.022</v>
      </c>
      <c r="M15" s="313">
        <v>0</v>
      </c>
      <c r="N15" s="270">
        <v>0.124</v>
      </c>
      <c r="O15" s="271">
        <v>0.121</v>
      </c>
      <c r="P15" s="270">
        <v>0.003</v>
      </c>
      <c r="Q15" s="313">
        <v>0</v>
      </c>
      <c r="R15" s="271">
        <v>0.473</v>
      </c>
      <c r="S15" s="271">
        <v>0.306</v>
      </c>
      <c r="T15" s="270">
        <v>0.04</v>
      </c>
      <c r="U15" s="270">
        <v>0.127</v>
      </c>
      <c r="V15" s="314">
        <v>0.167</v>
      </c>
      <c r="W15" s="17"/>
    </row>
    <row r="16" spans="1:23" ht="13.5">
      <c r="A16" s="195" t="s">
        <v>9</v>
      </c>
      <c r="B16" s="291" t="s">
        <v>171</v>
      </c>
      <c r="C16" s="297">
        <v>1540</v>
      </c>
      <c r="D16" s="297">
        <v>1540</v>
      </c>
      <c r="E16" s="301">
        <v>772</v>
      </c>
      <c r="F16" s="301">
        <v>766</v>
      </c>
      <c r="G16" s="286" t="s">
        <v>126</v>
      </c>
      <c r="H16" s="74">
        <v>495</v>
      </c>
      <c r="I16" s="297" t="s">
        <v>126</v>
      </c>
      <c r="J16" s="74">
        <v>643</v>
      </c>
      <c r="K16" s="301">
        <v>0</v>
      </c>
      <c r="L16" s="68">
        <v>580</v>
      </c>
      <c r="M16" s="310">
        <v>63</v>
      </c>
      <c r="N16" s="68">
        <v>701</v>
      </c>
      <c r="O16" s="75">
        <v>595</v>
      </c>
      <c r="P16" s="68">
        <v>106</v>
      </c>
      <c r="Q16" s="310">
        <v>0</v>
      </c>
      <c r="R16" s="75">
        <v>2329</v>
      </c>
      <c r="S16" s="75">
        <v>1495</v>
      </c>
      <c r="T16" s="68">
        <v>271</v>
      </c>
      <c r="U16" s="68">
        <v>563</v>
      </c>
      <c r="V16" s="311">
        <v>1081</v>
      </c>
      <c r="W16" s="17"/>
    </row>
    <row r="17" spans="1:23" ht="13.5">
      <c r="A17" s="160" t="s">
        <v>10</v>
      </c>
      <c r="B17" s="290">
        <v>6951</v>
      </c>
      <c r="C17" s="5">
        <v>949</v>
      </c>
      <c r="D17" s="5">
        <v>949</v>
      </c>
      <c r="E17" s="51">
        <v>142</v>
      </c>
      <c r="F17" s="51">
        <v>807</v>
      </c>
      <c r="G17" s="287" t="s">
        <v>126</v>
      </c>
      <c r="H17" s="4">
        <v>593</v>
      </c>
      <c r="I17" s="5" t="s">
        <v>126</v>
      </c>
      <c r="J17" s="4">
        <v>168</v>
      </c>
      <c r="K17" s="51">
        <v>0</v>
      </c>
      <c r="L17" s="48">
        <v>157</v>
      </c>
      <c r="M17" s="3">
        <v>11</v>
      </c>
      <c r="N17" s="48">
        <v>918</v>
      </c>
      <c r="O17" s="1">
        <v>870</v>
      </c>
      <c r="P17" s="48">
        <v>48</v>
      </c>
      <c r="Q17" s="3">
        <v>0</v>
      </c>
      <c r="R17" s="1">
        <v>3205</v>
      </c>
      <c r="S17" s="1">
        <v>2174</v>
      </c>
      <c r="T17" s="48">
        <v>262</v>
      </c>
      <c r="U17" s="48">
        <v>768</v>
      </c>
      <c r="V17" s="305">
        <v>1119</v>
      </c>
      <c r="W17" s="17"/>
    </row>
    <row r="18" spans="1:23" ht="13.5">
      <c r="A18" s="160" t="s">
        <v>11</v>
      </c>
      <c r="B18" s="292" t="s">
        <v>169</v>
      </c>
      <c r="C18" s="5">
        <v>374</v>
      </c>
      <c r="D18" s="5">
        <v>374</v>
      </c>
      <c r="E18" s="51">
        <v>51</v>
      </c>
      <c r="F18" s="51">
        <v>323</v>
      </c>
      <c r="G18" s="287" t="s">
        <v>126</v>
      </c>
      <c r="H18" s="4">
        <v>300</v>
      </c>
      <c r="I18" s="5" t="s">
        <v>126</v>
      </c>
      <c r="J18" s="4">
        <v>80</v>
      </c>
      <c r="K18" s="51">
        <v>2</v>
      </c>
      <c r="L18" s="48">
        <v>75</v>
      </c>
      <c r="M18" s="3">
        <v>3</v>
      </c>
      <c r="N18" s="48">
        <v>402</v>
      </c>
      <c r="O18" s="1">
        <v>385</v>
      </c>
      <c r="P18" s="48">
        <v>17</v>
      </c>
      <c r="Q18" s="3">
        <v>0</v>
      </c>
      <c r="R18" s="1">
        <v>1552</v>
      </c>
      <c r="S18" s="1">
        <v>1256</v>
      </c>
      <c r="T18" s="48">
        <v>74</v>
      </c>
      <c r="U18" s="48">
        <v>222</v>
      </c>
      <c r="V18" s="305">
        <v>869</v>
      </c>
      <c r="W18" s="17"/>
    </row>
    <row r="19" spans="1:23" ht="13.5">
      <c r="A19" s="160" t="s">
        <v>12</v>
      </c>
      <c r="B19" s="290">
        <v>32884</v>
      </c>
      <c r="C19" s="5">
        <v>1660</v>
      </c>
      <c r="D19" s="5">
        <v>1660</v>
      </c>
      <c r="E19" s="51">
        <v>130</v>
      </c>
      <c r="F19" s="51">
        <v>1530</v>
      </c>
      <c r="G19" s="287" t="s">
        <v>126</v>
      </c>
      <c r="H19" s="4">
        <v>18854</v>
      </c>
      <c r="I19" s="5" t="s">
        <v>126</v>
      </c>
      <c r="J19" s="4">
        <v>1656</v>
      </c>
      <c r="K19" s="51">
        <v>804</v>
      </c>
      <c r="L19" s="48">
        <v>843</v>
      </c>
      <c r="M19" s="3">
        <v>9</v>
      </c>
      <c r="N19" s="48">
        <v>1792</v>
      </c>
      <c r="O19" s="1">
        <v>1608</v>
      </c>
      <c r="P19" s="48">
        <v>73</v>
      </c>
      <c r="Q19" s="3">
        <v>111</v>
      </c>
      <c r="R19" s="1">
        <v>5013</v>
      </c>
      <c r="S19" s="1">
        <v>3460</v>
      </c>
      <c r="T19" s="48">
        <v>316</v>
      </c>
      <c r="U19" s="48">
        <v>1237</v>
      </c>
      <c r="V19" s="305">
        <v>3908</v>
      </c>
      <c r="W19" s="17"/>
    </row>
    <row r="20" spans="1:23" ht="13.5">
      <c r="A20" s="160" t="s">
        <v>13</v>
      </c>
      <c r="B20" s="290">
        <v>10361</v>
      </c>
      <c r="C20" s="5">
        <v>1210</v>
      </c>
      <c r="D20" s="5">
        <v>1210</v>
      </c>
      <c r="E20" s="51">
        <v>119</v>
      </c>
      <c r="F20" s="51">
        <v>1090</v>
      </c>
      <c r="G20" s="287" t="s">
        <v>126</v>
      </c>
      <c r="H20" s="4">
        <v>5404</v>
      </c>
      <c r="I20" s="5" t="s">
        <v>126</v>
      </c>
      <c r="J20" s="4">
        <v>176</v>
      </c>
      <c r="K20" s="51">
        <v>1</v>
      </c>
      <c r="L20" s="48">
        <v>167</v>
      </c>
      <c r="M20" s="3">
        <v>8</v>
      </c>
      <c r="N20" s="48">
        <v>645</v>
      </c>
      <c r="O20" s="1">
        <v>550</v>
      </c>
      <c r="P20" s="48">
        <v>47</v>
      </c>
      <c r="Q20" s="3">
        <v>48</v>
      </c>
      <c r="R20" s="1">
        <v>1768</v>
      </c>
      <c r="S20" s="1">
        <v>1233</v>
      </c>
      <c r="T20" s="48">
        <v>177</v>
      </c>
      <c r="U20" s="48">
        <v>359</v>
      </c>
      <c r="V20" s="305">
        <v>1159</v>
      </c>
      <c r="W20" s="17"/>
    </row>
    <row r="21" spans="1:23" ht="13.5">
      <c r="A21" s="160" t="s">
        <v>14</v>
      </c>
      <c r="B21" s="290">
        <v>9383</v>
      </c>
      <c r="C21" s="5">
        <v>1200</v>
      </c>
      <c r="D21" s="5">
        <v>1200</v>
      </c>
      <c r="E21" s="51">
        <v>520</v>
      </c>
      <c r="F21" s="51">
        <v>683</v>
      </c>
      <c r="G21" s="287" t="s">
        <v>126</v>
      </c>
      <c r="H21" s="4">
        <v>2633</v>
      </c>
      <c r="I21" s="5" t="s">
        <v>126</v>
      </c>
      <c r="J21" s="4">
        <v>892</v>
      </c>
      <c r="K21" s="51">
        <v>0</v>
      </c>
      <c r="L21" s="48">
        <v>850</v>
      </c>
      <c r="M21" s="3">
        <v>42</v>
      </c>
      <c r="N21" s="48">
        <v>882</v>
      </c>
      <c r="O21" s="1">
        <v>809</v>
      </c>
      <c r="P21" s="48">
        <v>62</v>
      </c>
      <c r="Q21" s="3">
        <v>11</v>
      </c>
      <c r="R21" s="1">
        <v>2346</v>
      </c>
      <c r="S21" s="1">
        <v>1390</v>
      </c>
      <c r="T21" s="48">
        <v>175</v>
      </c>
      <c r="U21" s="48">
        <v>781</v>
      </c>
      <c r="V21" s="305">
        <v>1430</v>
      </c>
      <c r="W21" s="17"/>
    </row>
    <row r="22" spans="1:23" ht="13.5">
      <c r="A22" s="160" t="s">
        <v>15</v>
      </c>
      <c r="B22" s="290">
        <v>2706</v>
      </c>
      <c r="C22" s="5">
        <v>224</v>
      </c>
      <c r="D22" s="5">
        <v>224</v>
      </c>
      <c r="E22" s="51">
        <v>11</v>
      </c>
      <c r="F22" s="51">
        <v>213</v>
      </c>
      <c r="G22" s="287" t="s">
        <v>126</v>
      </c>
      <c r="H22" s="4">
        <v>161</v>
      </c>
      <c r="I22" s="5" t="s">
        <v>126</v>
      </c>
      <c r="J22" s="4">
        <v>57</v>
      </c>
      <c r="K22" s="51">
        <v>0</v>
      </c>
      <c r="L22" s="48">
        <v>56</v>
      </c>
      <c r="M22" s="3">
        <v>1</v>
      </c>
      <c r="N22" s="48">
        <v>383</v>
      </c>
      <c r="O22" s="1">
        <v>378</v>
      </c>
      <c r="P22" s="48">
        <v>6</v>
      </c>
      <c r="Q22" s="3">
        <v>0</v>
      </c>
      <c r="R22" s="1">
        <v>1426</v>
      </c>
      <c r="S22" s="1">
        <v>983</v>
      </c>
      <c r="T22" s="48">
        <v>64</v>
      </c>
      <c r="U22" s="48">
        <v>380</v>
      </c>
      <c r="V22" s="305">
        <v>454</v>
      </c>
      <c r="W22" s="17"/>
    </row>
    <row r="23" spans="1:23" ht="13.5">
      <c r="A23" s="160" t="s">
        <v>16</v>
      </c>
      <c r="B23" s="290">
        <v>5552</v>
      </c>
      <c r="C23" s="5">
        <v>1140</v>
      </c>
      <c r="D23" s="5">
        <v>1140</v>
      </c>
      <c r="E23" s="51">
        <v>417</v>
      </c>
      <c r="F23" s="51">
        <v>725</v>
      </c>
      <c r="G23" s="287" t="s">
        <v>133</v>
      </c>
      <c r="H23" s="4">
        <v>2048</v>
      </c>
      <c r="I23" s="5" t="s">
        <v>126</v>
      </c>
      <c r="J23" s="4">
        <v>99</v>
      </c>
      <c r="K23" s="51">
        <v>1</v>
      </c>
      <c r="L23" s="48">
        <v>64</v>
      </c>
      <c r="M23" s="3">
        <v>34</v>
      </c>
      <c r="N23" s="48">
        <v>441</v>
      </c>
      <c r="O23" s="1">
        <v>357</v>
      </c>
      <c r="P23" s="48">
        <v>61</v>
      </c>
      <c r="Q23" s="3">
        <v>23</v>
      </c>
      <c r="R23" s="1">
        <v>1013</v>
      </c>
      <c r="S23" s="1">
        <v>729</v>
      </c>
      <c r="T23" s="48">
        <v>61</v>
      </c>
      <c r="U23" s="48">
        <v>222</v>
      </c>
      <c r="V23" s="305">
        <v>811</v>
      </c>
      <c r="W23" s="17"/>
    </row>
    <row r="24" spans="1:23" ht="13.5">
      <c r="A24" s="160" t="s">
        <v>17</v>
      </c>
      <c r="B24" s="290">
        <v>2648</v>
      </c>
      <c r="C24" s="5">
        <v>565</v>
      </c>
      <c r="D24" s="5">
        <v>565</v>
      </c>
      <c r="E24" s="51">
        <v>260</v>
      </c>
      <c r="F24" s="51">
        <v>305</v>
      </c>
      <c r="G24" s="287" t="s">
        <v>126</v>
      </c>
      <c r="H24" s="4">
        <v>78</v>
      </c>
      <c r="I24" s="5" t="s">
        <v>126</v>
      </c>
      <c r="J24" s="4">
        <v>250</v>
      </c>
      <c r="K24" s="51">
        <v>0</v>
      </c>
      <c r="L24" s="48">
        <v>229</v>
      </c>
      <c r="M24" s="3">
        <v>21</v>
      </c>
      <c r="N24" s="48">
        <v>394</v>
      </c>
      <c r="O24" s="1">
        <v>365</v>
      </c>
      <c r="P24" s="48">
        <v>29</v>
      </c>
      <c r="Q24" s="3">
        <v>0</v>
      </c>
      <c r="R24" s="1">
        <v>956</v>
      </c>
      <c r="S24" s="1">
        <v>643</v>
      </c>
      <c r="T24" s="48">
        <v>74</v>
      </c>
      <c r="U24" s="48">
        <v>239</v>
      </c>
      <c r="V24" s="305">
        <v>405</v>
      </c>
      <c r="W24" s="17"/>
    </row>
    <row r="25" spans="1:23" ht="13.5">
      <c r="A25" s="160" t="s">
        <v>18</v>
      </c>
      <c r="B25" s="290">
        <v>1758</v>
      </c>
      <c r="C25" s="5">
        <v>227</v>
      </c>
      <c r="D25" s="5">
        <v>227</v>
      </c>
      <c r="E25" s="51">
        <v>90</v>
      </c>
      <c r="F25" s="51">
        <v>137</v>
      </c>
      <c r="G25" s="287" t="s">
        <v>126</v>
      </c>
      <c r="H25" s="4">
        <v>95</v>
      </c>
      <c r="I25" s="5" t="s">
        <v>126</v>
      </c>
      <c r="J25" s="4">
        <v>72</v>
      </c>
      <c r="K25" s="51">
        <v>0</v>
      </c>
      <c r="L25" s="48">
        <v>65</v>
      </c>
      <c r="M25" s="3">
        <v>7</v>
      </c>
      <c r="N25" s="48">
        <v>228</v>
      </c>
      <c r="O25" s="1">
        <v>217</v>
      </c>
      <c r="P25" s="48">
        <v>11</v>
      </c>
      <c r="Q25" s="3">
        <v>0</v>
      </c>
      <c r="R25" s="1">
        <v>814</v>
      </c>
      <c r="S25" s="1">
        <v>571</v>
      </c>
      <c r="T25" s="48">
        <v>90</v>
      </c>
      <c r="U25" s="48">
        <v>153</v>
      </c>
      <c r="V25" s="305">
        <v>322</v>
      </c>
      <c r="W25" s="17"/>
    </row>
    <row r="26" spans="1:23" ht="13.5">
      <c r="A26" s="160" t="s">
        <v>19</v>
      </c>
      <c r="B26" s="290">
        <v>2228</v>
      </c>
      <c r="C26" s="5">
        <v>272</v>
      </c>
      <c r="D26" s="5">
        <v>272</v>
      </c>
      <c r="E26" s="51">
        <v>17</v>
      </c>
      <c r="F26" s="51">
        <v>255</v>
      </c>
      <c r="G26" s="287" t="s">
        <v>126</v>
      </c>
      <c r="H26" s="4">
        <v>197</v>
      </c>
      <c r="I26" s="5" t="s">
        <v>126</v>
      </c>
      <c r="J26" s="4">
        <v>32</v>
      </c>
      <c r="K26" s="51">
        <v>0</v>
      </c>
      <c r="L26" s="48">
        <v>31</v>
      </c>
      <c r="M26" s="3">
        <v>1</v>
      </c>
      <c r="N26" s="48">
        <v>246</v>
      </c>
      <c r="O26" s="1">
        <v>234</v>
      </c>
      <c r="P26" s="48">
        <v>12</v>
      </c>
      <c r="Q26" s="3">
        <v>0</v>
      </c>
      <c r="R26" s="1">
        <v>739</v>
      </c>
      <c r="S26" s="1">
        <v>438</v>
      </c>
      <c r="T26" s="48">
        <v>98</v>
      </c>
      <c r="U26" s="48">
        <v>203</v>
      </c>
      <c r="V26" s="305">
        <v>743</v>
      </c>
      <c r="W26" s="17"/>
    </row>
    <row r="27" spans="1:23" ht="13.5">
      <c r="A27" s="160" t="s">
        <v>20</v>
      </c>
      <c r="B27" s="290">
        <v>1342</v>
      </c>
      <c r="C27" s="5">
        <v>250</v>
      </c>
      <c r="D27" s="5">
        <v>250</v>
      </c>
      <c r="E27" s="51">
        <v>76</v>
      </c>
      <c r="F27" s="51">
        <v>174</v>
      </c>
      <c r="G27" s="287" t="s">
        <v>126</v>
      </c>
      <c r="H27" s="4">
        <v>25</v>
      </c>
      <c r="I27" s="5" t="s">
        <v>126</v>
      </c>
      <c r="J27" s="4">
        <v>287</v>
      </c>
      <c r="K27" s="51">
        <v>0</v>
      </c>
      <c r="L27" s="48">
        <v>281</v>
      </c>
      <c r="M27" s="3">
        <v>6</v>
      </c>
      <c r="N27" s="48">
        <v>141</v>
      </c>
      <c r="O27" s="1">
        <v>128</v>
      </c>
      <c r="P27" s="48">
        <v>13</v>
      </c>
      <c r="Q27" s="3">
        <v>0</v>
      </c>
      <c r="R27" s="1">
        <v>495</v>
      </c>
      <c r="S27" s="1">
        <v>292</v>
      </c>
      <c r="T27" s="48">
        <v>124</v>
      </c>
      <c r="U27" s="48">
        <v>78</v>
      </c>
      <c r="V27" s="305">
        <v>144</v>
      </c>
      <c r="W27" s="17"/>
    </row>
    <row r="28" spans="1:23" ht="13.5">
      <c r="A28" s="160" t="s">
        <v>21</v>
      </c>
      <c r="B28" s="290">
        <v>1723</v>
      </c>
      <c r="C28" s="5">
        <v>273</v>
      </c>
      <c r="D28" s="5">
        <v>273</v>
      </c>
      <c r="E28" s="51">
        <v>25</v>
      </c>
      <c r="F28" s="51">
        <v>248</v>
      </c>
      <c r="G28" s="287" t="s">
        <v>126</v>
      </c>
      <c r="H28" s="4">
        <v>527</v>
      </c>
      <c r="I28" s="5" t="s">
        <v>126</v>
      </c>
      <c r="J28" s="4">
        <v>25</v>
      </c>
      <c r="K28" s="51">
        <v>1</v>
      </c>
      <c r="L28" s="48">
        <v>23</v>
      </c>
      <c r="M28" s="3">
        <v>1</v>
      </c>
      <c r="N28" s="48">
        <v>127</v>
      </c>
      <c r="O28" s="1">
        <v>114</v>
      </c>
      <c r="P28" s="48">
        <v>12</v>
      </c>
      <c r="Q28" s="3">
        <v>1</v>
      </c>
      <c r="R28" s="1">
        <v>378</v>
      </c>
      <c r="S28" s="1">
        <v>286</v>
      </c>
      <c r="T28" s="48">
        <v>1</v>
      </c>
      <c r="U28" s="48">
        <v>91</v>
      </c>
      <c r="V28" s="305">
        <v>393</v>
      </c>
      <c r="W28" s="17"/>
    </row>
    <row r="29" spans="1:23" ht="13.5">
      <c r="A29" s="160" t="s">
        <v>22</v>
      </c>
      <c r="B29" s="290">
        <v>908</v>
      </c>
      <c r="C29" s="5">
        <v>129</v>
      </c>
      <c r="D29" s="5">
        <v>129</v>
      </c>
      <c r="E29" s="51">
        <v>1</v>
      </c>
      <c r="F29" s="51">
        <v>128</v>
      </c>
      <c r="G29" s="287" t="s">
        <v>126</v>
      </c>
      <c r="H29" s="4">
        <v>173</v>
      </c>
      <c r="I29" s="5" t="s">
        <v>126</v>
      </c>
      <c r="J29" s="4">
        <v>10</v>
      </c>
      <c r="K29" s="51">
        <v>0</v>
      </c>
      <c r="L29" s="48">
        <v>10</v>
      </c>
      <c r="M29" s="3">
        <v>0</v>
      </c>
      <c r="N29" s="48">
        <v>102</v>
      </c>
      <c r="O29" s="1">
        <v>99</v>
      </c>
      <c r="P29" s="48">
        <v>3</v>
      </c>
      <c r="Q29" s="3">
        <v>0</v>
      </c>
      <c r="R29" s="1">
        <v>282</v>
      </c>
      <c r="S29" s="1">
        <v>234</v>
      </c>
      <c r="T29" s="48">
        <v>1</v>
      </c>
      <c r="U29" s="48">
        <v>47</v>
      </c>
      <c r="V29" s="305">
        <v>212</v>
      </c>
      <c r="W29" s="17"/>
    </row>
    <row r="30" spans="1:23" ht="13.5">
      <c r="A30" s="160" t="s">
        <v>23</v>
      </c>
      <c r="B30" s="290">
        <v>3429</v>
      </c>
      <c r="C30" s="5">
        <v>345</v>
      </c>
      <c r="D30" s="5">
        <v>345</v>
      </c>
      <c r="E30" s="51">
        <v>74</v>
      </c>
      <c r="F30" s="51">
        <v>271</v>
      </c>
      <c r="G30" s="287" t="s">
        <v>126</v>
      </c>
      <c r="H30" s="4">
        <v>1500</v>
      </c>
      <c r="I30" s="5" t="s">
        <v>126</v>
      </c>
      <c r="J30" s="4">
        <v>251</v>
      </c>
      <c r="K30" s="51">
        <v>2</v>
      </c>
      <c r="L30" s="48">
        <v>243</v>
      </c>
      <c r="M30" s="3">
        <v>6</v>
      </c>
      <c r="N30" s="48">
        <v>237</v>
      </c>
      <c r="O30" s="1">
        <v>213</v>
      </c>
      <c r="P30" s="48">
        <v>13</v>
      </c>
      <c r="Q30" s="3">
        <v>10</v>
      </c>
      <c r="R30" s="1">
        <v>647</v>
      </c>
      <c r="S30" s="1">
        <v>355</v>
      </c>
      <c r="T30" s="48">
        <v>70</v>
      </c>
      <c r="U30" s="48">
        <v>223</v>
      </c>
      <c r="V30" s="305">
        <v>450</v>
      </c>
      <c r="W30" s="17"/>
    </row>
    <row r="31" spans="1:23" ht="13.5">
      <c r="A31" s="160" t="s">
        <v>24</v>
      </c>
      <c r="B31" s="290">
        <v>7129</v>
      </c>
      <c r="C31" s="5">
        <v>46</v>
      </c>
      <c r="D31" s="5">
        <v>46</v>
      </c>
      <c r="E31" s="51">
        <v>7</v>
      </c>
      <c r="F31" s="51">
        <v>39</v>
      </c>
      <c r="G31" s="288" t="s">
        <v>126</v>
      </c>
      <c r="H31" s="4">
        <v>6342</v>
      </c>
      <c r="I31" s="6" t="s">
        <v>126</v>
      </c>
      <c r="J31" s="4">
        <v>352</v>
      </c>
      <c r="K31" s="48">
        <v>326</v>
      </c>
      <c r="L31" s="48">
        <v>26</v>
      </c>
      <c r="M31" s="3">
        <v>0</v>
      </c>
      <c r="N31" s="52">
        <v>94</v>
      </c>
      <c r="O31" s="1">
        <v>62</v>
      </c>
      <c r="P31" s="67">
        <v>1</v>
      </c>
      <c r="Q31" s="3">
        <v>31</v>
      </c>
      <c r="R31" s="1">
        <v>68</v>
      </c>
      <c r="S31" s="1">
        <v>41</v>
      </c>
      <c r="T31" s="48">
        <v>3</v>
      </c>
      <c r="U31" s="53">
        <v>25</v>
      </c>
      <c r="V31" s="307">
        <v>226</v>
      </c>
      <c r="W31" s="17"/>
    </row>
    <row r="32" spans="1:23" ht="13.5">
      <c r="A32" s="177" t="s">
        <v>64</v>
      </c>
      <c r="B32" s="294">
        <v>99351</v>
      </c>
      <c r="C32" s="296">
        <v>10400</v>
      </c>
      <c r="D32" s="296">
        <v>10400</v>
      </c>
      <c r="E32" s="298">
        <v>2710</v>
      </c>
      <c r="F32" s="298">
        <v>7690</v>
      </c>
      <c r="G32" s="287" t="s">
        <v>126</v>
      </c>
      <c r="H32" s="296">
        <v>39424</v>
      </c>
      <c r="I32" s="281"/>
      <c r="J32" s="296">
        <v>5050</v>
      </c>
      <c r="K32" s="298">
        <v>1137</v>
      </c>
      <c r="L32" s="298">
        <v>3700</v>
      </c>
      <c r="M32" s="312">
        <v>213</v>
      </c>
      <c r="N32" s="312">
        <v>7733</v>
      </c>
      <c r="O32" s="315">
        <v>6983</v>
      </c>
      <c r="P32" s="316">
        <v>514</v>
      </c>
      <c r="Q32" s="312">
        <v>235</v>
      </c>
      <c r="R32" s="312">
        <v>23029</v>
      </c>
      <c r="S32" s="315">
        <v>15578</v>
      </c>
      <c r="T32" s="316">
        <v>1859</v>
      </c>
      <c r="U32" s="312">
        <v>5591</v>
      </c>
      <c r="V32" s="320">
        <v>13715</v>
      </c>
      <c r="W32" s="17"/>
    </row>
    <row r="33" spans="1:23" ht="14.25" thickBot="1">
      <c r="A33" s="188" t="s">
        <v>62</v>
      </c>
      <c r="B33" s="313" t="s">
        <v>136</v>
      </c>
      <c r="C33" s="210">
        <v>0.105</v>
      </c>
      <c r="D33" s="210">
        <v>0.105</v>
      </c>
      <c r="E33" s="271">
        <v>0.027</v>
      </c>
      <c r="F33" s="270">
        <v>0.077</v>
      </c>
      <c r="G33" s="210"/>
      <c r="H33" s="210">
        <v>0.397</v>
      </c>
      <c r="I33" s="210"/>
      <c r="J33" s="210">
        <v>0.051</v>
      </c>
      <c r="K33" s="270">
        <v>0.011</v>
      </c>
      <c r="L33" s="270">
        <v>0.037</v>
      </c>
      <c r="M33" s="313">
        <v>0.002</v>
      </c>
      <c r="N33" s="270">
        <v>0.078</v>
      </c>
      <c r="O33" s="271">
        <v>0.07</v>
      </c>
      <c r="P33" s="270">
        <v>0.005</v>
      </c>
      <c r="Q33" s="313">
        <v>0.002</v>
      </c>
      <c r="R33" s="271">
        <v>0.232</v>
      </c>
      <c r="S33" s="271">
        <v>0.157</v>
      </c>
      <c r="T33" s="270">
        <v>0.019</v>
      </c>
      <c r="U33" s="270">
        <v>0.056</v>
      </c>
      <c r="V33" s="314">
        <v>0.138</v>
      </c>
      <c r="W33" s="17"/>
    </row>
    <row r="34" spans="1:23" ht="13.5">
      <c r="A34" s="195" t="s">
        <v>25</v>
      </c>
      <c r="B34" s="293">
        <v>11409</v>
      </c>
      <c r="C34" s="297">
        <v>1900</v>
      </c>
      <c r="D34" s="297">
        <v>1900</v>
      </c>
      <c r="E34" s="302">
        <v>545</v>
      </c>
      <c r="F34" s="301">
        <v>1360</v>
      </c>
      <c r="G34" s="286" t="s">
        <v>126</v>
      </c>
      <c r="H34" s="74">
        <v>4191</v>
      </c>
      <c r="I34" s="297" t="s">
        <v>126</v>
      </c>
      <c r="J34" s="74">
        <v>485</v>
      </c>
      <c r="K34" s="68">
        <v>2</v>
      </c>
      <c r="L34" s="68">
        <v>455</v>
      </c>
      <c r="M34" s="310">
        <v>28</v>
      </c>
      <c r="N34" s="68">
        <v>672</v>
      </c>
      <c r="O34" s="75">
        <v>527</v>
      </c>
      <c r="P34" s="68">
        <v>76</v>
      </c>
      <c r="Q34" s="310">
        <v>70</v>
      </c>
      <c r="R34" s="75">
        <v>1928</v>
      </c>
      <c r="S34" s="75">
        <v>1327</v>
      </c>
      <c r="T34" s="68">
        <v>110</v>
      </c>
      <c r="U34" s="68">
        <v>491</v>
      </c>
      <c r="V34" s="305">
        <v>2233</v>
      </c>
      <c r="W34" s="17"/>
    </row>
    <row r="35" spans="1:23" ht="13.5">
      <c r="A35" s="160" t="s">
        <v>26</v>
      </c>
      <c r="B35" s="290">
        <v>7693</v>
      </c>
      <c r="C35" s="5">
        <v>678</v>
      </c>
      <c r="D35" s="5">
        <v>678</v>
      </c>
      <c r="E35" s="69">
        <v>182</v>
      </c>
      <c r="F35" s="290">
        <v>496</v>
      </c>
      <c r="G35" s="287" t="s">
        <v>134</v>
      </c>
      <c r="H35" s="4">
        <v>5130</v>
      </c>
      <c r="I35" s="5" t="s">
        <v>126</v>
      </c>
      <c r="J35" s="4">
        <v>211</v>
      </c>
      <c r="K35" s="48">
        <v>1</v>
      </c>
      <c r="L35" s="48">
        <v>199</v>
      </c>
      <c r="M35" s="3">
        <v>10</v>
      </c>
      <c r="N35" s="48">
        <v>264</v>
      </c>
      <c r="O35" s="1">
        <v>124</v>
      </c>
      <c r="P35" s="48">
        <v>61</v>
      </c>
      <c r="Q35" s="3">
        <v>79</v>
      </c>
      <c r="R35" s="1">
        <v>644</v>
      </c>
      <c r="S35" s="1">
        <v>439</v>
      </c>
      <c r="T35" s="48">
        <v>110</v>
      </c>
      <c r="U35" s="48">
        <v>96</v>
      </c>
      <c r="V35" s="305">
        <v>766</v>
      </c>
      <c r="W35" s="17"/>
    </row>
    <row r="36" spans="1:23" ht="12.75">
      <c r="A36" s="160" t="s">
        <v>27</v>
      </c>
      <c r="B36" s="290">
        <v>2002</v>
      </c>
      <c r="C36" s="5">
        <v>478</v>
      </c>
      <c r="D36" s="5">
        <v>478</v>
      </c>
      <c r="E36" s="69">
        <v>31</v>
      </c>
      <c r="F36" s="290">
        <v>447</v>
      </c>
      <c r="G36" s="287" t="s">
        <v>134</v>
      </c>
      <c r="H36" s="4">
        <v>657</v>
      </c>
      <c r="I36" s="5" t="s">
        <v>126</v>
      </c>
      <c r="J36" s="4">
        <v>22</v>
      </c>
      <c r="K36" s="48">
        <v>0</v>
      </c>
      <c r="L36" s="48">
        <v>20</v>
      </c>
      <c r="M36" s="3">
        <v>2</v>
      </c>
      <c r="N36" s="48">
        <v>140</v>
      </c>
      <c r="O36" s="1">
        <v>121</v>
      </c>
      <c r="P36" s="48">
        <v>20</v>
      </c>
      <c r="Q36" s="3">
        <v>0</v>
      </c>
      <c r="R36" s="1">
        <v>224</v>
      </c>
      <c r="S36" s="1">
        <v>119</v>
      </c>
      <c r="T36" s="48">
        <v>22</v>
      </c>
      <c r="U36" s="48">
        <v>84</v>
      </c>
      <c r="V36" s="305">
        <v>481</v>
      </c>
      <c r="W36" s="17"/>
    </row>
    <row r="37" spans="1:23" ht="12.75">
      <c r="A37" s="160" t="s">
        <v>28</v>
      </c>
      <c r="B37" s="290">
        <v>1441</v>
      </c>
      <c r="C37" s="5">
        <v>349</v>
      </c>
      <c r="D37" s="5">
        <v>349</v>
      </c>
      <c r="E37" s="69">
        <v>114</v>
      </c>
      <c r="F37" s="290">
        <v>235</v>
      </c>
      <c r="G37" s="287" t="s">
        <v>134</v>
      </c>
      <c r="H37" s="4">
        <v>341</v>
      </c>
      <c r="I37" s="5" t="s">
        <v>126</v>
      </c>
      <c r="J37" s="4">
        <v>71</v>
      </c>
      <c r="K37" s="48">
        <v>0</v>
      </c>
      <c r="L37" s="48">
        <v>65</v>
      </c>
      <c r="M37" s="3">
        <v>6</v>
      </c>
      <c r="N37" s="48">
        <v>133</v>
      </c>
      <c r="O37" s="1">
        <v>122</v>
      </c>
      <c r="P37" s="48">
        <v>11</v>
      </c>
      <c r="Q37" s="3">
        <v>0</v>
      </c>
      <c r="R37" s="1">
        <v>265</v>
      </c>
      <c r="S37" s="1">
        <v>168</v>
      </c>
      <c r="T37" s="48">
        <v>8</v>
      </c>
      <c r="U37" s="48">
        <v>88</v>
      </c>
      <c r="V37" s="305">
        <v>282</v>
      </c>
      <c r="W37" s="17"/>
    </row>
    <row r="38" spans="1:23" ht="12.75">
      <c r="A38" s="160" t="s">
        <v>29</v>
      </c>
      <c r="B38" s="290">
        <v>3775</v>
      </c>
      <c r="C38" s="5">
        <v>162</v>
      </c>
      <c r="D38" s="5">
        <v>162</v>
      </c>
      <c r="E38" s="69">
        <v>11</v>
      </c>
      <c r="F38" s="290">
        <v>151</v>
      </c>
      <c r="G38" s="287" t="s">
        <v>134</v>
      </c>
      <c r="H38" s="4">
        <v>2824</v>
      </c>
      <c r="I38" s="5" t="s">
        <v>126</v>
      </c>
      <c r="J38" s="4">
        <v>114</v>
      </c>
      <c r="K38" s="48">
        <v>0</v>
      </c>
      <c r="L38" s="48">
        <v>113</v>
      </c>
      <c r="M38" s="3">
        <v>1</v>
      </c>
      <c r="N38" s="48">
        <v>121</v>
      </c>
      <c r="O38" s="1">
        <v>98</v>
      </c>
      <c r="P38" s="48">
        <v>4</v>
      </c>
      <c r="Q38" s="3">
        <v>19</v>
      </c>
      <c r="R38" s="1">
        <v>153</v>
      </c>
      <c r="S38" s="1">
        <v>116</v>
      </c>
      <c r="T38" s="48">
        <v>2</v>
      </c>
      <c r="U38" s="48">
        <v>35</v>
      </c>
      <c r="V38" s="305">
        <v>402</v>
      </c>
      <c r="W38" s="17"/>
    </row>
    <row r="39" spans="1:23" ht="12.75">
      <c r="A39" s="160" t="s">
        <v>30</v>
      </c>
      <c r="B39" s="290">
        <v>22470</v>
      </c>
      <c r="C39" s="5">
        <v>405</v>
      </c>
      <c r="D39" s="5">
        <v>405</v>
      </c>
      <c r="E39" s="69">
        <v>36</v>
      </c>
      <c r="F39" s="290">
        <v>369</v>
      </c>
      <c r="G39" s="287" t="s">
        <v>134</v>
      </c>
      <c r="H39" s="4">
        <v>20114</v>
      </c>
      <c r="I39" s="5" t="s">
        <v>126</v>
      </c>
      <c r="J39" s="4">
        <v>490</v>
      </c>
      <c r="K39" s="48">
        <v>220</v>
      </c>
      <c r="L39" s="48">
        <v>268</v>
      </c>
      <c r="M39" s="3">
        <v>2</v>
      </c>
      <c r="N39" s="48">
        <v>386</v>
      </c>
      <c r="O39" s="1">
        <v>264</v>
      </c>
      <c r="P39" s="48">
        <v>12</v>
      </c>
      <c r="Q39" s="3">
        <v>110</v>
      </c>
      <c r="R39" s="1">
        <v>205</v>
      </c>
      <c r="S39" s="1">
        <v>131</v>
      </c>
      <c r="T39" s="48">
        <v>19</v>
      </c>
      <c r="U39" s="48">
        <v>54</v>
      </c>
      <c r="V39" s="305">
        <v>870</v>
      </c>
      <c r="W39" s="17"/>
    </row>
    <row r="40" spans="1:23" ht="12.75">
      <c r="A40" s="160" t="s">
        <v>31</v>
      </c>
      <c r="B40" s="290">
        <v>656</v>
      </c>
      <c r="C40" s="5">
        <v>202</v>
      </c>
      <c r="D40" s="5">
        <v>202</v>
      </c>
      <c r="E40" s="69">
        <v>173</v>
      </c>
      <c r="F40" s="290">
        <v>29</v>
      </c>
      <c r="G40" s="287" t="s">
        <v>134</v>
      </c>
      <c r="H40" s="4">
        <v>0</v>
      </c>
      <c r="I40" s="5" t="s">
        <v>126</v>
      </c>
      <c r="J40" s="4">
        <v>64</v>
      </c>
      <c r="K40" s="48">
        <v>2</v>
      </c>
      <c r="L40" s="48">
        <v>51</v>
      </c>
      <c r="M40" s="3">
        <v>11</v>
      </c>
      <c r="N40" s="48">
        <v>65</v>
      </c>
      <c r="O40" s="1">
        <v>50</v>
      </c>
      <c r="P40" s="48">
        <v>15</v>
      </c>
      <c r="Q40" s="3">
        <v>0</v>
      </c>
      <c r="R40" s="1">
        <v>191</v>
      </c>
      <c r="S40" s="1">
        <v>130</v>
      </c>
      <c r="T40" s="48">
        <v>19</v>
      </c>
      <c r="U40" s="48">
        <v>41</v>
      </c>
      <c r="V40" s="305">
        <v>134</v>
      </c>
      <c r="W40" s="17"/>
    </row>
    <row r="41" spans="1:23" ht="12.75">
      <c r="A41" s="160" t="s">
        <v>32</v>
      </c>
      <c r="B41" s="290">
        <v>9282</v>
      </c>
      <c r="C41" s="5">
        <v>10</v>
      </c>
      <c r="D41" s="5">
        <v>10</v>
      </c>
      <c r="E41" s="69">
        <v>2</v>
      </c>
      <c r="F41" s="290">
        <v>8</v>
      </c>
      <c r="G41" s="287" t="s">
        <v>134</v>
      </c>
      <c r="H41" s="4">
        <v>6927</v>
      </c>
      <c r="I41" s="5" t="s">
        <v>126</v>
      </c>
      <c r="J41" s="4">
        <v>771</v>
      </c>
      <c r="K41" s="48">
        <v>688</v>
      </c>
      <c r="L41" s="48">
        <v>83</v>
      </c>
      <c r="M41" s="3">
        <v>0</v>
      </c>
      <c r="N41" s="48">
        <v>230</v>
      </c>
      <c r="O41" s="1">
        <v>209</v>
      </c>
      <c r="P41" s="48">
        <v>0</v>
      </c>
      <c r="Q41" s="3">
        <v>21</v>
      </c>
      <c r="R41" s="1">
        <v>744</v>
      </c>
      <c r="S41" s="1">
        <v>188</v>
      </c>
      <c r="T41" s="48">
        <v>0</v>
      </c>
      <c r="U41" s="48">
        <v>556</v>
      </c>
      <c r="V41" s="305">
        <v>600</v>
      </c>
      <c r="W41" s="17"/>
    </row>
    <row r="42" spans="1:23" ht="12.75">
      <c r="A42" s="160" t="s">
        <v>33</v>
      </c>
      <c r="B42" s="290">
        <v>702</v>
      </c>
      <c r="C42" s="5">
        <v>52</v>
      </c>
      <c r="D42" s="5">
        <v>52</v>
      </c>
      <c r="E42" s="69" t="s">
        <v>0</v>
      </c>
      <c r="F42" s="290">
        <v>52</v>
      </c>
      <c r="G42" s="287" t="s">
        <v>134</v>
      </c>
      <c r="H42" s="4">
        <v>348</v>
      </c>
      <c r="I42" s="5" t="s">
        <v>126</v>
      </c>
      <c r="J42" s="4">
        <v>0</v>
      </c>
      <c r="K42" s="48">
        <v>0</v>
      </c>
      <c r="L42" s="48">
        <v>0</v>
      </c>
      <c r="M42" s="3">
        <v>0</v>
      </c>
      <c r="N42" s="48">
        <v>58</v>
      </c>
      <c r="O42" s="1">
        <v>53</v>
      </c>
      <c r="P42" s="48">
        <v>3</v>
      </c>
      <c r="Q42" s="3">
        <v>2</v>
      </c>
      <c r="R42" s="1">
        <v>127</v>
      </c>
      <c r="S42" s="1">
        <v>85</v>
      </c>
      <c r="T42" s="48">
        <v>0</v>
      </c>
      <c r="U42" s="48">
        <v>42</v>
      </c>
      <c r="V42" s="305">
        <v>116</v>
      </c>
      <c r="W42" s="17"/>
    </row>
    <row r="43" spans="1:23" ht="12.75">
      <c r="A43" s="160" t="s">
        <v>34</v>
      </c>
      <c r="B43" s="290">
        <v>4099</v>
      </c>
      <c r="C43" s="5">
        <v>253</v>
      </c>
      <c r="D43" s="5">
        <v>253</v>
      </c>
      <c r="E43" s="69" t="s">
        <v>0</v>
      </c>
      <c r="F43" s="51">
        <v>253</v>
      </c>
      <c r="G43" s="288" t="s">
        <v>126</v>
      </c>
      <c r="H43" s="4">
        <v>3035</v>
      </c>
      <c r="I43" s="6" t="s">
        <v>126</v>
      </c>
      <c r="J43" s="4">
        <v>23</v>
      </c>
      <c r="K43" s="51">
        <v>0</v>
      </c>
      <c r="L43" s="67">
        <v>23</v>
      </c>
      <c r="M43" s="3">
        <v>0</v>
      </c>
      <c r="N43" s="53">
        <v>167</v>
      </c>
      <c r="O43" s="1">
        <v>139</v>
      </c>
      <c r="P43" s="48">
        <v>10</v>
      </c>
      <c r="Q43" s="3">
        <v>18</v>
      </c>
      <c r="R43" s="1">
        <v>335</v>
      </c>
      <c r="S43" s="1">
        <v>204</v>
      </c>
      <c r="T43" s="48">
        <v>0</v>
      </c>
      <c r="U43" s="53">
        <v>149</v>
      </c>
      <c r="V43" s="307">
        <v>268</v>
      </c>
      <c r="W43" s="17"/>
    </row>
    <row r="44" spans="1:23" ht="12.75">
      <c r="A44" s="177" t="s">
        <v>67</v>
      </c>
      <c r="B44" s="179">
        <v>63529</v>
      </c>
      <c r="C44" s="296">
        <v>4490</v>
      </c>
      <c r="D44" s="296">
        <v>4490</v>
      </c>
      <c r="E44" s="300">
        <v>1090</v>
      </c>
      <c r="F44" s="298">
        <v>3400</v>
      </c>
      <c r="G44" s="289" t="s">
        <v>126</v>
      </c>
      <c r="H44" s="57">
        <v>43567</v>
      </c>
      <c r="I44" s="296" t="s">
        <v>126</v>
      </c>
      <c r="J44" s="57">
        <v>2249</v>
      </c>
      <c r="K44" s="58">
        <v>913</v>
      </c>
      <c r="L44" s="58">
        <v>1277</v>
      </c>
      <c r="M44" s="56">
        <v>60</v>
      </c>
      <c r="N44" s="58">
        <v>2237</v>
      </c>
      <c r="O44" s="59">
        <v>1706</v>
      </c>
      <c r="P44" s="58">
        <v>212</v>
      </c>
      <c r="Q44" s="56">
        <v>318</v>
      </c>
      <c r="R44" s="59">
        <v>4833</v>
      </c>
      <c r="S44" s="59">
        <v>2907</v>
      </c>
      <c r="T44" s="58">
        <v>291</v>
      </c>
      <c r="U44" s="58">
        <v>1635</v>
      </c>
      <c r="V44" s="305">
        <v>6152</v>
      </c>
      <c r="W44" s="17"/>
    </row>
    <row r="45" spans="1:23" ht="13.5" thickBot="1">
      <c r="A45" s="188" t="s">
        <v>62</v>
      </c>
      <c r="B45" s="313" t="s">
        <v>136</v>
      </c>
      <c r="C45" s="210" t="s">
        <v>138</v>
      </c>
      <c r="D45" s="210" t="s">
        <v>138</v>
      </c>
      <c r="E45" s="271">
        <v>0.017</v>
      </c>
      <c r="F45" s="270">
        <v>0.054</v>
      </c>
      <c r="G45" s="210"/>
      <c r="H45" s="210">
        <v>0.686</v>
      </c>
      <c r="I45" s="210"/>
      <c r="J45" s="210">
        <v>0.035</v>
      </c>
      <c r="K45" s="270">
        <v>0.014</v>
      </c>
      <c r="L45" s="270">
        <v>0.02</v>
      </c>
      <c r="M45" s="313">
        <v>0.001</v>
      </c>
      <c r="N45" s="270">
        <v>0.035</v>
      </c>
      <c r="O45" s="271">
        <v>0.027</v>
      </c>
      <c r="P45" s="270">
        <v>0.003</v>
      </c>
      <c r="Q45" s="313">
        <v>0.005</v>
      </c>
      <c r="R45" s="271">
        <v>0.076</v>
      </c>
      <c r="S45" s="271">
        <v>0.046</v>
      </c>
      <c r="T45" s="270">
        <v>0.005</v>
      </c>
      <c r="U45" s="270">
        <v>0.026</v>
      </c>
      <c r="V45" s="314">
        <v>0.097</v>
      </c>
      <c r="W45" s="17"/>
    </row>
    <row r="46" spans="1:23" ht="12.75">
      <c r="A46" s="226" t="s">
        <v>69</v>
      </c>
      <c r="B46" s="282">
        <v>241586</v>
      </c>
      <c r="C46" s="5">
        <v>20400</v>
      </c>
      <c r="D46" s="5">
        <v>20400</v>
      </c>
      <c r="E46" s="69">
        <v>4030</v>
      </c>
      <c r="F46" s="51">
        <v>16400</v>
      </c>
      <c r="G46" s="287" t="s">
        <v>170</v>
      </c>
      <c r="H46" s="4">
        <v>94349</v>
      </c>
      <c r="I46" s="5" t="s">
        <v>170</v>
      </c>
      <c r="J46" s="4">
        <v>9075</v>
      </c>
      <c r="K46" s="48">
        <v>2084</v>
      </c>
      <c r="L46" s="48">
        <v>6701</v>
      </c>
      <c r="M46" s="3">
        <v>290</v>
      </c>
      <c r="N46" s="1">
        <v>19742</v>
      </c>
      <c r="O46" s="1">
        <v>18229</v>
      </c>
      <c r="P46" s="48">
        <v>961</v>
      </c>
      <c r="Q46" s="48">
        <v>553</v>
      </c>
      <c r="R46" s="1">
        <v>65071</v>
      </c>
      <c r="S46" s="1">
        <v>42587</v>
      </c>
      <c r="T46" s="48">
        <v>5270</v>
      </c>
      <c r="U46" s="48">
        <v>17214</v>
      </c>
      <c r="V46" s="305">
        <v>32949</v>
      </c>
      <c r="W46" s="17"/>
    </row>
    <row r="47" spans="1:23" ht="13.5" thickBot="1">
      <c r="A47" s="188" t="s">
        <v>62</v>
      </c>
      <c r="B47" s="313" t="s">
        <v>136</v>
      </c>
      <c r="C47" s="210">
        <v>0.084</v>
      </c>
      <c r="D47" s="210">
        <v>0.084</v>
      </c>
      <c r="E47" s="271">
        <v>0.017</v>
      </c>
      <c r="F47" s="270">
        <v>0.068</v>
      </c>
      <c r="G47" s="210"/>
      <c r="H47" s="210">
        <v>0.391</v>
      </c>
      <c r="I47" s="210"/>
      <c r="J47" s="210">
        <v>0.038</v>
      </c>
      <c r="K47" s="270">
        <v>0.009</v>
      </c>
      <c r="L47" s="270">
        <v>0.028</v>
      </c>
      <c r="M47" s="313">
        <v>0.001</v>
      </c>
      <c r="N47" s="210">
        <v>0.082</v>
      </c>
      <c r="O47" s="271">
        <v>0.075</v>
      </c>
      <c r="P47" s="270">
        <v>0.004</v>
      </c>
      <c r="Q47" s="313">
        <v>0.002</v>
      </c>
      <c r="R47" s="210">
        <v>0.269</v>
      </c>
      <c r="S47" s="271">
        <v>0.176</v>
      </c>
      <c r="T47" s="270">
        <v>0.022</v>
      </c>
      <c r="U47" s="270">
        <v>0.071</v>
      </c>
      <c r="V47" s="314">
        <v>0.136</v>
      </c>
      <c r="W47" s="17"/>
    </row>
    <row r="48" spans="1:23" ht="12.75">
      <c r="A48" s="81"/>
      <c r="B48" s="18"/>
      <c r="C48" s="18"/>
      <c r="D48" s="18"/>
      <c r="E48" s="18"/>
      <c r="F48" s="18"/>
      <c r="G48" s="18"/>
      <c r="H48" s="124"/>
      <c r="I48" s="18"/>
      <c r="J48" s="124"/>
      <c r="K48" s="18"/>
      <c r="L48" s="18"/>
      <c r="M48" s="18"/>
      <c r="N48" s="18"/>
      <c r="O48" s="18"/>
      <c r="P48" s="18"/>
      <c r="Q48" s="18"/>
      <c r="R48" s="18"/>
      <c r="S48" s="18"/>
      <c r="T48" s="18"/>
      <c r="U48" s="18"/>
      <c r="V48" s="272"/>
      <c r="W48" s="17"/>
    </row>
    <row r="49" spans="1:19" ht="12.75">
      <c r="A49" s="8" t="s">
        <v>71</v>
      </c>
      <c r="B49" s="18"/>
      <c r="C49" s="18"/>
      <c r="D49" s="18"/>
      <c r="E49" s="18"/>
      <c r="F49" s="18"/>
      <c r="G49" s="18"/>
      <c r="H49" s="19"/>
      <c r="I49" s="19"/>
      <c r="J49" s="19"/>
      <c r="K49" s="18"/>
      <c r="L49" s="18"/>
      <c r="M49" s="18"/>
      <c r="N49" s="18"/>
      <c r="O49" s="18"/>
      <c r="P49" s="18"/>
      <c r="Q49" s="18"/>
      <c r="R49" s="18"/>
      <c r="S49" s="17"/>
    </row>
    <row r="50" spans="1:19" ht="12.75">
      <c r="A50" s="8" t="s">
        <v>135</v>
      </c>
      <c r="B50" s="18"/>
      <c r="C50" s="18"/>
      <c r="D50" s="18"/>
      <c r="E50" s="18"/>
      <c r="F50" s="18"/>
      <c r="G50" s="18"/>
      <c r="H50" s="19"/>
      <c r="I50" s="19"/>
      <c r="J50" s="19"/>
      <c r="K50" s="18"/>
      <c r="L50" s="18"/>
      <c r="M50" s="18"/>
      <c r="N50" s="18"/>
      <c r="O50" s="18"/>
      <c r="P50" s="18"/>
      <c r="Q50" s="18"/>
      <c r="R50" s="18"/>
      <c r="S50" s="17"/>
    </row>
    <row r="51" spans="1:23" ht="12.75">
      <c r="A51" s="8" t="s">
        <v>72</v>
      </c>
      <c r="B51" s="18"/>
      <c r="C51" s="18"/>
      <c r="D51" s="18"/>
      <c r="E51" s="18"/>
      <c r="F51" s="18"/>
      <c r="G51" s="18"/>
      <c r="H51" s="19"/>
      <c r="I51" s="19"/>
      <c r="J51" s="19"/>
      <c r="K51" s="18"/>
      <c r="L51" s="18"/>
      <c r="M51" s="18"/>
      <c r="N51" s="18"/>
      <c r="O51" s="18"/>
      <c r="P51" s="18"/>
      <c r="Q51" s="18"/>
      <c r="R51" s="18"/>
      <c r="S51" s="18"/>
      <c r="T51" s="18"/>
      <c r="U51" s="18"/>
      <c r="V51" s="18"/>
      <c r="W51" s="17"/>
    </row>
    <row r="52" spans="1:23" ht="12.75">
      <c r="A52" s="8"/>
      <c r="B52" s="83" t="s">
        <v>73</v>
      </c>
      <c r="C52" s="84" t="s">
        <v>74</v>
      </c>
      <c r="D52" s="84" t="s">
        <v>75</v>
      </c>
      <c r="E52" s="84" t="s">
        <v>35</v>
      </c>
      <c r="F52" s="18"/>
      <c r="G52" s="18"/>
      <c r="H52" s="19"/>
      <c r="I52" s="19"/>
      <c r="J52" s="19"/>
      <c r="K52" s="18"/>
      <c r="L52" s="18"/>
      <c r="M52" s="18"/>
      <c r="N52" s="18"/>
      <c r="O52" s="18"/>
      <c r="P52" s="18"/>
      <c r="Q52" s="18"/>
      <c r="R52" s="18"/>
      <c r="S52" s="18"/>
      <c r="T52" s="18"/>
      <c r="U52" s="18"/>
      <c r="V52" s="18"/>
      <c r="W52" s="17"/>
    </row>
    <row r="53" spans="1:23" ht="12.75">
      <c r="A53" s="8"/>
      <c r="B53" s="85" t="s">
        <v>76</v>
      </c>
      <c r="C53" s="86">
        <v>138</v>
      </c>
      <c r="D53" s="86">
        <v>1585</v>
      </c>
      <c r="E53" s="86">
        <v>1723</v>
      </c>
      <c r="F53" s="18"/>
      <c r="G53" s="18"/>
      <c r="H53" s="19"/>
      <c r="I53" s="19"/>
      <c r="J53" s="19"/>
      <c r="K53" s="18"/>
      <c r="L53" s="18"/>
      <c r="M53" s="18"/>
      <c r="N53" s="18"/>
      <c r="O53" s="18"/>
      <c r="P53" s="18"/>
      <c r="Q53" s="18"/>
      <c r="R53" s="18"/>
      <c r="S53" s="18"/>
      <c r="T53" s="18"/>
      <c r="U53" s="18"/>
      <c r="V53" s="18"/>
      <c r="W53" s="17"/>
    </row>
    <row r="54" spans="1:23" ht="12.75">
      <c r="A54" s="8"/>
      <c r="B54" s="85" t="s">
        <v>77</v>
      </c>
      <c r="C54" s="86">
        <v>138</v>
      </c>
      <c r="D54" s="86">
        <v>1590</v>
      </c>
      <c r="E54" s="86">
        <v>1720</v>
      </c>
      <c r="F54" s="18"/>
      <c r="G54" s="18"/>
      <c r="H54" s="19"/>
      <c r="I54" s="19"/>
      <c r="J54" s="19"/>
      <c r="K54" s="18"/>
      <c r="L54" s="18"/>
      <c r="M54" s="18"/>
      <c r="N54" s="18"/>
      <c r="O54" s="18"/>
      <c r="P54" s="18"/>
      <c r="Q54" s="18"/>
      <c r="R54" s="18"/>
      <c r="S54" s="18"/>
      <c r="T54" s="18"/>
      <c r="U54" s="18"/>
      <c r="V54" s="18"/>
      <c r="W54" s="17"/>
    </row>
    <row r="55" spans="1:23" ht="12.75">
      <c r="A55" s="8" t="s">
        <v>78</v>
      </c>
      <c r="B55" s="18"/>
      <c r="C55" s="18"/>
      <c r="D55" s="18"/>
      <c r="E55" s="18"/>
      <c r="F55" s="18"/>
      <c r="G55" s="18"/>
      <c r="H55" s="19"/>
      <c r="I55" s="19"/>
      <c r="J55" s="19"/>
      <c r="K55" s="18"/>
      <c r="L55" s="18"/>
      <c r="M55" s="18"/>
      <c r="N55" s="18"/>
      <c r="O55" s="18"/>
      <c r="P55" s="18"/>
      <c r="Q55" s="18"/>
      <c r="R55" s="18"/>
      <c r="S55" s="18"/>
      <c r="T55" s="18"/>
      <c r="U55" s="18"/>
      <c r="V55" s="18"/>
      <c r="W55" s="17"/>
    </row>
    <row r="56" ht="12.75">
      <c r="A56" s="8" t="s">
        <v>79</v>
      </c>
    </row>
    <row r="57" ht="12.75">
      <c r="A57" s="8"/>
    </row>
    <row r="58" spans="1:4" ht="12.75">
      <c r="A58" s="87"/>
      <c r="B58" s="87"/>
      <c r="C58" s="87"/>
      <c r="D58" s="87"/>
    </row>
    <row r="59" spans="1:4" ht="12.75">
      <c r="A59" s="87"/>
      <c r="B59" s="87"/>
      <c r="C59" s="87"/>
      <c r="D59" s="87"/>
    </row>
    <row r="60" spans="1:4" ht="12.75">
      <c r="A60" s="87"/>
      <c r="B60" s="87"/>
      <c r="C60" s="87"/>
      <c r="D60" s="87"/>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36" right="0.36" top="0.64" bottom="0.69" header="0.5118110236220472" footer="0.5118110236220472"/>
  <pageSetup horizontalDpi="600" verticalDpi="600" orientation="landscape" paperSize="8" scale="92" r:id="rId3"/>
  <ignoredErrors>
    <ignoredError sqref="B33 B15:D15 B47 B45:D45 B16 B18" numberStoredAsText="1"/>
  </ignoredErrors>
  <legacyDrawing r:id="rId2"/>
</worksheet>
</file>

<file path=xl/worksheets/sheet41.xml><?xml version="1.0" encoding="utf-8"?>
<worksheet xmlns="http://schemas.openxmlformats.org/spreadsheetml/2006/main" xmlns:r="http://schemas.openxmlformats.org/officeDocument/2006/relationships">
  <dimension ref="A1:W57"/>
  <sheetViews>
    <sheetView zoomScale="70" zoomScaleNormal="70" zoomScaleSheetLayoutView="25" zoomScalePageLayoutView="0" workbookViewId="0" topLeftCell="A1">
      <selection activeCell="L2" sqref="L2"/>
    </sheetView>
  </sheetViews>
  <sheetFormatPr defaultColWidth="9.00390625" defaultRowHeight="13.5"/>
  <cols>
    <col min="1" max="1" width="14.50390625" style="321" customWidth="1"/>
    <col min="2" max="6" width="10.125" style="321" bestFit="1" customWidth="1"/>
    <col min="7" max="7" width="11.25390625" style="321" customWidth="1"/>
    <col min="8" max="8" width="11.00390625" style="321" bestFit="1" customWidth="1"/>
    <col min="9" max="9" width="10.125" style="321" customWidth="1"/>
    <col min="10" max="13" width="10.125" style="321" bestFit="1" customWidth="1"/>
    <col min="14" max="14" width="11.625" style="321" bestFit="1" customWidth="1"/>
    <col min="15" max="15" width="13.375" style="321" customWidth="1"/>
    <col min="16" max="17" width="10.75390625" style="321" bestFit="1" customWidth="1"/>
    <col min="18" max="20" width="13.375" style="321" customWidth="1"/>
    <col min="21" max="21" width="13.50390625" style="321" customWidth="1"/>
    <col min="22" max="16384" width="8.875" style="321" customWidth="1"/>
  </cols>
  <sheetData>
    <row r="1" spans="1:23" ht="17.25">
      <c r="A1" s="16"/>
      <c r="B1" s="255"/>
      <c r="C1" s="255"/>
      <c r="D1" s="255"/>
      <c r="E1" s="255"/>
      <c r="F1" s="255"/>
      <c r="G1" s="255"/>
      <c r="H1" s="255"/>
      <c r="I1" s="255"/>
      <c r="J1" s="255"/>
      <c r="K1" s="255"/>
      <c r="L1" s="255"/>
      <c r="M1" s="255"/>
      <c r="N1" s="255"/>
      <c r="O1" s="255"/>
      <c r="P1" s="255"/>
      <c r="Q1" s="255"/>
      <c r="R1" s="255"/>
      <c r="S1" s="255"/>
      <c r="T1" s="255"/>
      <c r="U1" s="255"/>
      <c r="V1" s="255"/>
      <c r="W1" s="255"/>
    </row>
    <row r="2" spans="1:23" ht="17.25">
      <c r="A2" s="16" t="s">
        <v>271</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260"/>
      <c r="C4" s="499" t="s">
        <v>40</v>
      </c>
      <c r="D4" s="261"/>
      <c r="E4" s="262"/>
      <c r="F4" s="261"/>
      <c r="G4" s="261"/>
      <c r="H4" s="263"/>
      <c r="I4" s="263"/>
      <c r="J4" s="264" t="s">
        <v>41</v>
      </c>
      <c r="K4" s="261"/>
      <c r="L4" s="261"/>
      <c r="M4" s="260"/>
      <c r="N4" s="499" t="s">
        <v>42</v>
      </c>
      <c r="O4" s="261"/>
      <c r="P4" s="261"/>
      <c r="Q4" s="265"/>
      <c r="R4" s="499" t="s">
        <v>43</v>
      </c>
      <c r="S4" s="261"/>
      <c r="T4" s="261"/>
      <c r="U4" s="261"/>
      <c r="V4" s="266"/>
      <c r="W4" s="255"/>
    </row>
    <row r="5" spans="1:23" ht="13.5">
      <c r="A5" s="267"/>
      <c r="B5" s="29" t="s">
        <v>122</v>
      </c>
      <c r="C5" s="506"/>
      <c r="D5" s="472" t="s">
        <v>44</v>
      </c>
      <c r="E5" s="30"/>
      <c r="F5" s="31"/>
      <c r="G5" s="479" t="s">
        <v>45</v>
      </c>
      <c r="H5" s="32" t="s">
        <v>123</v>
      </c>
      <c r="I5" s="32" t="s">
        <v>124</v>
      </c>
      <c r="J5" s="33"/>
      <c r="K5" s="472" t="s">
        <v>46</v>
      </c>
      <c r="L5" s="474" t="s">
        <v>47</v>
      </c>
      <c r="M5" s="470" t="s">
        <v>48</v>
      </c>
      <c r="N5" s="506"/>
      <c r="O5" s="472" t="s">
        <v>49</v>
      </c>
      <c r="P5" s="474" t="s">
        <v>50</v>
      </c>
      <c r="Q5" s="470" t="s">
        <v>51</v>
      </c>
      <c r="R5" s="506"/>
      <c r="S5" s="34" t="s">
        <v>52</v>
      </c>
      <c r="T5" s="30" t="s">
        <v>53</v>
      </c>
      <c r="U5" s="30" t="s">
        <v>54</v>
      </c>
      <c r="V5" s="268" t="s">
        <v>125</v>
      </c>
      <c r="W5" s="255"/>
    </row>
    <row r="6" spans="1:23" ht="14.25" thickBot="1">
      <c r="A6" s="269"/>
      <c r="B6" s="273"/>
      <c r="C6" s="507"/>
      <c r="D6" s="507"/>
      <c r="E6" s="274" t="s">
        <v>55</v>
      </c>
      <c r="F6" s="275" t="s">
        <v>56</v>
      </c>
      <c r="G6" s="508"/>
      <c r="H6" s="276"/>
      <c r="I6" s="276"/>
      <c r="J6" s="277"/>
      <c r="K6" s="507"/>
      <c r="L6" s="509"/>
      <c r="M6" s="505"/>
      <c r="N6" s="507"/>
      <c r="O6" s="507"/>
      <c r="P6" s="509"/>
      <c r="Q6" s="505"/>
      <c r="R6" s="507"/>
      <c r="S6" s="278"/>
      <c r="T6" s="279"/>
      <c r="U6" s="279"/>
      <c r="V6" s="280"/>
      <c r="W6" s="255"/>
    </row>
    <row r="7" spans="1:23" ht="14.25">
      <c r="A7" s="160" t="s">
        <v>2</v>
      </c>
      <c r="B7" s="206">
        <v>43738</v>
      </c>
      <c r="C7" s="324">
        <f>D7+0</f>
        <v>2960</v>
      </c>
      <c r="D7" s="324">
        <v>2960</v>
      </c>
      <c r="E7" s="325">
        <v>172</v>
      </c>
      <c r="F7" s="326">
        <v>2790</v>
      </c>
      <c r="G7" s="327" t="s">
        <v>172</v>
      </c>
      <c r="H7" s="328">
        <v>3842.02</v>
      </c>
      <c r="I7" s="327" t="s">
        <v>172</v>
      </c>
      <c r="J7" s="328">
        <f aca="true" t="shared" si="0" ref="J7:J14">K7+L7+M7</f>
        <v>908.4344</v>
      </c>
      <c r="K7" s="326">
        <v>25.5044</v>
      </c>
      <c r="L7" s="326">
        <v>869</v>
      </c>
      <c r="M7" s="206">
        <v>13.93</v>
      </c>
      <c r="N7" s="326">
        <f aca="true" t="shared" si="1" ref="N7:N13">O7+P7+Q7</f>
        <v>6134.5391</v>
      </c>
      <c r="O7" s="325">
        <v>5988.8291</v>
      </c>
      <c r="P7" s="326">
        <v>145.71</v>
      </c>
      <c r="Q7" s="206">
        <v>0</v>
      </c>
      <c r="R7" s="325">
        <v>22604.8956</v>
      </c>
      <c r="S7" s="325">
        <v>15181.7538</v>
      </c>
      <c r="T7" s="326">
        <v>1195.5172</v>
      </c>
      <c r="U7" s="326">
        <f>R7-S7-T7</f>
        <v>6227.624599999999</v>
      </c>
      <c r="V7" s="329">
        <f aca="true" t="shared" si="2" ref="V7:V30">B7-C7-H7-J7-N7-R7</f>
        <v>7288.110900000003</v>
      </c>
      <c r="W7" s="255"/>
    </row>
    <row r="8" spans="1:23" ht="14.25">
      <c r="A8" s="160" t="s">
        <v>3</v>
      </c>
      <c r="B8" s="206">
        <v>14269.999999999998</v>
      </c>
      <c r="C8" s="324">
        <f aca="true" t="shared" si="3" ref="C8:C13">D8+0</f>
        <v>605</v>
      </c>
      <c r="D8" s="324">
        <v>605</v>
      </c>
      <c r="E8" s="325">
        <v>24</v>
      </c>
      <c r="F8" s="326">
        <v>581</v>
      </c>
      <c r="G8" s="327" t="s">
        <v>172</v>
      </c>
      <c r="H8" s="328">
        <v>779.99</v>
      </c>
      <c r="I8" s="327" t="s">
        <v>172</v>
      </c>
      <c r="J8" s="328">
        <f t="shared" si="0"/>
        <v>766.39</v>
      </c>
      <c r="K8" s="330">
        <v>0</v>
      </c>
      <c r="L8" s="326">
        <v>765</v>
      </c>
      <c r="M8" s="206">
        <v>1.39</v>
      </c>
      <c r="N8" s="326">
        <f t="shared" si="1"/>
        <v>1918.9179</v>
      </c>
      <c r="O8" s="325">
        <v>1897.0979</v>
      </c>
      <c r="P8" s="326">
        <v>21.82</v>
      </c>
      <c r="Q8" s="206">
        <v>0</v>
      </c>
      <c r="R8" s="325">
        <v>8255.9672</v>
      </c>
      <c r="S8" s="325">
        <v>4570.8008</v>
      </c>
      <c r="T8" s="326">
        <v>1573.5562</v>
      </c>
      <c r="U8" s="326">
        <f aca="true" t="shared" si="4" ref="U8:U13">R8-S8-T8</f>
        <v>2111.610199999999</v>
      </c>
      <c r="V8" s="329">
        <f t="shared" si="2"/>
        <v>1943.7348999999995</v>
      </c>
      <c r="W8" s="255"/>
    </row>
    <row r="9" spans="1:23" ht="14.25">
      <c r="A9" s="160" t="s">
        <v>4</v>
      </c>
      <c r="B9" s="206">
        <v>10071</v>
      </c>
      <c r="C9" s="324">
        <f t="shared" si="3"/>
        <v>541</v>
      </c>
      <c r="D9" s="324">
        <v>541</v>
      </c>
      <c r="E9" s="325">
        <v>11</v>
      </c>
      <c r="F9" s="326">
        <v>530</v>
      </c>
      <c r="G9" s="327" t="s">
        <v>172</v>
      </c>
      <c r="H9" s="328">
        <v>3061.12</v>
      </c>
      <c r="I9" s="327" t="s">
        <v>172</v>
      </c>
      <c r="J9" s="328">
        <f t="shared" si="0"/>
        <v>60.780899999999995</v>
      </c>
      <c r="K9" s="330">
        <v>8.2309</v>
      </c>
      <c r="L9" s="326">
        <v>52</v>
      </c>
      <c r="M9" s="206">
        <v>0.55</v>
      </c>
      <c r="N9" s="326">
        <f t="shared" si="1"/>
        <v>923.0176</v>
      </c>
      <c r="O9" s="325">
        <v>908.8476</v>
      </c>
      <c r="P9" s="326">
        <v>14.17</v>
      </c>
      <c r="Q9" s="206">
        <v>0</v>
      </c>
      <c r="R9" s="325">
        <v>3555.42</v>
      </c>
      <c r="S9" s="325">
        <v>2205.9284</v>
      </c>
      <c r="T9" s="326">
        <v>301.9659</v>
      </c>
      <c r="U9" s="326">
        <f t="shared" si="4"/>
        <v>1047.5257000000004</v>
      </c>
      <c r="V9" s="329">
        <f t="shared" si="2"/>
        <v>1929.6615000000002</v>
      </c>
      <c r="W9" s="255"/>
    </row>
    <row r="10" spans="1:23" ht="14.25">
      <c r="A10" s="160" t="s">
        <v>5</v>
      </c>
      <c r="B10" s="206">
        <v>3960</v>
      </c>
      <c r="C10" s="324">
        <f t="shared" si="3"/>
        <v>109</v>
      </c>
      <c r="D10" s="324">
        <v>109</v>
      </c>
      <c r="E10" s="325">
        <v>1</v>
      </c>
      <c r="F10" s="326">
        <v>108</v>
      </c>
      <c r="G10" s="327" t="s">
        <v>172</v>
      </c>
      <c r="H10" s="328">
        <v>1285.59</v>
      </c>
      <c r="I10" s="327" t="s">
        <v>172</v>
      </c>
      <c r="J10" s="328">
        <f t="shared" si="0"/>
        <v>21.0914</v>
      </c>
      <c r="K10" s="330">
        <v>0.0414</v>
      </c>
      <c r="L10" s="326">
        <v>21</v>
      </c>
      <c r="M10" s="206">
        <v>0.05</v>
      </c>
      <c r="N10" s="326">
        <f t="shared" si="1"/>
        <v>340.9099</v>
      </c>
      <c r="O10" s="325">
        <v>338.3799</v>
      </c>
      <c r="P10" s="326">
        <v>2.53</v>
      </c>
      <c r="Q10" s="206">
        <v>0</v>
      </c>
      <c r="R10" s="325">
        <v>1522.8153</v>
      </c>
      <c r="S10" s="325">
        <v>1213.0638</v>
      </c>
      <c r="T10" s="326">
        <v>42.7745</v>
      </c>
      <c r="U10" s="326">
        <f t="shared" si="4"/>
        <v>266.9770000000001</v>
      </c>
      <c r="V10" s="329">
        <f t="shared" si="2"/>
        <v>680.5934</v>
      </c>
      <c r="W10" s="255"/>
    </row>
    <row r="11" spans="1:23" ht="14.25">
      <c r="A11" s="160" t="s">
        <v>6</v>
      </c>
      <c r="B11" s="206">
        <v>1734</v>
      </c>
      <c r="C11" s="324">
        <f t="shared" si="3"/>
        <v>9</v>
      </c>
      <c r="D11" s="324">
        <v>9</v>
      </c>
      <c r="E11" s="325">
        <v>0</v>
      </c>
      <c r="F11" s="326">
        <v>9</v>
      </c>
      <c r="G11" s="327" t="s">
        <v>172</v>
      </c>
      <c r="H11" s="328">
        <v>894.9</v>
      </c>
      <c r="I11" s="327" t="s">
        <v>172</v>
      </c>
      <c r="J11" s="328">
        <f t="shared" si="0"/>
        <v>9</v>
      </c>
      <c r="K11" s="330">
        <v>0</v>
      </c>
      <c r="L11" s="326">
        <v>9</v>
      </c>
      <c r="M11" s="206">
        <v>0</v>
      </c>
      <c r="N11" s="326">
        <f>O11+P11+Q11</f>
        <v>137.67940000000002</v>
      </c>
      <c r="O11" s="325">
        <v>137.4694</v>
      </c>
      <c r="P11" s="326">
        <v>0.21</v>
      </c>
      <c r="Q11" s="206">
        <v>0</v>
      </c>
      <c r="R11" s="325">
        <v>447.107</v>
      </c>
      <c r="S11" s="325">
        <v>396.144</v>
      </c>
      <c r="T11" s="326">
        <v>0.0943</v>
      </c>
      <c r="U11" s="326">
        <f t="shared" si="4"/>
        <v>50.868700000000025</v>
      </c>
      <c r="V11" s="329">
        <f t="shared" si="2"/>
        <v>236.3136</v>
      </c>
      <c r="W11" s="255"/>
    </row>
    <row r="12" spans="1:23" ht="14.25">
      <c r="A12" s="160" t="s">
        <v>7</v>
      </c>
      <c r="B12" s="206">
        <v>3228</v>
      </c>
      <c r="C12" s="324">
        <f t="shared" si="3"/>
        <v>1200</v>
      </c>
      <c r="D12" s="324">
        <v>1200</v>
      </c>
      <c r="E12" s="325">
        <v>6</v>
      </c>
      <c r="F12" s="326">
        <v>1190</v>
      </c>
      <c r="G12" s="327" t="s">
        <v>172</v>
      </c>
      <c r="H12" s="328">
        <v>620.91</v>
      </c>
      <c r="I12" s="327" t="s">
        <v>172</v>
      </c>
      <c r="J12" s="328">
        <f t="shared" si="0"/>
        <v>2.49</v>
      </c>
      <c r="K12" s="330">
        <v>0</v>
      </c>
      <c r="L12" s="326">
        <v>2</v>
      </c>
      <c r="M12" s="206">
        <v>0.49</v>
      </c>
      <c r="N12" s="326">
        <f t="shared" si="1"/>
        <v>254.8418</v>
      </c>
      <c r="O12" s="325">
        <v>208.3418</v>
      </c>
      <c r="P12" s="326">
        <v>46.5</v>
      </c>
      <c r="Q12" s="206">
        <v>0</v>
      </c>
      <c r="R12" s="325">
        <v>523.864691</v>
      </c>
      <c r="S12" s="325">
        <v>379.8114237</v>
      </c>
      <c r="T12" s="326">
        <v>6.2208</v>
      </c>
      <c r="U12" s="326">
        <f t="shared" si="4"/>
        <v>137.83246730000002</v>
      </c>
      <c r="V12" s="329">
        <f t="shared" si="2"/>
        <v>625.8935090000002</v>
      </c>
      <c r="W12" s="255"/>
    </row>
    <row r="13" spans="1:23" ht="14.25">
      <c r="A13" s="160" t="s">
        <v>8</v>
      </c>
      <c r="B13" s="206">
        <v>1705.9999999999998</v>
      </c>
      <c r="C13" s="324">
        <f t="shared" si="3"/>
        <v>39</v>
      </c>
      <c r="D13" s="324">
        <v>39</v>
      </c>
      <c r="E13" s="331">
        <v>4</v>
      </c>
      <c r="F13" s="326">
        <v>35</v>
      </c>
      <c r="G13" s="332" t="s">
        <v>172</v>
      </c>
      <c r="H13" s="328">
        <v>873.54</v>
      </c>
      <c r="I13" s="332" t="s">
        <v>172</v>
      </c>
      <c r="J13" s="328">
        <f t="shared" si="0"/>
        <v>6.2</v>
      </c>
      <c r="K13" s="330">
        <v>0</v>
      </c>
      <c r="L13" s="326">
        <v>6</v>
      </c>
      <c r="M13" s="206">
        <v>0.2</v>
      </c>
      <c r="N13" s="333">
        <f t="shared" si="1"/>
        <v>104.3614</v>
      </c>
      <c r="O13" s="325">
        <v>103.3614</v>
      </c>
      <c r="P13" s="326">
        <v>1</v>
      </c>
      <c r="Q13" s="206">
        <v>0</v>
      </c>
      <c r="R13" s="325">
        <v>366.1617</v>
      </c>
      <c r="S13" s="325">
        <v>280.6365</v>
      </c>
      <c r="T13" s="326">
        <v>0.2803</v>
      </c>
      <c r="U13" s="334">
        <f t="shared" si="4"/>
        <v>85.24489999999999</v>
      </c>
      <c r="V13" s="335">
        <f t="shared" si="2"/>
        <v>316.73689999999976</v>
      </c>
      <c r="W13" s="255"/>
    </row>
    <row r="14" spans="1:23" ht="13.5">
      <c r="A14" s="177" t="s">
        <v>61</v>
      </c>
      <c r="B14" s="336">
        <f>SUM(B7:B13)</f>
        <v>78707</v>
      </c>
      <c r="C14" s="337">
        <f>D14+0</f>
        <v>5460</v>
      </c>
      <c r="D14" s="338">
        <v>5460</v>
      </c>
      <c r="E14" s="339">
        <v>218</v>
      </c>
      <c r="F14" s="338">
        <v>5240</v>
      </c>
      <c r="G14" s="340" t="s">
        <v>172</v>
      </c>
      <c r="H14" s="341">
        <v>11358.07</v>
      </c>
      <c r="I14" s="340" t="s">
        <v>172</v>
      </c>
      <c r="J14" s="341">
        <f t="shared" si="0"/>
        <v>1774.3866999999998</v>
      </c>
      <c r="K14" s="338">
        <f>SUM(K7:K13)</f>
        <v>33.776700000000005</v>
      </c>
      <c r="L14" s="338">
        <v>1724</v>
      </c>
      <c r="M14" s="336">
        <f>SUM(M7:M13)</f>
        <v>16.61</v>
      </c>
      <c r="N14" s="326">
        <f>SUM(O14:Q14)</f>
        <v>9814.267100000001</v>
      </c>
      <c r="O14" s="339">
        <v>9582.3271</v>
      </c>
      <c r="P14" s="338">
        <v>231.94</v>
      </c>
      <c r="Q14" s="336">
        <v>0</v>
      </c>
      <c r="R14" s="339">
        <f>SUM(R7:R13)</f>
        <v>37276.231491000006</v>
      </c>
      <c r="S14" s="339">
        <f>SUM(S7:S13)</f>
        <v>24228.1387237</v>
      </c>
      <c r="T14" s="338">
        <f>SUM(T7:T13)</f>
        <v>3120.4092000000005</v>
      </c>
      <c r="U14" s="326">
        <f>SUM(U7:U13)</f>
        <v>9927.6835673</v>
      </c>
      <c r="V14" s="329">
        <f t="shared" si="2"/>
        <v>13024.044708999987</v>
      </c>
      <c r="W14" s="255"/>
    </row>
    <row r="15" spans="1:23" ht="14.25" thickBot="1">
      <c r="A15" s="188" t="s">
        <v>62</v>
      </c>
      <c r="B15" s="342">
        <v>1</v>
      </c>
      <c r="C15" s="343">
        <f>C14/B14</f>
        <v>0.06937121221746477</v>
      </c>
      <c r="D15" s="344">
        <f>D14/B14</f>
        <v>0.06937121221746477</v>
      </c>
      <c r="E15" s="345">
        <f>E14/B14</f>
        <v>0.0027697663486093995</v>
      </c>
      <c r="F15" s="343">
        <f>F14/B14</f>
        <v>0.06657603516840942</v>
      </c>
      <c r="G15" s="193"/>
      <c r="H15" s="343">
        <f>H14/B14</f>
        <v>0.1443082572071099</v>
      </c>
      <c r="I15" s="193"/>
      <c r="J15" s="344">
        <f>J14/B14</f>
        <v>0.022544204454495786</v>
      </c>
      <c r="K15" s="343">
        <f>K14/B14</f>
        <v>0.0004291448028764914</v>
      </c>
      <c r="L15" s="343">
        <f>L14/B14</f>
        <v>0.021904023784415617</v>
      </c>
      <c r="M15" s="342">
        <f>M14/B14</f>
        <v>0.00021103586720367946</v>
      </c>
      <c r="N15" s="343">
        <f>N14/B14</f>
        <v>0.12469370068735947</v>
      </c>
      <c r="O15" s="345">
        <f>O14/B14</f>
        <v>0.12174682175664173</v>
      </c>
      <c r="P15" s="343">
        <f>P14/B14</f>
        <v>0.002946878930717725</v>
      </c>
      <c r="Q15" s="342">
        <f>Q14/B14</f>
        <v>0</v>
      </c>
      <c r="R15" s="345">
        <f>R14/B14</f>
        <v>0.4736075760859899</v>
      </c>
      <c r="S15" s="345">
        <f>S14/B14</f>
        <v>0.30782698773552547</v>
      </c>
      <c r="T15" s="343">
        <f>T14/B14</f>
        <v>0.039645891725005405</v>
      </c>
      <c r="U15" s="343">
        <f>U14/B14</f>
        <v>0.12613469662545898</v>
      </c>
      <c r="V15" s="346">
        <f>B15-C15-H15-J15-N15-R15</f>
        <v>0.16547504934758006</v>
      </c>
      <c r="W15" s="255"/>
    </row>
    <row r="16" spans="1:23" ht="13.5">
      <c r="A16" s="195" t="s">
        <v>9</v>
      </c>
      <c r="B16" s="347">
        <v>6788</v>
      </c>
      <c r="C16" s="348">
        <f>D16+0</f>
        <v>1540</v>
      </c>
      <c r="D16" s="348">
        <v>1540</v>
      </c>
      <c r="E16" s="349">
        <v>772</v>
      </c>
      <c r="F16" s="349">
        <v>766</v>
      </c>
      <c r="G16" s="350" t="s">
        <v>172</v>
      </c>
      <c r="H16" s="348">
        <v>495.21</v>
      </c>
      <c r="I16" s="350" t="s">
        <v>172</v>
      </c>
      <c r="J16" s="348">
        <f>K16+L16+M16</f>
        <v>642.53</v>
      </c>
      <c r="K16" s="351">
        <v>0</v>
      </c>
      <c r="L16" s="349">
        <v>580</v>
      </c>
      <c r="M16" s="347">
        <v>62.53</v>
      </c>
      <c r="N16" s="349">
        <f>O16+P16+Q16</f>
        <v>702.6102</v>
      </c>
      <c r="O16" s="352">
        <v>596.9602</v>
      </c>
      <c r="P16" s="349">
        <v>105.65</v>
      </c>
      <c r="Q16" s="347">
        <v>0</v>
      </c>
      <c r="R16" s="352">
        <v>2330.7097</v>
      </c>
      <c r="S16" s="352">
        <v>1503.1833</v>
      </c>
      <c r="T16" s="349">
        <v>270.7926</v>
      </c>
      <c r="U16" s="349">
        <f>R16-S16-T16</f>
        <v>556.7338</v>
      </c>
      <c r="V16" s="329">
        <f t="shared" si="2"/>
        <v>1076.9401000000003</v>
      </c>
      <c r="W16" s="255"/>
    </row>
    <row r="17" spans="1:23" ht="13.5">
      <c r="A17" s="160" t="s">
        <v>10</v>
      </c>
      <c r="B17" s="206">
        <v>6951.000000000001</v>
      </c>
      <c r="C17" s="324">
        <f>D17+0</f>
        <v>939</v>
      </c>
      <c r="D17" s="324">
        <v>939</v>
      </c>
      <c r="E17" s="326">
        <v>140</v>
      </c>
      <c r="F17" s="326">
        <v>799</v>
      </c>
      <c r="G17" s="353" t="s">
        <v>172</v>
      </c>
      <c r="H17" s="324">
        <v>592.75</v>
      </c>
      <c r="I17" s="353" t="s">
        <v>172</v>
      </c>
      <c r="J17" s="324">
        <f>K17+L17+M17</f>
        <v>167.44</v>
      </c>
      <c r="K17" s="330">
        <v>0</v>
      </c>
      <c r="L17" s="326">
        <v>157</v>
      </c>
      <c r="M17" s="206">
        <v>10.44</v>
      </c>
      <c r="N17" s="326">
        <f>O17+P17+Q17</f>
        <v>921.8986</v>
      </c>
      <c r="O17" s="325">
        <v>873.9286</v>
      </c>
      <c r="P17" s="326">
        <v>47.97</v>
      </c>
      <c r="Q17" s="206">
        <v>0</v>
      </c>
      <c r="R17" s="325">
        <v>3218.9454</v>
      </c>
      <c r="S17" s="325">
        <v>2193.3985</v>
      </c>
      <c r="T17" s="326">
        <v>261.9063</v>
      </c>
      <c r="U17" s="326">
        <f>R17-S17-T17</f>
        <v>763.6406000000003</v>
      </c>
      <c r="V17" s="329">
        <f t="shared" si="2"/>
        <v>1110.9660000000008</v>
      </c>
      <c r="W17" s="255"/>
    </row>
    <row r="18" spans="1:23" ht="13.5">
      <c r="A18" s="160" t="s">
        <v>11</v>
      </c>
      <c r="B18" s="206">
        <v>3576</v>
      </c>
      <c r="C18" s="324">
        <f aca="true" t="shared" si="5" ref="C18:C30">D18+0</f>
        <v>372</v>
      </c>
      <c r="D18" s="324">
        <v>372</v>
      </c>
      <c r="E18" s="326">
        <v>49</v>
      </c>
      <c r="F18" s="326">
        <v>323</v>
      </c>
      <c r="G18" s="353" t="s">
        <v>172</v>
      </c>
      <c r="H18" s="324">
        <v>299.78</v>
      </c>
      <c r="I18" s="353" t="s">
        <v>172</v>
      </c>
      <c r="J18" s="324">
        <f aca="true" t="shared" si="6" ref="J18:J30">K18+L18+M18</f>
        <v>79.916</v>
      </c>
      <c r="K18" s="330">
        <v>1.596</v>
      </c>
      <c r="L18" s="326">
        <v>75</v>
      </c>
      <c r="M18" s="206">
        <v>3.32</v>
      </c>
      <c r="N18" s="326">
        <f>O18+P18+Q18</f>
        <v>405.6565</v>
      </c>
      <c r="O18" s="325">
        <v>388.6065</v>
      </c>
      <c r="P18" s="326">
        <v>17.05</v>
      </c>
      <c r="Q18" s="206">
        <v>0</v>
      </c>
      <c r="R18" s="325">
        <v>1557.8171</v>
      </c>
      <c r="S18" s="325">
        <v>1264.0472</v>
      </c>
      <c r="T18" s="326">
        <v>73.6688</v>
      </c>
      <c r="U18" s="326">
        <f aca="true" t="shared" si="7" ref="U18:U29">R18-S18-T18</f>
        <v>220.1011</v>
      </c>
      <c r="V18" s="329">
        <f t="shared" si="2"/>
        <v>860.8304</v>
      </c>
      <c r="W18" s="255"/>
    </row>
    <row r="19" spans="1:23" ht="13.5">
      <c r="A19" s="160" t="s">
        <v>12</v>
      </c>
      <c r="B19" s="206">
        <v>32883</v>
      </c>
      <c r="C19" s="324">
        <f t="shared" si="5"/>
        <v>1640</v>
      </c>
      <c r="D19" s="324">
        <v>1640</v>
      </c>
      <c r="E19" s="326">
        <v>126</v>
      </c>
      <c r="F19" s="326">
        <v>1520</v>
      </c>
      <c r="G19" s="353" t="s">
        <v>172</v>
      </c>
      <c r="H19" s="324">
        <v>18854.17</v>
      </c>
      <c r="I19" s="353" t="s">
        <v>172</v>
      </c>
      <c r="J19" s="324">
        <f>K19+L19+M19</f>
        <v>1656.247375</v>
      </c>
      <c r="K19" s="330">
        <v>803.997375</v>
      </c>
      <c r="L19" s="326">
        <v>843</v>
      </c>
      <c r="M19" s="206">
        <v>9.25</v>
      </c>
      <c r="N19" s="326">
        <f aca="true" t="shared" si="8" ref="N19:N30">O19+P19+Q19</f>
        <v>1795.6125000000002</v>
      </c>
      <c r="O19" s="325">
        <v>1612.4825</v>
      </c>
      <c r="P19" s="326">
        <v>72.13</v>
      </c>
      <c r="Q19" s="206">
        <v>111</v>
      </c>
      <c r="R19" s="325">
        <v>5035.3734</v>
      </c>
      <c r="S19" s="325">
        <v>3481.3058</v>
      </c>
      <c r="T19" s="326">
        <v>316.0874</v>
      </c>
      <c r="U19" s="326">
        <f t="shared" si="7"/>
        <v>1237.9802000000004</v>
      </c>
      <c r="V19" s="329">
        <f t="shared" si="2"/>
        <v>3901.596725000003</v>
      </c>
      <c r="W19" s="255"/>
    </row>
    <row r="20" spans="1:23" ht="13.5">
      <c r="A20" s="160" t="s">
        <v>13</v>
      </c>
      <c r="B20" s="206">
        <v>10361</v>
      </c>
      <c r="C20" s="324">
        <f t="shared" si="5"/>
        <v>1200</v>
      </c>
      <c r="D20" s="324">
        <v>1200</v>
      </c>
      <c r="E20" s="326">
        <v>118</v>
      </c>
      <c r="F20" s="326">
        <v>1080</v>
      </c>
      <c r="G20" s="353" t="s">
        <v>172</v>
      </c>
      <c r="H20" s="324">
        <v>5404.08</v>
      </c>
      <c r="I20" s="353" t="s">
        <v>172</v>
      </c>
      <c r="J20" s="324">
        <f t="shared" si="6"/>
        <v>175.57389999999998</v>
      </c>
      <c r="K20" s="330">
        <v>1.1239</v>
      </c>
      <c r="L20" s="326">
        <v>167</v>
      </c>
      <c r="M20" s="206">
        <v>7.45</v>
      </c>
      <c r="N20" s="326">
        <f t="shared" si="8"/>
        <v>645.6493</v>
      </c>
      <c r="O20" s="325">
        <v>551.0093</v>
      </c>
      <c r="P20" s="326">
        <v>46.64</v>
      </c>
      <c r="Q20" s="206">
        <v>48</v>
      </c>
      <c r="R20" s="325">
        <v>1728.3913</v>
      </c>
      <c r="S20" s="325">
        <v>1205.7306</v>
      </c>
      <c r="T20" s="326">
        <v>177.0619</v>
      </c>
      <c r="U20" s="326">
        <f t="shared" si="7"/>
        <v>345.59879999999987</v>
      </c>
      <c r="V20" s="329">
        <f t="shared" si="2"/>
        <v>1207.3055000000002</v>
      </c>
      <c r="W20" s="255"/>
    </row>
    <row r="21" spans="1:23" ht="13.5">
      <c r="A21" s="160" t="s">
        <v>14</v>
      </c>
      <c r="B21" s="206">
        <v>9383</v>
      </c>
      <c r="C21" s="324">
        <f t="shared" si="5"/>
        <v>1190</v>
      </c>
      <c r="D21" s="324">
        <v>1190</v>
      </c>
      <c r="E21" s="326">
        <v>515</v>
      </c>
      <c r="F21" s="326">
        <v>678</v>
      </c>
      <c r="G21" s="353" t="s">
        <v>172</v>
      </c>
      <c r="H21" s="324">
        <v>2632.79</v>
      </c>
      <c r="I21" s="353" t="s">
        <v>172</v>
      </c>
      <c r="J21" s="324">
        <f t="shared" si="6"/>
        <v>891.72</v>
      </c>
      <c r="K21" s="330">
        <v>0</v>
      </c>
      <c r="L21" s="326">
        <v>850</v>
      </c>
      <c r="M21" s="206">
        <v>41.72</v>
      </c>
      <c r="N21" s="326">
        <f t="shared" si="8"/>
        <v>886.5175</v>
      </c>
      <c r="O21" s="325">
        <v>813.8075</v>
      </c>
      <c r="P21" s="326">
        <v>61.71</v>
      </c>
      <c r="Q21" s="206">
        <v>11</v>
      </c>
      <c r="R21" s="325">
        <v>2361.8744</v>
      </c>
      <c r="S21" s="325">
        <v>1397.6194</v>
      </c>
      <c r="T21" s="326">
        <v>174.5886</v>
      </c>
      <c r="U21" s="326">
        <f t="shared" si="7"/>
        <v>789.6664000000001</v>
      </c>
      <c r="V21" s="329">
        <f t="shared" si="2"/>
        <v>1420.0980999999997</v>
      </c>
      <c r="W21" s="255"/>
    </row>
    <row r="22" spans="1:23" ht="13.5">
      <c r="A22" s="160" t="s">
        <v>15</v>
      </c>
      <c r="B22" s="206">
        <v>2706</v>
      </c>
      <c r="C22" s="324">
        <f t="shared" si="5"/>
        <v>223</v>
      </c>
      <c r="D22" s="324">
        <v>223</v>
      </c>
      <c r="E22" s="326">
        <v>11</v>
      </c>
      <c r="F22" s="326">
        <v>212</v>
      </c>
      <c r="G22" s="353" t="s">
        <v>172</v>
      </c>
      <c r="H22" s="324">
        <v>161.32</v>
      </c>
      <c r="I22" s="353" t="s">
        <v>172</v>
      </c>
      <c r="J22" s="324">
        <f t="shared" si="6"/>
        <v>57.150800000000004</v>
      </c>
      <c r="K22" s="330">
        <v>0.3808</v>
      </c>
      <c r="L22" s="326">
        <v>56</v>
      </c>
      <c r="M22" s="206">
        <v>0.77</v>
      </c>
      <c r="N22" s="326">
        <f t="shared" si="8"/>
        <v>383.9015</v>
      </c>
      <c r="O22" s="325">
        <v>378.2815</v>
      </c>
      <c r="P22" s="326">
        <v>5.62</v>
      </c>
      <c r="Q22" s="206">
        <v>0</v>
      </c>
      <c r="R22" s="325">
        <v>1396.7074</v>
      </c>
      <c r="S22" s="325">
        <v>967.349</v>
      </c>
      <c r="T22" s="326">
        <v>63.6418</v>
      </c>
      <c r="U22" s="326">
        <f t="shared" si="7"/>
        <v>365.71659999999997</v>
      </c>
      <c r="V22" s="329">
        <f t="shared" si="2"/>
        <v>483.9203</v>
      </c>
      <c r="W22" s="255"/>
    </row>
    <row r="23" spans="1:23" ht="13.5">
      <c r="A23" s="160" t="s">
        <v>16</v>
      </c>
      <c r="B23" s="206">
        <v>5552</v>
      </c>
      <c r="C23" s="324">
        <f t="shared" si="5"/>
        <v>1140</v>
      </c>
      <c r="D23" s="324">
        <v>1140</v>
      </c>
      <c r="E23" s="326">
        <v>414</v>
      </c>
      <c r="F23" s="326">
        <v>722</v>
      </c>
      <c r="G23" s="353" t="s">
        <v>172</v>
      </c>
      <c r="H23" s="324">
        <v>2048.49</v>
      </c>
      <c r="I23" s="353" t="s">
        <v>172</v>
      </c>
      <c r="J23" s="324">
        <f t="shared" si="6"/>
        <v>98.778</v>
      </c>
      <c r="K23" s="330">
        <v>1.248</v>
      </c>
      <c r="L23" s="326">
        <v>64</v>
      </c>
      <c r="M23" s="206">
        <v>33.53</v>
      </c>
      <c r="N23" s="326">
        <f t="shared" si="8"/>
        <v>442.6224</v>
      </c>
      <c r="O23" s="325">
        <v>359.1324</v>
      </c>
      <c r="P23" s="326">
        <v>60.49</v>
      </c>
      <c r="Q23" s="206">
        <v>23</v>
      </c>
      <c r="R23" s="325">
        <v>1013.3718</v>
      </c>
      <c r="S23" s="325">
        <v>731.8398</v>
      </c>
      <c r="T23" s="326">
        <v>61.2675</v>
      </c>
      <c r="U23" s="326">
        <f t="shared" si="7"/>
        <v>220.26450000000006</v>
      </c>
      <c r="V23" s="329">
        <f t="shared" si="2"/>
        <v>808.7378000000004</v>
      </c>
      <c r="W23" s="255"/>
    </row>
    <row r="24" spans="1:23" ht="13.5">
      <c r="A24" s="160" t="s">
        <v>17</v>
      </c>
      <c r="B24" s="206">
        <v>2648</v>
      </c>
      <c r="C24" s="324">
        <f t="shared" si="5"/>
        <v>564</v>
      </c>
      <c r="D24" s="324">
        <v>564</v>
      </c>
      <c r="E24" s="326">
        <v>260</v>
      </c>
      <c r="F24" s="326">
        <v>304</v>
      </c>
      <c r="G24" s="353" t="s">
        <v>172</v>
      </c>
      <c r="H24" s="324">
        <v>77.7</v>
      </c>
      <c r="I24" s="353" t="s">
        <v>172</v>
      </c>
      <c r="J24" s="324">
        <f t="shared" si="6"/>
        <v>250.06</v>
      </c>
      <c r="K24" s="330">
        <v>0</v>
      </c>
      <c r="L24" s="326">
        <v>229</v>
      </c>
      <c r="M24" s="206">
        <v>21.06</v>
      </c>
      <c r="N24" s="326">
        <f t="shared" si="8"/>
        <v>410.0954</v>
      </c>
      <c r="O24" s="325">
        <v>381.1954</v>
      </c>
      <c r="P24" s="326">
        <v>28.9</v>
      </c>
      <c r="Q24" s="206">
        <v>0</v>
      </c>
      <c r="R24" s="325">
        <v>957.894</v>
      </c>
      <c r="S24" s="325">
        <v>647.3572</v>
      </c>
      <c r="T24" s="326">
        <v>74.1105</v>
      </c>
      <c r="U24" s="326">
        <f t="shared" si="7"/>
        <v>236.42629999999997</v>
      </c>
      <c r="V24" s="329">
        <f t="shared" si="2"/>
        <v>388.2506000000001</v>
      </c>
      <c r="W24" s="255"/>
    </row>
    <row r="25" spans="1:23" ht="13.5">
      <c r="A25" s="160" t="s">
        <v>18</v>
      </c>
      <c r="B25" s="206">
        <v>1757.9999999999998</v>
      </c>
      <c r="C25" s="324">
        <f t="shared" si="5"/>
        <v>227</v>
      </c>
      <c r="D25" s="324">
        <v>227</v>
      </c>
      <c r="E25" s="326">
        <v>90</v>
      </c>
      <c r="F25" s="326">
        <v>137</v>
      </c>
      <c r="G25" s="353" t="s">
        <v>172</v>
      </c>
      <c r="H25" s="324">
        <v>94.99</v>
      </c>
      <c r="I25" s="353" t="s">
        <v>172</v>
      </c>
      <c r="J25" s="324">
        <f t="shared" si="6"/>
        <v>72.4123</v>
      </c>
      <c r="K25" s="330">
        <v>0.1223</v>
      </c>
      <c r="L25" s="326">
        <v>65</v>
      </c>
      <c r="M25" s="206">
        <v>7.29</v>
      </c>
      <c r="N25" s="326">
        <f t="shared" si="8"/>
        <v>228.80980000000002</v>
      </c>
      <c r="O25" s="325">
        <v>217.7598</v>
      </c>
      <c r="P25" s="326">
        <v>11.05</v>
      </c>
      <c r="Q25" s="206">
        <v>0</v>
      </c>
      <c r="R25" s="325">
        <v>795.5792</v>
      </c>
      <c r="S25" s="325">
        <v>559.0375</v>
      </c>
      <c r="T25" s="326">
        <v>89.8883</v>
      </c>
      <c r="U25" s="326">
        <f t="shared" si="7"/>
        <v>146.65339999999998</v>
      </c>
      <c r="V25" s="329">
        <f t="shared" si="2"/>
        <v>339.2086999999998</v>
      </c>
      <c r="W25" s="255"/>
    </row>
    <row r="26" spans="1:23" ht="13.5">
      <c r="A26" s="160" t="s">
        <v>19</v>
      </c>
      <c r="B26" s="206">
        <v>2228</v>
      </c>
      <c r="C26" s="324">
        <f t="shared" si="5"/>
        <v>271</v>
      </c>
      <c r="D26" s="324">
        <v>271</v>
      </c>
      <c r="E26" s="326">
        <v>17</v>
      </c>
      <c r="F26" s="326">
        <v>254</v>
      </c>
      <c r="G26" s="353" t="s">
        <v>172</v>
      </c>
      <c r="H26" s="324">
        <v>196.52</v>
      </c>
      <c r="I26" s="353" t="s">
        <v>172</v>
      </c>
      <c r="J26" s="324">
        <f t="shared" si="6"/>
        <v>31.85</v>
      </c>
      <c r="K26" s="330">
        <v>0</v>
      </c>
      <c r="L26" s="326">
        <v>31</v>
      </c>
      <c r="M26" s="206">
        <v>0.85</v>
      </c>
      <c r="N26" s="326">
        <f t="shared" si="8"/>
        <v>246.5977</v>
      </c>
      <c r="O26" s="325">
        <v>234.2977</v>
      </c>
      <c r="P26" s="326">
        <v>12.3</v>
      </c>
      <c r="Q26" s="206">
        <v>0</v>
      </c>
      <c r="R26" s="325">
        <v>741.4794</v>
      </c>
      <c r="S26" s="325">
        <v>441.1469</v>
      </c>
      <c r="T26" s="326">
        <v>97.5483</v>
      </c>
      <c r="U26" s="326">
        <f t="shared" si="7"/>
        <v>202.78420000000006</v>
      </c>
      <c r="V26" s="329">
        <f t="shared" si="2"/>
        <v>740.5529</v>
      </c>
      <c r="W26" s="255"/>
    </row>
    <row r="27" spans="1:23" ht="13.5">
      <c r="A27" s="160" t="s">
        <v>20</v>
      </c>
      <c r="B27" s="206">
        <v>1342</v>
      </c>
      <c r="C27" s="324">
        <f t="shared" si="5"/>
        <v>246</v>
      </c>
      <c r="D27" s="324">
        <v>246</v>
      </c>
      <c r="E27" s="326">
        <v>75</v>
      </c>
      <c r="F27" s="326">
        <v>171</v>
      </c>
      <c r="G27" s="353" t="s">
        <v>172</v>
      </c>
      <c r="H27" s="324">
        <v>25.13</v>
      </c>
      <c r="I27" s="353" t="s">
        <v>172</v>
      </c>
      <c r="J27" s="324">
        <f t="shared" si="6"/>
        <v>287.08</v>
      </c>
      <c r="K27" s="330">
        <v>0</v>
      </c>
      <c r="L27" s="326">
        <v>281</v>
      </c>
      <c r="M27" s="206">
        <v>6.08</v>
      </c>
      <c r="N27" s="326">
        <f t="shared" si="8"/>
        <v>140.9472</v>
      </c>
      <c r="O27" s="325">
        <v>127.8572</v>
      </c>
      <c r="P27" s="326">
        <v>13.09</v>
      </c>
      <c r="Q27" s="206">
        <v>0</v>
      </c>
      <c r="R27" s="325">
        <v>496.2259</v>
      </c>
      <c r="S27" s="325">
        <v>294.4618</v>
      </c>
      <c r="T27" s="326">
        <v>124.1482</v>
      </c>
      <c r="U27" s="326">
        <f t="shared" si="7"/>
        <v>77.61590000000004</v>
      </c>
      <c r="V27" s="329">
        <f t="shared" si="2"/>
        <v>146.61689999999987</v>
      </c>
      <c r="W27" s="255"/>
    </row>
    <row r="28" spans="1:23" ht="13.5">
      <c r="A28" s="160" t="s">
        <v>21</v>
      </c>
      <c r="B28" s="206">
        <v>1723</v>
      </c>
      <c r="C28" s="324">
        <f t="shared" si="5"/>
        <v>272</v>
      </c>
      <c r="D28" s="324">
        <v>272</v>
      </c>
      <c r="E28" s="326">
        <v>24</v>
      </c>
      <c r="F28" s="326">
        <v>248</v>
      </c>
      <c r="G28" s="353" t="s">
        <v>172</v>
      </c>
      <c r="H28" s="324">
        <v>527.05</v>
      </c>
      <c r="I28" s="353" t="s">
        <v>172</v>
      </c>
      <c r="J28" s="324">
        <f t="shared" si="6"/>
        <v>25.017</v>
      </c>
      <c r="K28" s="330">
        <v>0.817</v>
      </c>
      <c r="L28" s="326">
        <v>23</v>
      </c>
      <c r="M28" s="206">
        <v>1.2</v>
      </c>
      <c r="N28" s="326">
        <f t="shared" si="8"/>
        <v>127.447</v>
      </c>
      <c r="O28" s="325">
        <v>114.327</v>
      </c>
      <c r="P28" s="326">
        <v>12.12</v>
      </c>
      <c r="Q28" s="206">
        <v>1</v>
      </c>
      <c r="R28" s="325">
        <v>377.743075</v>
      </c>
      <c r="S28" s="325">
        <v>287.07685250000003</v>
      </c>
      <c r="T28" s="326">
        <v>0.7316</v>
      </c>
      <c r="U28" s="326">
        <f t="shared" si="7"/>
        <v>89.93462249999995</v>
      </c>
      <c r="V28" s="329">
        <f t="shared" si="2"/>
        <v>393.742925</v>
      </c>
      <c r="W28" s="255"/>
    </row>
    <row r="29" spans="1:23" ht="13.5">
      <c r="A29" s="160" t="s">
        <v>22</v>
      </c>
      <c r="B29" s="206">
        <v>908</v>
      </c>
      <c r="C29" s="324">
        <f t="shared" si="5"/>
        <v>129</v>
      </c>
      <c r="D29" s="324">
        <v>129</v>
      </c>
      <c r="E29" s="326">
        <v>1</v>
      </c>
      <c r="F29" s="326">
        <v>128</v>
      </c>
      <c r="G29" s="353" t="s">
        <v>172</v>
      </c>
      <c r="H29" s="324">
        <v>172.76</v>
      </c>
      <c r="I29" s="353" t="s">
        <v>172</v>
      </c>
      <c r="J29" s="324">
        <f t="shared" si="6"/>
        <v>10.05</v>
      </c>
      <c r="K29" s="330">
        <v>0</v>
      </c>
      <c r="L29" s="326">
        <v>10</v>
      </c>
      <c r="M29" s="206">
        <v>0.05</v>
      </c>
      <c r="N29" s="326">
        <f t="shared" si="8"/>
        <v>102.52619999999999</v>
      </c>
      <c r="O29" s="325">
        <v>99.5362</v>
      </c>
      <c r="P29" s="326">
        <v>2.99</v>
      </c>
      <c r="Q29" s="206">
        <v>0</v>
      </c>
      <c r="R29" s="325">
        <v>283.6856</v>
      </c>
      <c r="S29" s="325">
        <v>234.7423</v>
      </c>
      <c r="T29" s="326">
        <v>1.1548</v>
      </c>
      <c r="U29" s="326">
        <f t="shared" si="7"/>
        <v>47.78850000000002</v>
      </c>
      <c r="V29" s="329">
        <f t="shared" si="2"/>
        <v>209.97820000000002</v>
      </c>
      <c r="W29" s="255"/>
    </row>
    <row r="30" spans="1:23" ht="13.5">
      <c r="A30" s="160" t="s">
        <v>23</v>
      </c>
      <c r="B30" s="206">
        <v>3429</v>
      </c>
      <c r="C30" s="324">
        <f t="shared" si="5"/>
        <v>345</v>
      </c>
      <c r="D30" s="324">
        <v>345</v>
      </c>
      <c r="E30" s="326">
        <v>74</v>
      </c>
      <c r="F30" s="326">
        <v>271</v>
      </c>
      <c r="G30" s="353" t="s">
        <v>172</v>
      </c>
      <c r="H30" s="324">
        <v>1499.52</v>
      </c>
      <c r="I30" s="353" t="s">
        <v>172</v>
      </c>
      <c r="J30" s="324">
        <f t="shared" si="6"/>
        <v>250.53</v>
      </c>
      <c r="K30" s="330">
        <v>2</v>
      </c>
      <c r="L30" s="326">
        <v>243</v>
      </c>
      <c r="M30" s="206">
        <v>5.53</v>
      </c>
      <c r="N30" s="326">
        <f t="shared" si="8"/>
        <v>237.17159999999998</v>
      </c>
      <c r="O30" s="325">
        <v>213.9416</v>
      </c>
      <c r="P30" s="326">
        <v>13.23</v>
      </c>
      <c r="Q30" s="206">
        <v>10</v>
      </c>
      <c r="R30" s="325">
        <v>633.858182</v>
      </c>
      <c r="S30" s="325">
        <v>355.65365740000004</v>
      </c>
      <c r="T30" s="326">
        <v>69.7318</v>
      </c>
      <c r="U30" s="326">
        <f>R30-S30-T30</f>
        <v>208.4727246</v>
      </c>
      <c r="V30" s="329">
        <f t="shared" si="2"/>
        <v>462.9202180000001</v>
      </c>
      <c r="W30" s="255"/>
    </row>
    <row r="31" spans="1:23" ht="13.5">
      <c r="A31" s="160" t="s">
        <v>24</v>
      </c>
      <c r="B31" s="206">
        <v>7129.000000000001</v>
      </c>
      <c r="C31" s="324">
        <f>D31+0</f>
        <v>46</v>
      </c>
      <c r="D31" s="333">
        <v>46</v>
      </c>
      <c r="E31" s="326">
        <v>7</v>
      </c>
      <c r="F31" s="326">
        <v>39</v>
      </c>
      <c r="G31" s="354" t="s">
        <v>172</v>
      </c>
      <c r="H31" s="324">
        <v>6341.68</v>
      </c>
      <c r="I31" s="354" t="s">
        <v>172</v>
      </c>
      <c r="J31" s="324">
        <f>K31+L31+M31</f>
        <v>352.35</v>
      </c>
      <c r="K31" s="326">
        <v>326</v>
      </c>
      <c r="L31" s="326">
        <v>26</v>
      </c>
      <c r="M31" s="206">
        <v>0.35</v>
      </c>
      <c r="N31" s="333">
        <f>O31+P31+Q31</f>
        <v>95.3881</v>
      </c>
      <c r="O31" s="325">
        <v>63.1481</v>
      </c>
      <c r="P31" s="355">
        <v>1.24</v>
      </c>
      <c r="Q31" s="206">
        <v>31</v>
      </c>
      <c r="R31" s="325">
        <v>68.551629</v>
      </c>
      <c r="S31" s="325">
        <v>40.8185603</v>
      </c>
      <c r="T31" s="326">
        <v>2.8836</v>
      </c>
      <c r="U31" s="334">
        <f>R31-S31-T31</f>
        <v>24.849468700000003</v>
      </c>
      <c r="V31" s="335">
        <f>B31-C31-H31-J31-N31-R31</f>
        <v>225.0302710000006</v>
      </c>
      <c r="W31" s="255"/>
    </row>
    <row r="32" spans="1:23" ht="13.5">
      <c r="A32" s="177" t="s">
        <v>64</v>
      </c>
      <c r="B32" s="336">
        <f>B46-B14-B44</f>
        <v>99350</v>
      </c>
      <c r="C32" s="337">
        <f>D32+0</f>
        <v>10300</v>
      </c>
      <c r="D32" s="337">
        <v>10300</v>
      </c>
      <c r="E32" s="338">
        <v>2690</v>
      </c>
      <c r="F32" s="338">
        <v>7650</v>
      </c>
      <c r="G32" s="353" t="s">
        <v>172</v>
      </c>
      <c r="H32" s="337">
        <v>39423.939999999995</v>
      </c>
      <c r="I32" s="353"/>
      <c r="J32" s="337">
        <f>K32+L32+M32</f>
        <v>5048.7053750000005</v>
      </c>
      <c r="K32" s="338">
        <v>1137.2853750000002</v>
      </c>
      <c r="L32" s="338">
        <v>3700</v>
      </c>
      <c r="M32" s="336">
        <v>211.42</v>
      </c>
      <c r="N32" s="326">
        <f>SUM(O32:Q32)</f>
        <v>7773.451500000001</v>
      </c>
      <c r="O32" s="339">
        <v>7026.271500000001</v>
      </c>
      <c r="P32" s="326">
        <v>512.18</v>
      </c>
      <c r="Q32" s="336">
        <v>235</v>
      </c>
      <c r="R32" s="339">
        <v>22998.207486000003</v>
      </c>
      <c r="S32" s="339">
        <v>15604.7683702</v>
      </c>
      <c r="T32" s="338">
        <f>SUM(T16:T31)</f>
        <v>1859.2120000000002</v>
      </c>
      <c r="U32" s="326">
        <f>R32-S32-T32</f>
        <v>5534.227115800003</v>
      </c>
      <c r="V32" s="329">
        <f>B32-C32-H32-J32-N32-R32</f>
        <v>13805.695639000001</v>
      </c>
      <c r="W32" s="255"/>
    </row>
    <row r="33" spans="1:23" ht="14.25" thickBot="1">
      <c r="A33" s="188" t="s">
        <v>62</v>
      </c>
      <c r="B33" s="342">
        <v>1</v>
      </c>
      <c r="C33" s="344">
        <f>C32/B32</f>
        <v>0.10367388022143935</v>
      </c>
      <c r="D33" s="343">
        <f>D32/B32</f>
        <v>0.10367388022143935</v>
      </c>
      <c r="E33" s="345">
        <f>E32/B32</f>
        <v>0.02707599396074484</v>
      </c>
      <c r="F33" s="343">
        <f>F32/B32</f>
        <v>0.0770005032712632</v>
      </c>
      <c r="G33" s="210"/>
      <c r="H33" s="344">
        <f>H32/B32</f>
        <v>0.3968187216909914</v>
      </c>
      <c r="I33" s="210"/>
      <c r="J33" s="344">
        <f>J32/B32</f>
        <v>0.05081736663311525</v>
      </c>
      <c r="K33" s="343">
        <f>K32/B32</f>
        <v>0.011447260946149977</v>
      </c>
      <c r="L33" s="343">
        <f>L32/B32</f>
        <v>0.03724207347760443</v>
      </c>
      <c r="M33" s="342">
        <f>M32/B32</f>
        <v>0.0021280322093608453</v>
      </c>
      <c r="N33" s="343">
        <f>N32/B32</f>
        <v>0.07824309511826875</v>
      </c>
      <c r="O33" s="345">
        <f>O32/B32</f>
        <v>0.07072241066935078</v>
      </c>
      <c r="P33" s="343">
        <f>P32/B32</f>
        <v>0.0051553095118268746</v>
      </c>
      <c r="Q33" s="342">
        <f>Q32/B32</f>
        <v>0.002365374937091092</v>
      </c>
      <c r="R33" s="345">
        <f>R32/B32</f>
        <v>0.23148673866129846</v>
      </c>
      <c r="S33" s="345">
        <f>S32/B32</f>
        <v>0.15706862979567185</v>
      </c>
      <c r="T33" s="343">
        <f>T32/B32</f>
        <v>0.018713759436336186</v>
      </c>
      <c r="U33" s="343">
        <f>U32/B32</f>
        <v>0.055704349429290416</v>
      </c>
      <c r="V33" s="346">
        <f>B33-C33-H33-J33-N33-R33</f>
        <v>0.1389601976748868</v>
      </c>
      <c r="W33" s="255"/>
    </row>
    <row r="34" spans="1:23" ht="13.5">
      <c r="A34" s="195" t="s">
        <v>25</v>
      </c>
      <c r="B34" s="347">
        <v>11409</v>
      </c>
      <c r="C34" s="348">
        <f>D34+0</f>
        <v>1890</v>
      </c>
      <c r="D34" s="352">
        <v>1890</v>
      </c>
      <c r="E34" s="352">
        <v>537</v>
      </c>
      <c r="F34" s="349">
        <v>1360</v>
      </c>
      <c r="G34" s="350" t="s">
        <v>172</v>
      </c>
      <c r="H34" s="348">
        <v>4191.12</v>
      </c>
      <c r="I34" s="350" t="s">
        <v>172</v>
      </c>
      <c r="J34" s="348">
        <f>K34+L34+M34</f>
        <v>484.61109999999996</v>
      </c>
      <c r="K34" s="349">
        <v>1.7111</v>
      </c>
      <c r="L34" s="349">
        <v>455</v>
      </c>
      <c r="M34" s="356">
        <v>27.9</v>
      </c>
      <c r="N34" s="349">
        <f>O34+P34+Q34</f>
        <v>676.7971</v>
      </c>
      <c r="O34" s="352">
        <v>531.2071</v>
      </c>
      <c r="P34" s="349">
        <v>75.59</v>
      </c>
      <c r="Q34" s="347">
        <v>70</v>
      </c>
      <c r="R34" s="352">
        <v>1934.1446</v>
      </c>
      <c r="S34" s="352">
        <v>1333.4547</v>
      </c>
      <c r="T34" s="349">
        <v>110.48</v>
      </c>
      <c r="U34" s="349">
        <f>R34-S34-T34</f>
        <v>490.20990000000006</v>
      </c>
      <c r="V34" s="329">
        <f>B34-C34-H34-J34-N34-R34</f>
        <v>2232.3272</v>
      </c>
      <c r="W34" s="255"/>
    </row>
    <row r="35" spans="1:23" ht="13.5">
      <c r="A35" s="160" t="s">
        <v>26</v>
      </c>
      <c r="B35" s="206">
        <v>7693.000000000001</v>
      </c>
      <c r="C35" s="324">
        <f>D35+0</f>
        <v>676</v>
      </c>
      <c r="D35" s="325">
        <v>676</v>
      </c>
      <c r="E35" s="325">
        <v>180</v>
      </c>
      <c r="F35" s="206">
        <v>496</v>
      </c>
      <c r="G35" s="353" t="s">
        <v>134</v>
      </c>
      <c r="H35" s="324">
        <v>5129.52</v>
      </c>
      <c r="I35" s="353" t="s">
        <v>172</v>
      </c>
      <c r="J35" s="324">
        <f>K35+L35+M35</f>
        <v>210.44459999999998</v>
      </c>
      <c r="K35" s="326">
        <v>1.0846</v>
      </c>
      <c r="L35" s="326">
        <v>199</v>
      </c>
      <c r="M35" s="357">
        <v>10.36</v>
      </c>
      <c r="N35" s="326">
        <f>O35+P35+Q35</f>
        <v>264.5336</v>
      </c>
      <c r="O35" s="325">
        <v>124.2936</v>
      </c>
      <c r="P35" s="326">
        <v>61.24</v>
      </c>
      <c r="Q35" s="206">
        <v>79</v>
      </c>
      <c r="R35" s="325">
        <v>645.3252</v>
      </c>
      <c r="S35" s="325">
        <v>441.1681</v>
      </c>
      <c r="T35" s="326">
        <v>109.5312</v>
      </c>
      <c r="U35" s="326">
        <f>R35-S35-T35</f>
        <v>94.62590000000002</v>
      </c>
      <c r="V35" s="329">
        <f aca="true" t="shared" si="9" ref="V35:V43">B35-C35-H35-J35-N35-R35</f>
        <v>767.1766000000005</v>
      </c>
      <c r="W35" s="255"/>
    </row>
    <row r="36" spans="1:23" ht="13.5">
      <c r="A36" s="160" t="s">
        <v>27</v>
      </c>
      <c r="B36" s="206">
        <v>2002</v>
      </c>
      <c r="C36" s="324">
        <f>D36+0</f>
        <v>468</v>
      </c>
      <c r="D36" s="324">
        <v>468</v>
      </c>
      <c r="E36" s="325">
        <v>31</v>
      </c>
      <c r="F36" s="206">
        <v>437</v>
      </c>
      <c r="G36" s="353" t="s">
        <v>134</v>
      </c>
      <c r="H36" s="324">
        <v>656.73</v>
      </c>
      <c r="I36" s="353" t="s">
        <v>172</v>
      </c>
      <c r="J36" s="324">
        <f aca="true" t="shared" si="10" ref="J36:J42">K36+L36+M36</f>
        <v>21.55</v>
      </c>
      <c r="K36" s="326">
        <v>0</v>
      </c>
      <c r="L36" s="326">
        <v>20</v>
      </c>
      <c r="M36" s="357">
        <v>1.55</v>
      </c>
      <c r="N36" s="326">
        <f aca="true" t="shared" si="11" ref="N36:N41">O36+P36+Q36</f>
        <v>140.2182</v>
      </c>
      <c r="O36" s="325">
        <v>120.8082</v>
      </c>
      <c r="P36" s="326">
        <v>19.41</v>
      </c>
      <c r="Q36" s="206">
        <v>0</v>
      </c>
      <c r="R36" s="325">
        <v>224.9705</v>
      </c>
      <c r="S36" s="325">
        <v>119.018</v>
      </c>
      <c r="T36" s="326">
        <v>21.5776</v>
      </c>
      <c r="U36" s="326">
        <f aca="true" t="shared" si="12" ref="U36:U42">R36-S36-T36</f>
        <v>84.37489999999998</v>
      </c>
      <c r="V36" s="329">
        <f t="shared" si="9"/>
        <v>490.5313</v>
      </c>
      <c r="W36" s="255"/>
    </row>
    <row r="37" spans="1:23" ht="12.75">
      <c r="A37" s="160" t="s">
        <v>28</v>
      </c>
      <c r="B37" s="206">
        <v>1441</v>
      </c>
      <c r="C37" s="324">
        <f aca="true" t="shared" si="13" ref="C37:C43">D37+0</f>
        <v>349</v>
      </c>
      <c r="D37" s="324">
        <v>349</v>
      </c>
      <c r="E37" s="325">
        <v>114</v>
      </c>
      <c r="F37" s="206">
        <v>235</v>
      </c>
      <c r="G37" s="353" t="s">
        <v>134</v>
      </c>
      <c r="H37" s="324">
        <v>341.21</v>
      </c>
      <c r="I37" s="353" t="s">
        <v>172</v>
      </c>
      <c r="J37" s="324">
        <f t="shared" si="10"/>
        <v>70.7</v>
      </c>
      <c r="K37" s="326">
        <v>0</v>
      </c>
      <c r="L37" s="326">
        <v>65</v>
      </c>
      <c r="M37" s="357">
        <v>5.7</v>
      </c>
      <c r="N37" s="326">
        <f t="shared" si="11"/>
        <v>133.655</v>
      </c>
      <c r="O37" s="325">
        <v>122.775</v>
      </c>
      <c r="P37" s="326">
        <v>10.88</v>
      </c>
      <c r="Q37" s="206">
        <v>0</v>
      </c>
      <c r="R37" s="325">
        <v>265.7047</v>
      </c>
      <c r="S37" s="325">
        <v>169.0538</v>
      </c>
      <c r="T37" s="326">
        <v>8.3225</v>
      </c>
      <c r="U37" s="326">
        <f t="shared" si="12"/>
        <v>88.3284</v>
      </c>
      <c r="V37" s="329">
        <f t="shared" si="9"/>
        <v>280.73029999999994</v>
      </c>
      <c r="W37" s="255"/>
    </row>
    <row r="38" spans="1:23" ht="12.75">
      <c r="A38" s="160" t="s">
        <v>29</v>
      </c>
      <c r="B38" s="206">
        <v>3775</v>
      </c>
      <c r="C38" s="324">
        <f t="shared" si="13"/>
        <v>161</v>
      </c>
      <c r="D38" s="324">
        <v>161</v>
      </c>
      <c r="E38" s="325">
        <v>10</v>
      </c>
      <c r="F38" s="206">
        <v>151</v>
      </c>
      <c r="G38" s="353" t="s">
        <v>134</v>
      </c>
      <c r="H38" s="324">
        <v>2824.05</v>
      </c>
      <c r="I38" s="353" t="s">
        <v>172</v>
      </c>
      <c r="J38" s="324">
        <f t="shared" si="10"/>
        <v>113.5</v>
      </c>
      <c r="K38" s="326">
        <v>0</v>
      </c>
      <c r="L38" s="326">
        <v>113</v>
      </c>
      <c r="M38" s="357">
        <v>0.5</v>
      </c>
      <c r="N38" s="326">
        <f t="shared" si="11"/>
        <v>120.7912</v>
      </c>
      <c r="O38" s="325">
        <v>97.8412</v>
      </c>
      <c r="P38" s="326">
        <v>3.95</v>
      </c>
      <c r="Q38" s="206">
        <v>19</v>
      </c>
      <c r="R38" s="325">
        <v>153.0397</v>
      </c>
      <c r="S38" s="325">
        <v>116.5113</v>
      </c>
      <c r="T38" s="326">
        <v>1.8035</v>
      </c>
      <c r="U38" s="326">
        <f t="shared" si="12"/>
        <v>34.724900000000005</v>
      </c>
      <c r="V38" s="329">
        <f t="shared" si="9"/>
        <v>402.6190999999998</v>
      </c>
      <c r="W38" s="255"/>
    </row>
    <row r="39" spans="1:23" ht="12.75">
      <c r="A39" s="160" t="s">
        <v>30</v>
      </c>
      <c r="B39" s="206">
        <v>22470</v>
      </c>
      <c r="C39" s="324">
        <f t="shared" si="13"/>
        <v>405</v>
      </c>
      <c r="D39" s="324">
        <v>405</v>
      </c>
      <c r="E39" s="325">
        <v>36</v>
      </c>
      <c r="F39" s="206">
        <v>369</v>
      </c>
      <c r="G39" s="353" t="s">
        <v>134</v>
      </c>
      <c r="H39" s="324">
        <v>20113.73</v>
      </c>
      <c r="I39" s="353" t="s">
        <v>172</v>
      </c>
      <c r="J39" s="324">
        <f t="shared" si="10"/>
        <v>489.8</v>
      </c>
      <c r="K39" s="326">
        <v>220</v>
      </c>
      <c r="L39" s="326">
        <v>268</v>
      </c>
      <c r="M39" s="357">
        <v>1.8</v>
      </c>
      <c r="N39" s="326">
        <f t="shared" si="11"/>
        <v>387.1296</v>
      </c>
      <c r="O39" s="325">
        <v>264.9196</v>
      </c>
      <c r="P39" s="326">
        <v>12.21</v>
      </c>
      <c r="Q39" s="206">
        <v>110</v>
      </c>
      <c r="R39" s="325">
        <v>204.451</v>
      </c>
      <c r="S39" s="325">
        <v>131.1712</v>
      </c>
      <c r="T39" s="326">
        <v>19.3506</v>
      </c>
      <c r="U39" s="326">
        <f t="shared" si="12"/>
        <v>53.929199999999994</v>
      </c>
      <c r="V39" s="329">
        <f t="shared" si="9"/>
        <v>869.8894000000005</v>
      </c>
      <c r="W39" s="255"/>
    </row>
    <row r="40" spans="1:23" ht="12.75">
      <c r="A40" s="160" t="s">
        <v>31</v>
      </c>
      <c r="B40" s="206">
        <v>656</v>
      </c>
      <c r="C40" s="324">
        <f t="shared" si="13"/>
        <v>202</v>
      </c>
      <c r="D40" s="324">
        <v>202</v>
      </c>
      <c r="E40" s="325">
        <v>173</v>
      </c>
      <c r="F40" s="206">
        <v>29</v>
      </c>
      <c r="G40" s="353" t="s">
        <v>134</v>
      </c>
      <c r="H40" s="324">
        <v>0</v>
      </c>
      <c r="I40" s="353" t="s">
        <v>172</v>
      </c>
      <c r="J40" s="324">
        <f t="shared" si="10"/>
        <v>64.3528</v>
      </c>
      <c r="K40" s="326">
        <v>1.9128</v>
      </c>
      <c r="L40" s="326">
        <v>51</v>
      </c>
      <c r="M40" s="357">
        <v>11.44</v>
      </c>
      <c r="N40" s="326">
        <f t="shared" si="11"/>
        <v>65.5523</v>
      </c>
      <c r="O40" s="325">
        <v>50.1223</v>
      </c>
      <c r="P40" s="326">
        <v>15.43</v>
      </c>
      <c r="Q40" s="206">
        <v>0</v>
      </c>
      <c r="R40" s="325">
        <v>191.1239</v>
      </c>
      <c r="S40" s="325">
        <v>130.3838</v>
      </c>
      <c r="T40" s="326">
        <v>19.4256</v>
      </c>
      <c r="U40" s="326">
        <f t="shared" si="12"/>
        <v>41.31449999999998</v>
      </c>
      <c r="V40" s="329">
        <f t="shared" si="9"/>
        <v>132.971</v>
      </c>
      <c r="W40" s="255"/>
    </row>
    <row r="41" spans="1:23" ht="12.75">
      <c r="A41" s="160" t="s">
        <v>32</v>
      </c>
      <c r="B41" s="206">
        <v>9282</v>
      </c>
      <c r="C41" s="324">
        <f t="shared" si="13"/>
        <v>10</v>
      </c>
      <c r="D41" s="324">
        <v>10</v>
      </c>
      <c r="E41" s="325">
        <v>2</v>
      </c>
      <c r="F41" s="206">
        <v>8</v>
      </c>
      <c r="G41" s="353" t="s">
        <v>134</v>
      </c>
      <c r="H41" s="324">
        <v>6927.38</v>
      </c>
      <c r="I41" s="353" t="s">
        <v>172</v>
      </c>
      <c r="J41" s="324">
        <f t="shared" si="10"/>
        <v>771.0379</v>
      </c>
      <c r="K41" s="326">
        <v>687.9379</v>
      </c>
      <c r="L41" s="326">
        <v>83</v>
      </c>
      <c r="M41" s="357">
        <v>0.1</v>
      </c>
      <c r="N41" s="326">
        <f t="shared" si="11"/>
        <v>230.1507</v>
      </c>
      <c r="O41" s="325">
        <v>208.8707</v>
      </c>
      <c r="P41" s="326">
        <v>0.28</v>
      </c>
      <c r="Q41" s="206">
        <v>21</v>
      </c>
      <c r="R41" s="325">
        <v>748.2707019999999</v>
      </c>
      <c r="S41" s="325">
        <v>186.5901514</v>
      </c>
      <c r="T41" s="326">
        <v>0</v>
      </c>
      <c r="U41" s="326">
        <f t="shared" si="12"/>
        <v>561.6805506</v>
      </c>
      <c r="V41" s="329">
        <f t="shared" si="9"/>
        <v>595.160698</v>
      </c>
      <c r="W41" s="255"/>
    </row>
    <row r="42" spans="1:23" ht="12.75">
      <c r="A42" s="160" t="s">
        <v>33</v>
      </c>
      <c r="B42" s="206">
        <v>702</v>
      </c>
      <c r="C42" s="324">
        <f t="shared" si="13"/>
        <v>52</v>
      </c>
      <c r="D42" s="324">
        <v>52</v>
      </c>
      <c r="E42" s="358" t="s">
        <v>66</v>
      </c>
      <c r="F42" s="206">
        <v>52</v>
      </c>
      <c r="G42" s="353" t="s">
        <v>134</v>
      </c>
      <c r="H42" s="324">
        <v>348.22</v>
      </c>
      <c r="I42" s="353" t="s">
        <v>172</v>
      </c>
      <c r="J42" s="324">
        <f t="shared" si="10"/>
        <v>0.0016</v>
      </c>
      <c r="K42" s="326">
        <v>0.0016</v>
      </c>
      <c r="L42" s="326">
        <v>0</v>
      </c>
      <c r="M42" s="357">
        <v>0</v>
      </c>
      <c r="N42" s="326">
        <f>O42+P42+Q42</f>
        <v>59.4174</v>
      </c>
      <c r="O42" s="325">
        <v>53.4174</v>
      </c>
      <c r="P42" s="326">
        <v>4</v>
      </c>
      <c r="Q42" s="206">
        <v>2</v>
      </c>
      <c r="R42" s="325">
        <v>127.00754099999999</v>
      </c>
      <c r="S42" s="325">
        <v>85.6495487</v>
      </c>
      <c r="T42" s="326">
        <v>0</v>
      </c>
      <c r="U42" s="326">
        <f t="shared" si="12"/>
        <v>41.35799229999999</v>
      </c>
      <c r="V42" s="329">
        <f t="shared" si="9"/>
        <v>115.353459</v>
      </c>
      <c r="W42" s="255"/>
    </row>
    <row r="43" spans="1:23" ht="12.75">
      <c r="A43" s="160" t="s">
        <v>34</v>
      </c>
      <c r="B43" s="206">
        <v>4099</v>
      </c>
      <c r="C43" s="324">
        <f t="shared" si="13"/>
        <v>252</v>
      </c>
      <c r="D43" s="325">
        <v>252</v>
      </c>
      <c r="E43" s="358" t="s">
        <v>66</v>
      </c>
      <c r="F43" s="326">
        <v>252</v>
      </c>
      <c r="G43" s="354" t="s">
        <v>172</v>
      </c>
      <c r="H43" s="324">
        <v>3034.94</v>
      </c>
      <c r="I43" s="354" t="s">
        <v>172</v>
      </c>
      <c r="J43" s="324">
        <f>K43+L43+M43</f>
        <v>23</v>
      </c>
      <c r="K43" s="330">
        <v>0</v>
      </c>
      <c r="L43" s="355">
        <v>23</v>
      </c>
      <c r="M43" s="357">
        <v>0</v>
      </c>
      <c r="N43" s="334">
        <f>O43+P43+Q43</f>
        <v>166.9441</v>
      </c>
      <c r="O43" s="325">
        <v>138.7841</v>
      </c>
      <c r="P43" s="326">
        <v>10.16</v>
      </c>
      <c r="Q43" s="206">
        <v>18</v>
      </c>
      <c r="R43" s="325">
        <v>352.7602</v>
      </c>
      <c r="S43" s="325">
        <v>205.5313</v>
      </c>
      <c r="T43" s="326">
        <v>0.3294</v>
      </c>
      <c r="U43" s="334">
        <f>R43-S43-T43</f>
        <v>146.89950000000002</v>
      </c>
      <c r="V43" s="335">
        <f t="shared" si="9"/>
        <v>269.3557</v>
      </c>
      <c r="W43" s="255"/>
    </row>
    <row r="44" spans="1:23" ht="12.75">
      <c r="A44" s="177" t="s">
        <v>67</v>
      </c>
      <c r="B44" s="337">
        <f>SUM(B34:B43)</f>
        <v>63529</v>
      </c>
      <c r="C44" s="337">
        <f>D44+0</f>
        <v>4470</v>
      </c>
      <c r="D44" s="338">
        <v>4470</v>
      </c>
      <c r="E44" s="339">
        <v>1080</v>
      </c>
      <c r="F44" s="338">
        <v>3390</v>
      </c>
      <c r="G44" s="359" t="s">
        <v>172</v>
      </c>
      <c r="H44" s="337">
        <v>43566.9</v>
      </c>
      <c r="I44" s="359" t="s">
        <v>172</v>
      </c>
      <c r="J44" s="337">
        <f>SUM(K44:M44)</f>
        <v>2248.998</v>
      </c>
      <c r="K44" s="338">
        <v>912.6480000000001</v>
      </c>
      <c r="L44" s="338">
        <v>1277</v>
      </c>
      <c r="M44" s="336">
        <v>59.349999999999994</v>
      </c>
      <c r="N44" s="338">
        <f>SUM(O44:Q44)</f>
        <v>2244.1892</v>
      </c>
      <c r="O44" s="339">
        <v>1713.0392</v>
      </c>
      <c r="P44" s="338">
        <v>213.15</v>
      </c>
      <c r="Q44" s="336">
        <v>318</v>
      </c>
      <c r="R44" s="339">
        <v>4846.798042999999</v>
      </c>
      <c r="S44" s="339">
        <v>2918.531900100001</v>
      </c>
      <c r="T44" s="338">
        <f>SUM(T34:T43)</f>
        <v>290.8204</v>
      </c>
      <c r="U44" s="338">
        <f>R44-S44-T44</f>
        <v>1637.4457428999976</v>
      </c>
      <c r="V44" s="329">
        <f>B44-C44-H44-J44-N44-R44</f>
        <v>6152.114756999999</v>
      </c>
      <c r="W44" s="255"/>
    </row>
    <row r="45" spans="1:23" ht="13.5" thickBot="1">
      <c r="A45" s="188" t="s">
        <v>62</v>
      </c>
      <c r="B45" s="342">
        <v>1</v>
      </c>
      <c r="C45" s="210">
        <f>C44/B44</f>
        <v>0.07036156715830566</v>
      </c>
      <c r="D45" s="270">
        <f>D44/B44</f>
        <v>0.07036156715830566</v>
      </c>
      <c r="E45" s="271">
        <f>E44/B44</f>
        <v>0.017000110185899354</v>
      </c>
      <c r="F45" s="343">
        <f>F44/B44</f>
        <v>0.0533614569724063</v>
      </c>
      <c r="G45" s="210"/>
      <c r="H45" s="344">
        <f>H44/B44</f>
        <v>0.6857797226463505</v>
      </c>
      <c r="I45" s="210"/>
      <c r="J45" s="344">
        <f>J44/B44</f>
        <v>0.0354011238961734</v>
      </c>
      <c r="K45" s="270">
        <f>K44/B44</f>
        <v>0.014365848667537663</v>
      </c>
      <c r="L45" s="343">
        <f>L44/B44</f>
        <v>0.020101056210549514</v>
      </c>
      <c r="M45" s="342">
        <f>M44/B44</f>
        <v>0.0009342190180862283</v>
      </c>
      <c r="N45" s="343">
        <f>N44/B44</f>
        <v>0.035325429331486406</v>
      </c>
      <c r="O45" s="345">
        <f>O44/B44</f>
        <v>0.026964680697004518</v>
      </c>
      <c r="P45" s="343">
        <f>P44/B44</f>
        <v>0.003355160635300414</v>
      </c>
      <c r="Q45" s="342">
        <f>Q44/B44</f>
        <v>0.005005587999181476</v>
      </c>
      <c r="R45" s="345">
        <f>R44/B44</f>
        <v>0.07629268590722345</v>
      </c>
      <c r="S45" s="345">
        <f>S44/B44</f>
        <v>0.04594015174329835</v>
      </c>
      <c r="T45" s="343">
        <f>T44/B44</f>
        <v>0.004577758189173448</v>
      </c>
      <c r="U45" s="343">
        <f>U44/B44</f>
        <v>0.02577477597475165</v>
      </c>
      <c r="V45" s="346">
        <f>B45-C45-H45-J45-N45-R45</f>
        <v>0.09683947106046063</v>
      </c>
      <c r="W45" s="255"/>
    </row>
    <row r="46" spans="1:23" ht="12.75">
      <c r="A46" s="226" t="s">
        <v>69</v>
      </c>
      <c r="B46" s="206">
        <v>241586</v>
      </c>
      <c r="C46" s="324">
        <v>20300</v>
      </c>
      <c r="D46" s="326">
        <v>20300</v>
      </c>
      <c r="E46" s="325">
        <v>3990</v>
      </c>
      <c r="F46" s="326">
        <v>16300</v>
      </c>
      <c r="G46" s="353"/>
      <c r="H46" s="324">
        <v>94348.91</v>
      </c>
      <c r="I46" s="353"/>
      <c r="J46" s="324">
        <f>K46+L46+M46</f>
        <v>9072.090075</v>
      </c>
      <c r="K46" s="326">
        <v>2083.7100750000004</v>
      </c>
      <c r="L46" s="326">
        <v>6701</v>
      </c>
      <c r="M46" s="206">
        <v>287.38</v>
      </c>
      <c r="N46" s="325">
        <f>SUM(O46:Q46)</f>
        <v>19831.9078</v>
      </c>
      <c r="O46" s="325">
        <v>18321.6378</v>
      </c>
      <c r="P46" s="326">
        <v>957.27</v>
      </c>
      <c r="Q46" s="326">
        <v>553</v>
      </c>
      <c r="R46" s="325">
        <v>65121.23702000001</v>
      </c>
      <c r="S46" s="325">
        <v>42751.438994000004</v>
      </c>
      <c r="T46" s="326">
        <v>5270.4416</v>
      </c>
      <c r="U46" s="326">
        <f>R46-S46-T46</f>
        <v>17099.356426000006</v>
      </c>
      <c r="V46" s="329">
        <f>B46-C46-H46-J46-N46-R46</f>
        <v>32911.85510499999</v>
      </c>
      <c r="W46" s="255"/>
    </row>
    <row r="47" spans="1:23" ht="13.5" thickBot="1">
      <c r="A47" s="188" t="s">
        <v>62</v>
      </c>
      <c r="B47" s="342">
        <v>1</v>
      </c>
      <c r="C47" s="344">
        <f>C46/B46</f>
        <v>0.08402804798291291</v>
      </c>
      <c r="D47" s="343">
        <f>D46/B46</f>
        <v>0.08402804798291291</v>
      </c>
      <c r="E47" s="345">
        <f>E46/B46</f>
        <v>0.016515857706986332</v>
      </c>
      <c r="F47" s="343">
        <f>F46/B46</f>
        <v>0.06747079714884141</v>
      </c>
      <c r="G47" s="344"/>
      <c r="H47" s="344">
        <f>H46/B46</f>
        <v>0.3905396421978095</v>
      </c>
      <c r="I47" s="344"/>
      <c r="J47" s="344">
        <f>J46/B46</f>
        <v>0.03755221774026641</v>
      </c>
      <c r="K47" s="343">
        <f>K46/B46</f>
        <v>0.008625127594314242</v>
      </c>
      <c r="L47" s="343">
        <f>L46/B46</f>
        <v>0.0277375344597783</v>
      </c>
      <c r="M47" s="342">
        <f>M46/B46</f>
        <v>0.0011895556861738676</v>
      </c>
      <c r="N47" s="344">
        <f>N46/B46</f>
        <v>0.08209046799069483</v>
      </c>
      <c r="O47" s="345">
        <f>O46/B46</f>
        <v>0.07583898818640153</v>
      </c>
      <c r="P47" s="343">
        <f>P46/B46</f>
        <v>0.003962439876482909</v>
      </c>
      <c r="Q47" s="342">
        <f>Q46/B46</f>
        <v>0.0022890399278103863</v>
      </c>
      <c r="R47" s="344">
        <f>R46/B46</f>
        <v>0.2695571639912909</v>
      </c>
      <c r="S47" s="345">
        <f>S46/B46</f>
        <v>0.17696157473529098</v>
      </c>
      <c r="T47" s="343">
        <f>T46/B46</f>
        <v>0.021816005894381298</v>
      </c>
      <c r="U47" s="343">
        <f>U46/B46</f>
        <v>0.07077958336161866</v>
      </c>
      <c r="V47" s="346">
        <f>B47-C47-H47-J47-N47-R47</f>
        <v>0.13623246009702528</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362" t="s">
        <v>71</v>
      </c>
      <c r="B49" s="322"/>
      <c r="C49" s="322"/>
      <c r="D49" s="322"/>
      <c r="E49" s="322"/>
      <c r="F49" s="322"/>
      <c r="G49" s="322"/>
      <c r="H49" s="323"/>
      <c r="I49" s="323"/>
      <c r="J49" s="323"/>
      <c r="K49" s="322"/>
      <c r="L49" s="322"/>
      <c r="M49" s="322"/>
      <c r="N49" s="322"/>
      <c r="O49" s="322"/>
      <c r="P49" s="322"/>
      <c r="Q49" s="322"/>
      <c r="R49" s="322"/>
      <c r="S49" s="322"/>
      <c r="T49" s="322"/>
      <c r="U49" s="322"/>
      <c r="V49" s="322"/>
      <c r="W49" s="255"/>
    </row>
    <row r="50" spans="1:23" ht="12.75">
      <c r="A50" s="362" t="s">
        <v>173</v>
      </c>
      <c r="B50" s="322"/>
      <c r="C50" s="322"/>
      <c r="D50" s="322"/>
      <c r="E50" s="322"/>
      <c r="F50" s="322"/>
      <c r="G50" s="322"/>
      <c r="H50" s="323"/>
      <c r="I50" s="323"/>
      <c r="J50" s="323"/>
      <c r="K50" s="322"/>
      <c r="L50" s="322"/>
      <c r="M50" s="322"/>
      <c r="N50" s="322"/>
      <c r="O50" s="322"/>
      <c r="P50" s="322"/>
      <c r="Q50" s="322"/>
      <c r="R50" s="322"/>
      <c r="S50" s="322"/>
      <c r="T50" s="322"/>
      <c r="U50" s="322"/>
      <c r="V50" s="322"/>
      <c r="W50" s="255"/>
    </row>
    <row r="51" spans="1:23" ht="12.75">
      <c r="A51" s="362" t="s">
        <v>72</v>
      </c>
      <c r="B51" s="322"/>
      <c r="C51" s="322"/>
      <c r="D51" s="322"/>
      <c r="E51" s="322"/>
      <c r="F51" s="322"/>
      <c r="G51" s="322"/>
      <c r="H51" s="323"/>
      <c r="I51" s="323"/>
      <c r="J51" s="323"/>
      <c r="K51" s="322"/>
      <c r="L51" s="322"/>
      <c r="M51" s="322"/>
      <c r="N51" s="322"/>
      <c r="O51" s="322"/>
      <c r="P51" s="322"/>
      <c r="Q51" s="322"/>
      <c r="R51" s="322"/>
      <c r="S51" s="322"/>
      <c r="T51" s="322"/>
      <c r="U51" s="322"/>
      <c r="V51" s="322"/>
      <c r="W51" s="255"/>
    </row>
    <row r="52" spans="1:23" ht="12.75">
      <c r="A52" s="362"/>
      <c r="B52" s="363" t="s">
        <v>73</v>
      </c>
      <c r="C52" s="84" t="s">
        <v>74</v>
      </c>
      <c r="D52" s="84" t="s">
        <v>75</v>
      </c>
      <c r="E52" s="84" t="s">
        <v>35</v>
      </c>
      <c r="F52" s="322"/>
      <c r="G52" s="322"/>
      <c r="H52" s="323"/>
      <c r="I52" s="323"/>
      <c r="J52" s="323"/>
      <c r="K52" s="322"/>
      <c r="L52" s="322"/>
      <c r="M52" s="322"/>
      <c r="N52" s="322"/>
      <c r="O52" s="322"/>
      <c r="P52" s="322"/>
      <c r="Q52" s="322"/>
      <c r="R52" s="322"/>
      <c r="S52" s="322"/>
      <c r="T52" s="322"/>
      <c r="U52" s="322"/>
      <c r="V52" s="322"/>
      <c r="W52" s="255"/>
    </row>
    <row r="53" spans="1:23" ht="12.75">
      <c r="A53" s="362"/>
      <c r="B53" s="364" t="s">
        <v>76</v>
      </c>
      <c r="C53" s="365">
        <v>138</v>
      </c>
      <c r="D53" s="365">
        <v>1585</v>
      </c>
      <c r="E53" s="365">
        <v>1723</v>
      </c>
      <c r="F53" s="322"/>
      <c r="G53" s="322"/>
      <c r="H53" s="323"/>
      <c r="I53" s="323"/>
      <c r="J53" s="323"/>
      <c r="K53" s="322"/>
      <c r="L53" s="322"/>
      <c r="M53" s="322"/>
      <c r="N53" s="322"/>
      <c r="O53" s="322"/>
      <c r="P53" s="322"/>
      <c r="Q53" s="322"/>
      <c r="R53" s="322"/>
      <c r="S53" s="322"/>
      <c r="T53" s="322"/>
      <c r="U53" s="322"/>
      <c r="V53" s="322"/>
      <c r="W53" s="255"/>
    </row>
    <row r="54" spans="1:23" ht="12.75">
      <c r="A54" s="362"/>
      <c r="B54" s="364" t="s">
        <v>77</v>
      </c>
      <c r="C54" s="365">
        <v>138</v>
      </c>
      <c r="D54" s="365">
        <v>1590</v>
      </c>
      <c r="E54" s="365">
        <v>1720</v>
      </c>
      <c r="F54" s="322"/>
      <c r="G54" s="322"/>
      <c r="H54" s="323"/>
      <c r="I54" s="323"/>
      <c r="J54" s="323"/>
      <c r="K54" s="322"/>
      <c r="L54" s="322"/>
      <c r="Q54" s="322"/>
      <c r="R54" s="322"/>
      <c r="S54" s="322"/>
      <c r="T54" s="322"/>
      <c r="U54" s="322"/>
      <c r="V54" s="322"/>
      <c r="W54" s="255"/>
    </row>
    <row r="55" spans="1:23" ht="12.75">
      <c r="A55" s="362" t="s">
        <v>78</v>
      </c>
      <c r="B55" s="322"/>
      <c r="C55" s="322"/>
      <c r="D55" s="322"/>
      <c r="E55" s="322"/>
      <c r="F55" s="322"/>
      <c r="G55" s="322"/>
      <c r="H55" s="323"/>
      <c r="I55" s="323"/>
      <c r="J55" s="323"/>
      <c r="K55" s="322"/>
      <c r="L55" s="322"/>
      <c r="Q55" s="322"/>
      <c r="R55" s="322"/>
      <c r="S55" s="322"/>
      <c r="T55" s="322"/>
      <c r="U55" s="322"/>
      <c r="V55" s="322"/>
      <c r="W55" s="255"/>
    </row>
    <row r="56" ht="12.75">
      <c r="A56" s="362" t="s">
        <v>79</v>
      </c>
    </row>
    <row r="57" ht="12.75">
      <c r="A57" s="362"/>
    </row>
  </sheetData>
  <sheetProtection/>
  <mergeCells count="11">
    <mergeCell ref="P5:P6"/>
    <mergeCell ref="Q5:Q6"/>
    <mergeCell ref="C4:C6"/>
    <mergeCell ref="N4:N6"/>
    <mergeCell ref="R4:R6"/>
    <mergeCell ref="D5:D6"/>
    <mergeCell ref="G5:G6"/>
    <mergeCell ref="K5:K6"/>
    <mergeCell ref="L5:L6"/>
    <mergeCell ref="M5:M6"/>
    <mergeCell ref="O5:O6"/>
  </mergeCells>
  <printOptions/>
  <pageMargins left="0.7" right="0.7" top="0.75" bottom="0.75" header="0.3" footer="0.3"/>
  <pageSetup horizontalDpi="600" verticalDpi="600" orientation="landscape" paperSize="8" scale="79" r:id="rId3"/>
  <legacyDrawing r:id="rId2"/>
</worksheet>
</file>

<file path=xl/worksheets/sheet42.xml><?xml version="1.0" encoding="utf-8"?>
<worksheet xmlns="http://schemas.openxmlformats.org/spreadsheetml/2006/main" xmlns:r="http://schemas.openxmlformats.org/officeDocument/2006/relationships">
  <dimension ref="A1:W57"/>
  <sheetViews>
    <sheetView zoomScale="70" zoomScaleNormal="70" zoomScaleSheetLayoutView="25" zoomScalePageLayoutView="0" workbookViewId="0" topLeftCell="A1">
      <selection activeCell="L2" sqref="L2"/>
    </sheetView>
  </sheetViews>
  <sheetFormatPr defaultColWidth="9.00390625" defaultRowHeight="13.5"/>
  <cols>
    <col min="1" max="1" width="14.50390625" style="321" customWidth="1"/>
    <col min="2" max="6" width="10.125" style="321" bestFit="1" customWidth="1"/>
    <col min="7" max="7" width="11.25390625" style="321" customWidth="1"/>
    <col min="8" max="8" width="11.00390625" style="321" bestFit="1" customWidth="1"/>
    <col min="9" max="9" width="10.125" style="321" customWidth="1"/>
    <col min="10" max="13" width="10.125" style="321" bestFit="1" customWidth="1"/>
    <col min="14" max="14" width="11.625" style="321" bestFit="1" customWidth="1"/>
    <col min="15" max="15" width="13.375" style="321" customWidth="1"/>
    <col min="16" max="17" width="10.75390625" style="321" bestFit="1" customWidth="1"/>
    <col min="18" max="20" width="13.375" style="321" customWidth="1"/>
    <col min="21" max="21" width="13.50390625" style="321" customWidth="1"/>
    <col min="22" max="16384" width="8.875" style="321" customWidth="1"/>
  </cols>
  <sheetData>
    <row r="1" spans="1:23" ht="17.25">
      <c r="A1" s="16"/>
      <c r="B1" s="255"/>
      <c r="C1" s="255"/>
      <c r="D1" s="255"/>
      <c r="E1" s="255"/>
      <c r="F1" s="255"/>
      <c r="G1" s="255"/>
      <c r="H1" s="255"/>
      <c r="I1" s="255"/>
      <c r="J1" s="255"/>
      <c r="K1" s="255"/>
      <c r="L1" s="255"/>
      <c r="M1" s="255"/>
      <c r="N1" s="255"/>
      <c r="O1" s="255"/>
      <c r="P1" s="255"/>
      <c r="Q1" s="255"/>
      <c r="R1" s="255"/>
      <c r="S1" s="255"/>
      <c r="T1" s="255"/>
      <c r="U1" s="255"/>
      <c r="V1" s="255"/>
      <c r="W1" s="255"/>
    </row>
    <row r="2" spans="1:23" ht="17.25">
      <c r="A2" s="16" t="s">
        <v>272</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260"/>
      <c r="C4" s="499" t="s">
        <v>40</v>
      </c>
      <c r="D4" s="261"/>
      <c r="E4" s="262"/>
      <c r="F4" s="261"/>
      <c r="G4" s="261"/>
      <c r="H4" s="263"/>
      <c r="I4" s="263"/>
      <c r="J4" s="264" t="s">
        <v>41</v>
      </c>
      <c r="K4" s="261"/>
      <c r="L4" s="261"/>
      <c r="M4" s="260"/>
      <c r="N4" s="499" t="s">
        <v>42</v>
      </c>
      <c r="O4" s="261"/>
      <c r="P4" s="261"/>
      <c r="Q4" s="265"/>
      <c r="R4" s="499" t="s">
        <v>43</v>
      </c>
      <c r="S4" s="261"/>
      <c r="T4" s="261"/>
      <c r="U4" s="261"/>
      <c r="V4" s="266"/>
      <c r="W4" s="255"/>
    </row>
    <row r="5" spans="1:23" ht="13.5">
      <c r="A5" s="267"/>
      <c r="B5" s="29" t="s">
        <v>122</v>
      </c>
      <c r="C5" s="506"/>
      <c r="D5" s="472" t="s">
        <v>44</v>
      </c>
      <c r="E5" s="30"/>
      <c r="F5" s="31"/>
      <c r="G5" s="479" t="s">
        <v>45</v>
      </c>
      <c r="H5" s="32" t="s">
        <v>123</v>
      </c>
      <c r="I5" s="32" t="s">
        <v>124</v>
      </c>
      <c r="J5" s="33"/>
      <c r="K5" s="472" t="s">
        <v>46</v>
      </c>
      <c r="L5" s="474" t="s">
        <v>47</v>
      </c>
      <c r="M5" s="470" t="s">
        <v>48</v>
      </c>
      <c r="N5" s="506"/>
      <c r="O5" s="472" t="s">
        <v>49</v>
      </c>
      <c r="P5" s="474" t="s">
        <v>50</v>
      </c>
      <c r="Q5" s="470" t="s">
        <v>51</v>
      </c>
      <c r="R5" s="506"/>
      <c r="S5" s="34" t="s">
        <v>52</v>
      </c>
      <c r="T5" s="30" t="s">
        <v>53</v>
      </c>
      <c r="U5" s="30" t="s">
        <v>54</v>
      </c>
      <c r="V5" s="268" t="s">
        <v>125</v>
      </c>
      <c r="W5" s="255"/>
    </row>
    <row r="6" spans="1:23" ht="14.25" thickBot="1">
      <c r="A6" s="269"/>
      <c r="B6" s="273"/>
      <c r="C6" s="507"/>
      <c r="D6" s="507"/>
      <c r="E6" s="274" t="s">
        <v>55</v>
      </c>
      <c r="F6" s="275" t="s">
        <v>56</v>
      </c>
      <c r="G6" s="508"/>
      <c r="H6" s="276"/>
      <c r="I6" s="276"/>
      <c r="J6" s="277"/>
      <c r="K6" s="507"/>
      <c r="L6" s="509"/>
      <c r="M6" s="505"/>
      <c r="N6" s="507"/>
      <c r="O6" s="507"/>
      <c r="P6" s="509"/>
      <c r="Q6" s="505"/>
      <c r="R6" s="507"/>
      <c r="S6" s="278"/>
      <c r="T6" s="279"/>
      <c r="U6" s="279"/>
      <c r="V6" s="280"/>
      <c r="W6" s="255"/>
    </row>
    <row r="7" spans="1:23" ht="14.25">
      <c r="A7" s="160" t="s">
        <v>2</v>
      </c>
      <c r="B7" s="206">
        <v>43738</v>
      </c>
      <c r="C7" s="324">
        <v>2950</v>
      </c>
      <c r="D7" s="324">
        <v>2950</v>
      </c>
      <c r="E7" s="325">
        <v>168</v>
      </c>
      <c r="F7" s="326">
        <v>2790</v>
      </c>
      <c r="G7" s="327" t="s">
        <v>134</v>
      </c>
      <c r="H7" s="328">
        <v>3842.02</v>
      </c>
      <c r="I7" s="327" t="s">
        <v>134</v>
      </c>
      <c r="J7" s="328">
        <v>909.1025</v>
      </c>
      <c r="K7" s="326">
        <v>25.4925</v>
      </c>
      <c r="L7" s="326">
        <v>870</v>
      </c>
      <c r="M7" s="206">
        <v>13.61</v>
      </c>
      <c r="N7" s="326">
        <v>6108.7806</v>
      </c>
      <c r="O7" s="325">
        <v>5963.3906</v>
      </c>
      <c r="P7" s="326">
        <v>145.39000000000001</v>
      </c>
      <c r="Q7" s="206">
        <v>0</v>
      </c>
      <c r="R7" s="325">
        <v>22655.2098</v>
      </c>
      <c r="S7" s="325">
        <v>15253.3393</v>
      </c>
      <c r="T7" s="326">
        <v>1227.5798</v>
      </c>
      <c r="U7" s="326">
        <v>6174.290700000001</v>
      </c>
      <c r="V7" s="329">
        <v>7272.887100000004</v>
      </c>
      <c r="W7" s="255"/>
    </row>
    <row r="8" spans="1:23" ht="14.25">
      <c r="A8" s="160" t="s">
        <v>3</v>
      </c>
      <c r="B8" s="206">
        <v>14269.999999999998</v>
      </c>
      <c r="C8" s="324">
        <v>603</v>
      </c>
      <c r="D8" s="324">
        <v>603</v>
      </c>
      <c r="E8" s="325">
        <v>23</v>
      </c>
      <c r="F8" s="326">
        <v>580</v>
      </c>
      <c r="G8" s="327" t="s">
        <v>134</v>
      </c>
      <c r="H8" s="328">
        <v>779.99</v>
      </c>
      <c r="I8" s="327" t="s">
        <v>134</v>
      </c>
      <c r="J8" s="328">
        <v>766.34</v>
      </c>
      <c r="K8" s="330">
        <v>0</v>
      </c>
      <c r="L8" s="326">
        <v>765</v>
      </c>
      <c r="M8" s="206">
        <v>1.3399999999999999</v>
      </c>
      <c r="N8" s="326">
        <v>1924.0867</v>
      </c>
      <c r="O8" s="325">
        <v>1902.3367</v>
      </c>
      <c r="P8" s="326">
        <v>21.75</v>
      </c>
      <c r="Q8" s="206">
        <v>0</v>
      </c>
      <c r="R8" s="325">
        <v>8296.1911</v>
      </c>
      <c r="S8" s="325">
        <v>4606.4122</v>
      </c>
      <c r="T8" s="326">
        <v>1566.9557</v>
      </c>
      <c r="U8" s="326">
        <v>2122.8232000000003</v>
      </c>
      <c r="V8" s="329">
        <v>1900.3921999999984</v>
      </c>
      <c r="W8" s="255"/>
    </row>
    <row r="9" spans="1:23" ht="14.25">
      <c r="A9" s="160" t="s">
        <v>4</v>
      </c>
      <c r="B9" s="206">
        <v>10071</v>
      </c>
      <c r="C9" s="324">
        <v>539</v>
      </c>
      <c r="D9" s="324">
        <v>539</v>
      </c>
      <c r="E9" s="325">
        <v>10</v>
      </c>
      <c r="F9" s="326">
        <v>529</v>
      </c>
      <c r="G9" s="327" t="s">
        <v>134</v>
      </c>
      <c r="H9" s="328">
        <v>3061.12</v>
      </c>
      <c r="I9" s="327" t="s">
        <v>134</v>
      </c>
      <c r="J9" s="328">
        <v>60.7309</v>
      </c>
      <c r="K9" s="330">
        <v>8.2309</v>
      </c>
      <c r="L9" s="326">
        <v>52</v>
      </c>
      <c r="M9" s="206">
        <v>0.5</v>
      </c>
      <c r="N9" s="326">
        <v>928.6634</v>
      </c>
      <c r="O9" s="325">
        <v>914.5634</v>
      </c>
      <c r="P9" s="326">
        <v>14.1</v>
      </c>
      <c r="Q9" s="206">
        <v>0</v>
      </c>
      <c r="R9" s="325">
        <v>3571.2106</v>
      </c>
      <c r="S9" s="325">
        <v>2220.6212</v>
      </c>
      <c r="T9" s="326">
        <v>302.503</v>
      </c>
      <c r="U9" s="326">
        <v>1048.0864</v>
      </c>
      <c r="V9" s="329">
        <v>1910.2751000000003</v>
      </c>
      <c r="W9" s="255"/>
    </row>
    <row r="10" spans="1:23" ht="14.25">
      <c r="A10" s="160" t="s">
        <v>5</v>
      </c>
      <c r="B10" s="206">
        <v>3960</v>
      </c>
      <c r="C10" s="324">
        <v>109</v>
      </c>
      <c r="D10" s="324">
        <v>109</v>
      </c>
      <c r="E10" s="325">
        <v>1</v>
      </c>
      <c r="F10" s="326">
        <v>108</v>
      </c>
      <c r="G10" s="327" t="s">
        <v>134</v>
      </c>
      <c r="H10" s="328">
        <v>1285.59</v>
      </c>
      <c r="I10" s="327" t="s">
        <v>134</v>
      </c>
      <c r="J10" s="328">
        <v>21.0914</v>
      </c>
      <c r="K10" s="330">
        <v>0.0414</v>
      </c>
      <c r="L10" s="326">
        <v>21</v>
      </c>
      <c r="M10" s="206">
        <v>0.05</v>
      </c>
      <c r="N10" s="326">
        <v>345.00329999999997</v>
      </c>
      <c r="O10" s="325">
        <v>342.4733</v>
      </c>
      <c r="P10" s="326">
        <v>2.53</v>
      </c>
      <c r="Q10" s="206">
        <v>0</v>
      </c>
      <c r="R10" s="325">
        <v>1525.7147</v>
      </c>
      <c r="S10" s="325">
        <v>1217.4765</v>
      </c>
      <c r="T10" s="326">
        <v>39.0756</v>
      </c>
      <c r="U10" s="326">
        <v>269.1626</v>
      </c>
      <c r="V10" s="329">
        <v>673.6006000000002</v>
      </c>
      <c r="W10" s="255"/>
    </row>
    <row r="11" spans="1:23" ht="14.25">
      <c r="A11" s="160" t="s">
        <v>6</v>
      </c>
      <c r="B11" s="206">
        <v>1734</v>
      </c>
      <c r="C11" s="324">
        <v>9</v>
      </c>
      <c r="D11" s="324">
        <v>9</v>
      </c>
      <c r="E11" s="325">
        <v>0</v>
      </c>
      <c r="F11" s="326">
        <v>9</v>
      </c>
      <c r="G11" s="327" t="s">
        <v>134</v>
      </c>
      <c r="H11" s="328">
        <v>894.9</v>
      </c>
      <c r="I11" s="327" t="s">
        <v>134</v>
      </c>
      <c r="J11" s="328">
        <v>9</v>
      </c>
      <c r="K11" s="330">
        <v>0</v>
      </c>
      <c r="L11" s="326">
        <v>9</v>
      </c>
      <c r="M11" s="206">
        <v>0</v>
      </c>
      <c r="N11" s="326">
        <v>137.41500000000002</v>
      </c>
      <c r="O11" s="325">
        <v>137.205</v>
      </c>
      <c r="P11" s="326">
        <v>0.21</v>
      </c>
      <c r="Q11" s="206">
        <v>0</v>
      </c>
      <c r="R11" s="325">
        <v>447.607</v>
      </c>
      <c r="S11" s="325">
        <v>396.902</v>
      </c>
      <c r="T11" s="326" t="s">
        <v>174</v>
      </c>
      <c r="U11" s="326" t="s">
        <v>174</v>
      </c>
      <c r="V11" s="329">
        <v>236.07799999999992</v>
      </c>
      <c r="W11" s="255"/>
    </row>
    <row r="12" spans="1:23" ht="14.25">
      <c r="A12" s="160" t="s">
        <v>7</v>
      </c>
      <c r="B12" s="206">
        <v>3228</v>
      </c>
      <c r="C12" s="324">
        <v>1200</v>
      </c>
      <c r="D12" s="324">
        <v>1200</v>
      </c>
      <c r="E12" s="325">
        <v>6</v>
      </c>
      <c r="F12" s="326">
        <v>1190</v>
      </c>
      <c r="G12" s="327" t="s">
        <v>134</v>
      </c>
      <c r="H12" s="328">
        <v>620.91</v>
      </c>
      <c r="I12" s="327" t="s">
        <v>134</v>
      </c>
      <c r="J12" s="328">
        <v>2.49</v>
      </c>
      <c r="K12" s="330">
        <v>0</v>
      </c>
      <c r="L12" s="326">
        <v>2</v>
      </c>
      <c r="M12" s="206">
        <v>0.49</v>
      </c>
      <c r="N12" s="326">
        <v>254.7919</v>
      </c>
      <c r="O12" s="325">
        <v>208.3019</v>
      </c>
      <c r="P12" s="326">
        <v>46.489999999999995</v>
      </c>
      <c r="Q12" s="206">
        <v>0</v>
      </c>
      <c r="R12" s="325">
        <v>525.77200697</v>
      </c>
      <c r="S12" s="325">
        <v>381.172264879</v>
      </c>
      <c r="T12" s="326">
        <v>6.4099</v>
      </c>
      <c r="U12" s="326">
        <v>138.189842091</v>
      </c>
      <c r="V12" s="329">
        <v>624.0360930300002</v>
      </c>
      <c r="W12" s="255"/>
    </row>
    <row r="13" spans="1:23" ht="14.25">
      <c r="A13" s="160" t="s">
        <v>8</v>
      </c>
      <c r="B13" s="206">
        <v>1705.9999999999998</v>
      </c>
      <c r="C13" s="324">
        <v>39</v>
      </c>
      <c r="D13" s="324">
        <v>39</v>
      </c>
      <c r="E13" s="331">
        <v>4</v>
      </c>
      <c r="F13" s="326">
        <v>35</v>
      </c>
      <c r="G13" s="332" t="s">
        <v>134</v>
      </c>
      <c r="H13" s="328">
        <v>873.54</v>
      </c>
      <c r="I13" s="332" t="s">
        <v>134</v>
      </c>
      <c r="J13" s="328">
        <v>6.2</v>
      </c>
      <c r="K13" s="330">
        <v>0</v>
      </c>
      <c r="L13" s="326">
        <v>6</v>
      </c>
      <c r="M13" s="206">
        <v>0.2</v>
      </c>
      <c r="N13" s="333">
        <v>104.4871</v>
      </c>
      <c r="O13" s="325">
        <v>103.4871</v>
      </c>
      <c r="P13" s="326">
        <v>1</v>
      </c>
      <c r="Q13" s="206">
        <v>0</v>
      </c>
      <c r="R13" s="325">
        <v>383.178</v>
      </c>
      <c r="S13" s="325">
        <v>282.4605</v>
      </c>
      <c r="T13" s="326" t="s">
        <v>174</v>
      </c>
      <c r="U13" s="334" t="s">
        <v>174</v>
      </c>
      <c r="V13" s="335">
        <v>299.5948999999997</v>
      </c>
      <c r="W13" s="255"/>
    </row>
    <row r="14" spans="1:23" ht="13.5">
      <c r="A14" s="177" t="s">
        <v>61</v>
      </c>
      <c r="B14" s="336">
        <v>78707</v>
      </c>
      <c r="C14" s="337">
        <v>5450</v>
      </c>
      <c r="D14" s="338">
        <v>5450</v>
      </c>
      <c r="E14" s="339">
        <v>212</v>
      </c>
      <c r="F14" s="338">
        <v>5240</v>
      </c>
      <c r="G14" s="340" t="s">
        <v>134</v>
      </c>
      <c r="H14" s="341">
        <v>11358.07</v>
      </c>
      <c r="I14" s="340" t="s">
        <v>134</v>
      </c>
      <c r="J14" s="341">
        <v>1774.9548</v>
      </c>
      <c r="K14" s="338">
        <v>33.7648</v>
      </c>
      <c r="L14" s="338">
        <v>1725</v>
      </c>
      <c r="M14" s="336">
        <v>16.19</v>
      </c>
      <c r="N14" s="326">
        <v>9803.228</v>
      </c>
      <c r="O14" s="339">
        <v>9571.758</v>
      </c>
      <c r="P14" s="338">
        <v>231.47000000000003</v>
      </c>
      <c r="Q14" s="336">
        <v>0</v>
      </c>
      <c r="R14" s="339">
        <v>37404.88320697</v>
      </c>
      <c r="S14" s="339">
        <v>24358.383964878998</v>
      </c>
      <c r="T14" s="338" t="s">
        <v>174</v>
      </c>
      <c r="U14" s="326" t="s">
        <v>174</v>
      </c>
      <c r="V14" s="329">
        <v>12915.863993029998</v>
      </c>
      <c r="W14" s="255"/>
    </row>
    <row r="15" spans="1:23" ht="14.25" thickBot="1">
      <c r="A15" s="188" t="s">
        <v>62</v>
      </c>
      <c r="B15" s="342">
        <v>1</v>
      </c>
      <c r="C15" s="343">
        <v>0.06924415871523498</v>
      </c>
      <c r="D15" s="344">
        <v>0.06924415871523498</v>
      </c>
      <c r="E15" s="345">
        <v>0.002693534247271526</v>
      </c>
      <c r="F15" s="343">
        <v>0.06657603516840942</v>
      </c>
      <c r="G15" s="193"/>
      <c r="H15" s="343">
        <v>0.1443082572071099</v>
      </c>
      <c r="I15" s="193"/>
      <c r="J15" s="344">
        <v>0.022551422363957463</v>
      </c>
      <c r="K15" s="343">
        <v>0.00042899360920883785</v>
      </c>
      <c r="L15" s="343">
        <v>0.021916729134638595</v>
      </c>
      <c r="M15" s="342">
        <v>0.00020569962011002835</v>
      </c>
      <c r="N15" s="343">
        <v>0.12455344505571295</v>
      </c>
      <c r="O15" s="345">
        <v>0.12161253763960003</v>
      </c>
      <c r="P15" s="343">
        <v>0.0029409074161129253</v>
      </c>
      <c r="Q15" s="342">
        <v>0</v>
      </c>
      <c r="R15" s="345">
        <v>0.47524214119417585</v>
      </c>
      <c r="S15" s="345">
        <v>0.30948179913958096</v>
      </c>
      <c r="T15" s="343" t="s">
        <v>174</v>
      </c>
      <c r="U15" s="343" t="s">
        <v>174</v>
      </c>
      <c r="V15" s="346">
        <v>0.16410057546380874</v>
      </c>
      <c r="W15" s="255"/>
    </row>
    <row r="16" spans="1:23" ht="13.5">
      <c r="A16" s="195" t="s">
        <v>9</v>
      </c>
      <c r="B16" s="347">
        <v>6788</v>
      </c>
      <c r="C16" s="348">
        <v>1540</v>
      </c>
      <c r="D16" s="348">
        <v>1540</v>
      </c>
      <c r="E16" s="349">
        <v>771</v>
      </c>
      <c r="F16" s="349">
        <v>764</v>
      </c>
      <c r="G16" s="350" t="s">
        <v>134</v>
      </c>
      <c r="H16" s="348">
        <v>495.21</v>
      </c>
      <c r="I16" s="350" t="s">
        <v>134</v>
      </c>
      <c r="J16" s="348">
        <v>642.45</v>
      </c>
      <c r="K16" s="351">
        <v>0</v>
      </c>
      <c r="L16" s="349">
        <v>580</v>
      </c>
      <c r="M16" s="347">
        <v>62.45</v>
      </c>
      <c r="N16" s="349">
        <v>706.5802</v>
      </c>
      <c r="O16" s="352">
        <v>600.6102</v>
      </c>
      <c r="P16" s="349">
        <v>105.97000000000001</v>
      </c>
      <c r="Q16" s="347">
        <v>0</v>
      </c>
      <c r="R16" s="352">
        <v>2335.5584</v>
      </c>
      <c r="S16" s="352">
        <v>1507.1713</v>
      </c>
      <c r="T16" s="349">
        <v>302.5056</v>
      </c>
      <c r="U16" s="349">
        <v>525.8815</v>
      </c>
      <c r="V16" s="329">
        <v>1068.2014000000004</v>
      </c>
      <c r="W16" s="255"/>
    </row>
    <row r="17" spans="1:23" ht="13.5">
      <c r="A17" s="160" t="s">
        <v>10</v>
      </c>
      <c r="B17" s="206">
        <v>6951.000000000001</v>
      </c>
      <c r="C17" s="324">
        <v>929</v>
      </c>
      <c r="D17" s="324">
        <v>929</v>
      </c>
      <c r="E17" s="326">
        <v>138</v>
      </c>
      <c r="F17" s="326">
        <v>791</v>
      </c>
      <c r="G17" s="353" t="s">
        <v>134</v>
      </c>
      <c r="H17" s="324">
        <v>592.75</v>
      </c>
      <c r="I17" s="353" t="s">
        <v>134</v>
      </c>
      <c r="J17" s="324">
        <v>167.34</v>
      </c>
      <c r="K17" s="330">
        <v>0</v>
      </c>
      <c r="L17" s="326">
        <v>157</v>
      </c>
      <c r="M17" s="206">
        <v>10.34</v>
      </c>
      <c r="N17" s="326">
        <v>924.8115</v>
      </c>
      <c r="O17" s="325">
        <v>877.1215</v>
      </c>
      <c r="P17" s="326">
        <v>47.69</v>
      </c>
      <c r="Q17" s="206">
        <v>0</v>
      </c>
      <c r="R17" s="325">
        <v>3226.2026</v>
      </c>
      <c r="S17" s="325">
        <v>2204.3432</v>
      </c>
      <c r="T17" s="326">
        <v>254.8078</v>
      </c>
      <c r="U17" s="326">
        <v>767.0516000000002</v>
      </c>
      <c r="V17" s="329">
        <v>1110.895900000001</v>
      </c>
      <c r="W17" s="255"/>
    </row>
    <row r="18" spans="1:23" ht="13.5">
      <c r="A18" s="160" t="s">
        <v>11</v>
      </c>
      <c r="B18" s="206">
        <v>3576</v>
      </c>
      <c r="C18" s="324">
        <v>369</v>
      </c>
      <c r="D18" s="324">
        <v>369</v>
      </c>
      <c r="E18" s="326">
        <v>49</v>
      </c>
      <c r="F18" s="326">
        <v>320</v>
      </c>
      <c r="G18" s="353" t="s">
        <v>134</v>
      </c>
      <c r="H18" s="324">
        <v>299.78</v>
      </c>
      <c r="I18" s="353" t="s">
        <v>134</v>
      </c>
      <c r="J18" s="324">
        <v>79.916</v>
      </c>
      <c r="K18" s="330">
        <v>1.596</v>
      </c>
      <c r="L18" s="326">
        <v>75</v>
      </c>
      <c r="M18" s="206">
        <v>3.3200000000000003</v>
      </c>
      <c r="N18" s="326">
        <v>405.9637</v>
      </c>
      <c r="O18" s="325">
        <v>388.9837</v>
      </c>
      <c r="P18" s="326">
        <v>16.98</v>
      </c>
      <c r="Q18" s="206">
        <v>0</v>
      </c>
      <c r="R18" s="325">
        <v>1560.7562</v>
      </c>
      <c r="S18" s="325">
        <v>1267.3751</v>
      </c>
      <c r="T18" s="326">
        <v>72.8611</v>
      </c>
      <c r="U18" s="326">
        <v>220.52000000000007</v>
      </c>
      <c r="V18" s="329">
        <v>860.5840999999998</v>
      </c>
      <c r="W18" s="255"/>
    </row>
    <row r="19" spans="1:23" ht="13.5">
      <c r="A19" s="160" t="s">
        <v>12</v>
      </c>
      <c r="B19" s="206">
        <v>32883</v>
      </c>
      <c r="C19" s="324">
        <v>1640</v>
      </c>
      <c r="D19" s="324">
        <v>1640</v>
      </c>
      <c r="E19" s="326">
        <v>125</v>
      </c>
      <c r="F19" s="326">
        <v>1510</v>
      </c>
      <c r="G19" s="353" t="s">
        <v>134</v>
      </c>
      <c r="H19" s="324">
        <v>18854.17</v>
      </c>
      <c r="I19" s="353" t="s">
        <v>134</v>
      </c>
      <c r="J19" s="324">
        <v>1656.197375</v>
      </c>
      <c r="K19" s="330">
        <v>803.997375</v>
      </c>
      <c r="L19" s="326">
        <v>843</v>
      </c>
      <c r="M19" s="206">
        <v>9.2</v>
      </c>
      <c r="N19" s="326">
        <v>1798.7866</v>
      </c>
      <c r="O19" s="325">
        <v>1616.7866</v>
      </c>
      <c r="P19" s="326">
        <v>71</v>
      </c>
      <c r="Q19" s="206">
        <v>111</v>
      </c>
      <c r="R19" s="325">
        <v>5051.4182</v>
      </c>
      <c r="S19" s="325">
        <v>3498.6204</v>
      </c>
      <c r="T19" s="326">
        <v>316.0874</v>
      </c>
      <c r="U19" s="326">
        <v>1236.7104000000004</v>
      </c>
      <c r="V19" s="329">
        <v>3882.4278250000025</v>
      </c>
      <c r="W19" s="255"/>
    </row>
    <row r="20" spans="1:23" ht="13.5">
      <c r="A20" s="160" t="s">
        <v>13</v>
      </c>
      <c r="B20" s="206">
        <v>10361</v>
      </c>
      <c r="C20" s="324">
        <v>1170</v>
      </c>
      <c r="D20" s="324">
        <v>1170</v>
      </c>
      <c r="E20" s="326">
        <v>117</v>
      </c>
      <c r="F20" s="326">
        <v>1050</v>
      </c>
      <c r="G20" s="353" t="s">
        <v>134</v>
      </c>
      <c r="H20" s="324">
        <v>5404.08</v>
      </c>
      <c r="I20" s="353" t="s">
        <v>134</v>
      </c>
      <c r="J20" s="324">
        <v>175.5239</v>
      </c>
      <c r="K20" s="330">
        <v>1.1239</v>
      </c>
      <c r="L20" s="326">
        <v>167</v>
      </c>
      <c r="M20" s="206">
        <v>7.4</v>
      </c>
      <c r="N20" s="326">
        <v>645.8471999999999</v>
      </c>
      <c r="O20" s="325">
        <v>551.9372</v>
      </c>
      <c r="P20" s="326">
        <v>45.91</v>
      </c>
      <c r="Q20" s="206">
        <v>48</v>
      </c>
      <c r="R20" s="325">
        <v>1735.6609</v>
      </c>
      <c r="S20" s="325">
        <v>1215.1684</v>
      </c>
      <c r="T20" s="326">
        <v>174.4579</v>
      </c>
      <c r="U20" s="326">
        <v>346.03460000000007</v>
      </c>
      <c r="V20" s="329">
        <v>1229.8879999999997</v>
      </c>
      <c r="W20" s="255"/>
    </row>
    <row r="21" spans="1:23" ht="13.5">
      <c r="A21" s="160" t="s">
        <v>14</v>
      </c>
      <c r="B21" s="206">
        <v>9383</v>
      </c>
      <c r="C21" s="324">
        <v>1180</v>
      </c>
      <c r="D21" s="324">
        <v>1180</v>
      </c>
      <c r="E21" s="326">
        <v>509</v>
      </c>
      <c r="F21" s="326">
        <v>669</v>
      </c>
      <c r="G21" s="353" t="s">
        <v>134</v>
      </c>
      <c r="H21" s="324">
        <v>2633.04</v>
      </c>
      <c r="I21" s="353" t="s">
        <v>134</v>
      </c>
      <c r="J21" s="324">
        <v>891.23</v>
      </c>
      <c r="K21" s="330">
        <v>0</v>
      </c>
      <c r="L21" s="326">
        <v>850</v>
      </c>
      <c r="M21" s="206">
        <v>41.23</v>
      </c>
      <c r="N21" s="326">
        <v>887.4238</v>
      </c>
      <c r="O21" s="325">
        <v>815.3938</v>
      </c>
      <c r="P21" s="326">
        <v>61.03</v>
      </c>
      <c r="Q21" s="206">
        <v>11</v>
      </c>
      <c r="R21" s="325">
        <v>2378.4962</v>
      </c>
      <c r="S21" s="325">
        <v>1405.7277</v>
      </c>
      <c r="T21" s="326">
        <v>173.8975</v>
      </c>
      <c r="U21" s="326">
        <v>798.8710000000001</v>
      </c>
      <c r="V21" s="329">
        <v>1412.8099999999995</v>
      </c>
      <c r="W21" s="255"/>
    </row>
    <row r="22" spans="1:23" ht="13.5">
      <c r="A22" s="160" t="s">
        <v>15</v>
      </c>
      <c r="B22" s="206">
        <v>2706</v>
      </c>
      <c r="C22" s="324">
        <v>222</v>
      </c>
      <c r="D22" s="324">
        <v>222</v>
      </c>
      <c r="E22" s="326">
        <v>11</v>
      </c>
      <c r="F22" s="326">
        <v>211</v>
      </c>
      <c r="G22" s="353" t="s">
        <v>134</v>
      </c>
      <c r="H22" s="324">
        <v>161.32</v>
      </c>
      <c r="I22" s="353" t="s">
        <v>134</v>
      </c>
      <c r="J22" s="324">
        <v>57.150800000000004</v>
      </c>
      <c r="K22" s="330">
        <v>0.3808</v>
      </c>
      <c r="L22" s="326">
        <v>56</v>
      </c>
      <c r="M22" s="206">
        <v>0.77</v>
      </c>
      <c r="N22" s="326">
        <v>385.80789999999996</v>
      </c>
      <c r="O22" s="325">
        <v>380.2179</v>
      </c>
      <c r="P22" s="326">
        <v>5.59</v>
      </c>
      <c r="Q22" s="206">
        <v>0</v>
      </c>
      <c r="R22" s="325">
        <v>1400.2963</v>
      </c>
      <c r="S22" s="325">
        <v>973.3118</v>
      </c>
      <c r="T22" s="326">
        <v>69.4492</v>
      </c>
      <c r="U22" s="326">
        <v>357.5353</v>
      </c>
      <c r="V22" s="329">
        <v>479.42499999999995</v>
      </c>
      <c r="W22" s="255"/>
    </row>
    <row r="23" spans="1:23" ht="13.5">
      <c r="A23" s="160" t="s">
        <v>16</v>
      </c>
      <c r="B23" s="206">
        <v>5552</v>
      </c>
      <c r="C23" s="324">
        <v>1130</v>
      </c>
      <c r="D23" s="324">
        <v>1130</v>
      </c>
      <c r="E23" s="326">
        <v>412</v>
      </c>
      <c r="F23" s="326">
        <v>718</v>
      </c>
      <c r="G23" s="353" t="s">
        <v>134</v>
      </c>
      <c r="H23" s="324">
        <v>2048.49</v>
      </c>
      <c r="I23" s="353" t="s">
        <v>134</v>
      </c>
      <c r="J23" s="324">
        <v>98.618</v>
      </c>
      <c r="K23" s="330">
        <v>1.248</v>
      </c>
      <c r="L23" s="326">
        <v>64</v>
      </c>
      <c r="M23" s="206">
        <v>33.37</v>
      </c>
      <c r="N23" s="326">
        <v>444.3704</v>
      </c>
      <c r="O23" s="325">
        <v>361.1204</v>
      </c>
      <c r="P23" s="326">
        <v>60.25000000000001</v>
      </c>
      <c r="Q23" s="206">
        <v>23</v>
      </c>
      <c r="R23" s="325">
        <v>1018.6014</v>
      </c>
      <c r="S23" s="325">
        <v>736.2905</v>
      </c>
      <c r="T23" s="326">
        <v>61.0299</v>
      </c>
      <c r="U23" s="326">
        <v>221.28100000000006</v>
      </c>
      <c r="V23" s="329">
        <v>811.9202000000002</v>
      </c>
      <c r="W23" s="255"/>
    </row>
    <row r="24" spans="1:23" ht="13.5">
      <c r="A24" s="160" t="s">
        <v>17</v>
      </c>
      <c r="B24" s="206">
        <v>2648</v>
      </c>
      <c r="C24" s="324">
        <v>562</v>
      </c>
      <c r="D24" s="324">
        <v>562</v>
      </c>
      <c r="E24" s="326">
        <v>259</v>
      </c>
      <c r="F24" s="326">
        <v>303</v>
      </c>
      <c r="G24" s="353" t="s">
        <v>134</v>
      </c>
      <c r="H24" s="324">
        <v>77.7</v>
      </c>
      <c r="I24" s="353" t="s">
        <v>134</v>
      </c>
      <c r="J24" s="324">
        <v>249.98</v>
      </c>
      <c r="K24" s="330">
        <v>0</v>
      </c>
      <c r="L24" s="326">
        <v>229</v>
      </c>
      <c r="M24" s="206">
        <v>20.98</v>
      </c>
      <c r="N24" s="326">
        <v>410.6178</v>
      </c>
      <c r="O24" s="325">
        <v>381.8178</v>
      </c>
      <c r="P24" s="326">
        <v>28.8</v>
      </c>
      <c r="Q24" s="206">
        <v>0</v>
      </c>
      <c r="R24" s="325">
        <v>959.0474</v>
      </c>
      <c r="S24" s="325">
        <v>650.0442</v>
      </c>
      <c r="T24" s="326">
        <v>72.8158</v>
      </c>
      <c r="U24" s="326">
        <v>236.1874</v>
      </c>
      <c r="V24" s="329">
        <v>388.6547999999999</v>
      </c>
      <c r="W24" s="255"/>
    </row>
    <row r="25" spans="1:23" ht="13.5">
      <c r="A25" s="160" t="s">
        <v>18</v>
      </c>
      <c r="B25" s="206">
        <v>1757.9999999999998</v>
      </c>
      <c r="C25" s="324">
        <v>227</v>
      </c>
      <c r="D25" s="324">
        <v>227</v>
      </c>
      <c r="E25" s="326">
        <v>90</v>
      </c>
      <c r="F25" s="326">
        <v>137</v>
      </c>
      <c r="G25" s="353" t="s">
        <v>134</v>
      </c>
      <c r="H25" s="324">
        <v>94.99000000000001</v>
      </c>
      <c r="I25" s="353" t="s">
        <v>134</v>
      </c>
      <c r="J25" s="324">
        <v>72.4123</v>
      </c>
      <c r="K25" s="330">
        <v>0.1223</v>
      </c>
      <c r="L25" s="326">
        <v>65</v>
      </c>
      <c r="M25" s="206">
        <v>7.29</v>
      </c>
      <c r="N25" s="326">
        <v>229.40370000000001</v>
      </c>
      <c r="O25" s="325">
        <v>218.3537</v>
      </c>
      <c r="P25" s="326">
        <v>11.049999999999999</v>
      </c>
      <c r="Q25" s="206">
        <v>0</v>
      </c>
      <c r="R25" s="325">
        <v>798.0941</v>
      </c>
      <c r="S25" s="325">
        <v>560.0108</v>
      </c>
      <c r="T25" s="326">
        <v>88.8528</v>
      </c>
      <c r="U25" s="326">
        <v>149.2305</v>
      </c>
      <c r="V25" s="329">
        <v>336.0998999999997</v>
      </c>
      <c r="W25" s="255"/>
    </row>
    <row r="26" spans="1:23" ht="13.5">
      <c r="A26" s="160" t="s">
        <v>19</v>
      </c>
      <c r="B26" s="206">
        <v>2228</v>
      </c>
      <c r="C26" s="324">
        <v>271</v>
      </c>
      <c r="D26" s="324">
        <v>271</v>
      </c>
      <c r="E26" s="326">
        <v>17</v>
      </c>
      <c r="F26" s="326">
        <v>254</v>
      </c>
      <c r="G26" s="353" t="s">
        <v>134</v>
      </c>
      <c r="H26" s="324">
        <v>196.52</v>
      </c>
      <c r="I26" s="353" t="s">
        <v>134</v>
      </c>
      <c r="J26" s="324">
        <v>31.85</v>
      </c>
      <c r="K26" s="330">
        <v>0</v>
      </c>
      <c r="L26" s="326">
        <v>31</v>
      </c>
      <c r="M26" s="206">
        <v>0.85</v>
      </c>
      <c r="N26" s="326">
        <v>246.7906</v>
      </c>
      <c r="O26" s="325">
        <v>234.4906</v>
      </c>
      <c r="P26" s="326">
        <v>12.3</v>
      </c>
      <c r="Q26" s="206">
        <v>0</v>
      </c>
      <c r="R26" s="325">
        <v>745.5199</v>
      </c>
      <c r="S26" s="325">
        <v>445.539</v>
      </c>
      <c r="T26" s="326">
        <v>103.0166</v>
      </c>
      <c r="U26" s="326">
        <v>196.96430000000004</v>
      </c>
      <c r="V26" s="329">
        <v>736.3195000000001</v>
      </c>
      <c r="W26" s="255"/>
    </row>
    <row r="27" spans="1:23" ht="13.5">
      <c r="A27" s="160" t="s">
        <v>20</v>
      </c>
      <c r="B27" s="206">
        <v>1342</v>
      </c>
      <c r="C27" s="324">
        <v>244</v>
      </c>
      <c r="D27" s="324">
        <v>244</v>
      </c>
      <c r="E27" s="326">
        <v>75</v>
      </c>
      <c r="F27" s="326">
        <v>169</v>
      </c>
      <c r="G27" s="353" t="s">
        <v>134</v>
      </c>
      <c r="H27" s="324">
        <v>25.13</v>
      </c>
      <c r="I27" s="353" t="s">
        <v>134</v>
      </c>
      <c r="J27" s="324">
        <v>288.08</v>
      </c>
      <c r="K27" s="330">
        <v>0</v>
      </c>
      <c r="L27" s="326">
        <v>282</v>
      </c>
      <c r="M27" s="206">
        <v>6.08</v>
      </c>
      <c r="N27" s="326">
        <v>140.9288</v>
      </c>
      <c r="O27" s="325">
        <v>127.8888</v>
      </c>
      <c r="P27" s="326">
        <v>13.04</v>
      </c>
      <c r="Q27" s="206">
        <v>0</v>
      </c>
      <c r="R27" s="325">
        <v>498.9298</v>
      </c>
      <c r="S27" s="325">
        <v>296.4715</v>
      </c>
      <c r="T27" s="326">
        <v>121.6096</v>
      </c>
      <c r="U27" s="326">
        <v>80.84870000000001</v>
      </c>
      <c r="V27" s="329">
        <v>144.93139999999994</v>
      </c>
      <c r="W27" s="255"/>
    </row>
    <row r="28" spans="1:23" ht="13.5">
      <c r="A28" s="160" t="s">
        <v>21</v>
      </c>
      <c r="B28" s="206">
        <v>1723</v>
      </c>
      <c r="C28" s="324">
        <v>270</v>
      </c>
      <c r="D28" s="324">
        <v>270</v>
      </c>
      <c r="E28" s="326">
        <v>24</v>
      </c>
      <c r="F28" s="326">
        <v>246</v>
      </c>
      <c r="G28" s="353" t="s">
        <v>134</v>
      </c>
      <c r="H28" s="324">
        <v>527.0500000000001</v>
      </c>
      <c r="I28" s="353" t="s">
        <v>134</v>
      </c>
      <c r="J28" s="324">
        <v>25.017</v>
      </c>
      <c r="K28" s="330">
        <v>0.817</v>
      </c>
      <c r="L28" s="326">
        <v>23</v>
      </c>
      <c r="M28" s="206">
        <v>1.2</v>
      </c>
      <c r="N28" s="326">
        <v>127.62970000000001</v>
      </c>
      <c r="O28" s="325">
        <v>114.5597</v>
      </c>
      <c r="P28" s="326">
        <v>12.07</v>
      </c>
      <c r="Q28" s="206">
        <v>1</v>
      </c>
      <c r="R28" s="325">
        <v>377.71471025</v>
      </c>
      <c r="S28" s="325">
        <v>288.272407175</v>
      </c>
      <c r="T28" s="326" t="s">
        <v>174</v>
      </c>
      <c r="U28" s="326" t="s">
        <v>174</v>
      </c>
      <c r="V28" s="329">
        <v>395.5885897499998</v>
      </c>
      <c r="W28" s="255"/>
    </row>
    <row r="29" spans="1:23" ht="13.5">
      <c r="A29" s="160" t="s">
        <v>22</v>
      </c>
      <c r="B29" s="206">
        <v>908</v>
      </c>
      <c r="C29" s="324">
        <v>127</v>
      </c>
      <c r="D29" s="324">
        <v>127</v>
      </c>
      <c r="E29" s="326">
        <v>1</v>
      </c>
      <c r="F29" s="326">
        <v>126</v>
      </c>
      <c r="G29" s="353" t="s">
        <v>134</v>
      </c>
      <c r="H29" s="324">
        <v>172.76</v>
      </c>
      <c r="I29" s="353" t="s">
        <v>134</v>
      </c>
      <c r="J29" s="324">
        <v>10.05</v>
      </c>
      <c r="K29" s="330">
        <v>0</v>
      </c>
      <c r="L29" s="326">
        <v>10</v>
      </c>
      <c r="M29" s="206">
        <v>0.05</v>
      </c>
      <c r="N29" s="326">
        <v>102.63210000000001</v>
      </c>
      <c r="O29" s="325">
        <v>99.6821</v>
      </c>
      <c r="P29" s="326">
        <v>2.9499999999999997</v>
      </c>
      <c r="Q29" s="206">
        <v>0</v>
      </c>
      <c r="R29" s="325">
        <v>283.7244</v>
      </c>
      <c r="S29" s="325">
        <v>235.7672</v>
      </c>
      <c r="T29" s="326" t="s">
        <v>174</v>
      </c>
      <c r="U29" s="326" t="s">
        <v>174</v>
      </c>
      <c r="V29" s="329">
        <v>211.83350000000002</v>
      </c>
      <c r="W29" s="255"/>
    </row>
    <row r="30" spans="1:23" ht="13.5">
      <c r="A30" s="160" t="s">
        <v>23</v>
      </c>
      <c r="B30" s="206">
        <v>3429</v>
      </c>
      <c r="C30" s="324">
        <v>345</v>
      </c>
      <c r="D30" s="324">
        <v>345</v>
      </c>
      <c r="E30" s="326">
        <v>74</v>
      </c>
      <c r="F30" s="326">
        <v>271</v>
      </c>
      <c r="G30" s="353" t="s">
        <v>134</v>
      </c>
      <c r="H30" s="324">
        <v>1499.52</v>
      </c>
      <c r="I30" s="353" t="s">
        <v>134</v>
      </c>
      <c r="J30" s="324">
        <v>250.53</v>
      </c>
      <c r="K30" s="330">
        <v>2</v>
      </c>
      <c r="L30" s="326">
        <v>243</v>
      </c>
      <c r="M30" s="206">
        <v>5.53</v>
      </c>
      <c r="N30" s="326">
        <v>239.3867</v>
      </c>
      <c r="O30" s="325">
        <v>216.1567</v>
      </c>
      <c r="P30" s="326">
        <v>13.23</v>
      </c>
      <c r="Q30" s="206">
        <v>10</v>
      </c>
      <c r="R30" s="325">
        <v>639.9280049399999</v>
      </c>
      <c r="S30" s="325">
        <v>356.26329345799996</v>
      </c>
      <c r="T30" s="326">
        <v>63.5122</v>
      </c>
      <c r="U30" s="326">
        <v>220.15251148199997</v>
      </c>
      <c r="V30" s="329">
        <v>454.6352950600001</v>
      </c>
      <c r="W30" s="255"/>
    </row>
    <row r="31" spans="1:23" ht="13.5">
      <c r="A31" s="160" t="s">
        <v>24</v>
      </c>
      <c r="B31" s="206">
        <v>7129.000000000001</v>
      </c>
      <c r="C31" s="324">
        <v>46</v>
      </c>
      <c r="D31" s="333">
        <v>46</v>
      </c>
      <c r="E31" s="326">
        <v>7</v>
      </c>
      <c r="F31" s="326">
        <v>39</v>
      </c>
      <c r="G31" s="354" t="s">
        <v>134</v>
      </c>
      <c r="H31" s="324">
        <v>6341.679999999999</v>
      </c>
      <c r="I31" s="354" t="s">
        <v>134</v>
      </c>
      <c r="J31" s="324">
        <v>352.35</v>
      </c>
      <c r="K31" s="326">
        <v>326</v>
      </c>
      <c r="L31" s="326">
        <v>26</v>
      </c>
      <c r="M31" s="206">
        <v>0.35</v>
      </c>
      <c r="N31" s="333">
        <v>95.3881</v>
      </c>
      <c r="O31" s="325">
        <v>63.1481</v>
      </c>
      <c r="P31" s="355">
        <v>1.24</v>
      </c>
      <c r="Q31" s="206">
        <v>31</v>
      </c>
      <c r="R31" s="325">
        <v>68.50202343</v>
      </c>
      <c r="S31" s="325">
        <v>40.911556401</v>
      </c>
      <c r="T31" s="326" t="s">
        <v>174</v>
      </c>
      <c r="U31" s="334" t="s">
        <v>174</v>
      </c>
      <c r="V31" s="335">
        <v>225.0798765700015</v>
      </c>
      <c r="W31" s="255"/>
    </row>
    <row r="32" spans="1:23" ht="13.5">
      <c r="A32" s="177" t="s">
        <v>64</v>
      </c>
      <c r="B32" s="336">
        <v>99350</v>
      </c>
      <c r="C32" s="337">
        <v>10300</v>
      </c>
      <c r="D32" s="337">
        <v>10300</v>
      </c>
      <c r="E32" s="338">
        <v>2680</v>
      </c>
      <c r="F32" s="338">
        <v>7580</v>
      </c>
      <c r="G32" s="353" t="s">
        <v>134</v>
      </c>
      <c r="H32" s="337">
        <v>39424.19</v>
      </c>
      <c r="I32" s="353"/>
      <c r="J32" s="337">
        <v>5048.695375</v>
      </c>
      <c r="K32" s="338">
        <v>1137.2853750000002</v>
      </c>
      <c r="L32" s="338">
        <v>3701</v>
      </c>
      <c r="M32" s="336">
        <v>210.41000000000003</v>
      </c>
      <c r="N32" s="326">
        <v>7792.368799999998</v>
      </c>
      <c r="O32" s="339">
        <v>7048.268799999998</v>
      </c>
      <c r="P32" s="326">
        <v>509.1</v>
      </c>
      <c r="Q32" s="336">
        <v>235</v>
      </c>
      <c r="R32" s="339">
        <v>23078.450538619996</v>
      </c>
      <c r="S32" s="339">
        <v>15681.288357033998</v>
      </c>
      <c r="T32" s="338" t="s">
        <v>174</v>
      </c>
      <c r="U32" s="326" t="s">
        <v>174</v>
      </c>
      <c r="V32" s="329">
        <v>13706.295286380002</v>
      </c>
      <c r="W32" s="255"/>
    </row>
    <row r="33" spans="1:23" ht="14.25" thickBot="1">
      <c r="A33" s="188" t="s">
        <v>62</v>
      </c>
      <c r="B33" s="342">
        <v>1</v>
      </c>
      <c r="C33" s="344">
        <v>0.10367388022143935</v>
      </c>
      <c r="D33" s="343">
        <v>0.10367388022143935</v>
      </c>
      <c r="E33" s="345">
        <v>0.026975339708102668</v>
      </c>
      <c r="F33" s="343">
        <v>0.076295923502768</v>
      </c>
      <c r="G33" s="210"/>
      <c r="H33" s="344">
        <v>0.3968212380473075</v>
      </c>
      <c r="I33" s="210"/>
      <c r="J33" s="344">
        <v>0.05081726597886261</v>
      </c>
      <c r="K33" s="343">
        <v>0.011447260946149977</v>
      </c>
      <c r="L33" s="343">
        <v>0.037252138902868645</v>
      </c>
      <c r="M33" s="342">
        <v>0.002117866129843986</v>
      </c>
      <c r="N33" s="343">
        <v>0.07843350578761951</v>
      </c>
      <c r="O33" s="345">
        <v>0.07094382284851533</v>
      </c>
      <c r="P33" s="343">
        <v>0.005124308002013085</v>
      </c>
      <c r="Q33" s="342">
        <v>0.002365374937091092</v>
      </c>
      <c r="R33" s="345">
        <v>0.23229441911041768</v>
      </c>
      <c r="S33" s="345">
        <v>0.15783883600436838</v>
      </c>
      <c r="T33" s="343" t="s">
        <v>174</v>
      </c>
      <c r="U33" s="343" t="s">
        <v>174</v>
      </c>
      <c r="V33" s="346">
        <v>0.13795969085435336</v>
      </c>
      <c r="W33" s="255"/>
    </row>
    <row r="34" spans="1:23" ht="13.5">
      <c r="A34" s="195" t="s">
        <v>25</v>
      </c>
      <c r="B34" s="347">
        <v>11409</v>
      </c>
      <c r="C34" s="348">
        <v>1870</v>
      </c>
      <c r="D34" s="352">
        <v>1870</v>
      </c>
      <c r="E34" s="352">
        <v>536</v>
      </c>
      <c r="F34" s="349">
        <v>1340</v>
      </c>
      <c r="G34" s="350" t="s">
        <v>134</v>
      </c>
      <c r="H34" s="348">
        <v>4191.12</v>
      </c>
      <c r="I34" s="350" t="s">
        <v>134</v>
      </c>
      <c r="J34" s="348">
        <v>484.5611</v>
      </c>
      <c r="K34" s="349">
        <v>1.7111</v>
      </c>
      <c r="L34" s="349">
        <v>455</v>
      </c>
      <c r="M34" s="356">
        <v>27.85</v>
      </c>
      <c r="N34" s="349">
        <v>682.125</v>
      </c>
      <c r="O34" s="352">
        <v>537.035</v>
      </c>
      <c r="P34" s="349">
        <v>75.09</v>
      </c>
      <c r="Q34" s="347">
        <v>70</v>
      </c>
      <c r="R34" s="352">
        <v>1942.6561</v>
      </c>
      <c r="S34" s="352">
        <v>1339.0416</v>
      </c>
      <c r="T34" s="349">
        <v>131.4618</v>
      </c>
      <c r="U34" s="349">
        <v>472.15269999999987</v>
      </c>
      <c r="V34" s="329">
        <v>2238.5378</v>
      </c>
      <c r="W34" s="255"/>
    </row>
    <row r="35" spans="1:23" ht="13.5">
      <c r="A35" s="160" t="s">
        <v>26</v>
      </c>
      <c r="B35" s="206">
        <v>7693.000000000001</v>
      </c>
      <c r="C35" s="324">
        <v>673</v>
      </c>
      <c r="D35" s="325">
        <v>673</v>
      </c>
      <c r="E35" s="325">
        <v>180</v>
      </c>
      <c r="F35" s="206">
        <v>493</v>
      </c>
      <c r="G35" s="353" t="s">
        <v>134</v>
      </c>
      <c r="H35" s="324">
        <v>5129.5199999999995</v>
      </c>
      <c r="I35" s="353" t="s">
        <v>134</v>
      </c>
      <c r="J35" s="324">
        <v>210.44459999999998</v>
      </c>
      <c r="K35" s="326">
        <v>1.0846</v>
      </c>
      <c r="L35" s="326">
        <v>199</v>
      </c>
      <c r="M35" s="357">
        <v>10.36</v>
      </c>
      <c r="N35" s="326">
        <v>264.7041</v>
      </c>
      <c r="O35" s="325">
        <v>124.5341</v>
      </c>
      <c r="P35" s="326">
        <v>61.17</v>
      </c>
      <c r="Q35" s="206">
        <v>79</v>
      </c>
      <c r="R35" s="325">
        <v>642.1114</v>
      </c>
      <c r="S35" s="325">
        <v>438.8282</v>
      </c>
      <c r="T35" s="326">
        <v>109.5182</v>
      </c>
      <c r="U35" s="326">
        <v>93.76500000000003</v>
      </c>
      <c r="V35" s="329">
        <v>773.2199000000014</v>
      </c>
      <c r="W35" s="255"/>
    </row>
    <row r="36" spans="1:23" ht="13.5">
      <c r="A36" s="160" t="s">
        <v>27</v>
      </c>
      <c r="B36" s="206">
        <v>2002</v>
      </c>
      <c r="C36" s="324">
        <v>464</v>
      </c>
      <c r="D36" s="324">
        <v>464</v>
      </c>
      <c r="E36" s="325">
        <v>31</v>
      </c>
      <c r="F36" s="206">
        <v>433</v>
      </c>
      <c r="G36" s="353" t="s">
        <v>134</v>
      </c>
      <c r="H36" s="324">
        <v>656.73</v>
      </c>
      <c r="I36" s="353" t="s">
        <v>134</v>
      </c>
      <c r="J36" s="324">
        <v>21.55</v>
      </c>
      <c r="K36" s="326">
        <v>0</v>
      </c>
      <c r="L36" s="326">
        <v>20</v>
      </c>
      <c r="M36" s="357">
        <v>1.55</v>
      </c>
      <c r="N36" s="326">
        <v>140.1282</v>
      </c>
      <c r="O36" s="325">
        <v>120.8082</v>
      </c>
      <c r="P36" s="326">
        <v>19.32</v>
      </c>
      <c r="Q36" s="206">
        <v>0</v>
      </c>
      <c r="R36" s="325">
        <v>225.1542</v>
      </c>
      <c r="S36" s="325">
        <v>119.557</v>
      </c>
      <c r="T36" s="326">
        <v>19.2947</v>
      </c>
      <c r="U36" s="326">
        <v>86.30250000000001</v>
      </c>
      <c r="V36" s="329">
        <v>494.43760000000003</v>
      </c>
      <c r="W36" s="255"/>
    </row>
    <row r="37" spans="1:23" ht="12.75">
      <c r="A37" s="160" t="s">
        <v>28</v>
      </c>
      <c r="B37" s="206">
        <v>1441</v>
      </c>
      <c r="C37" s="324">
        <v>349</v>
      </c>
      <c r="D37" s="324">
        <v>349</v>
      </c>
      <c r="E37" s="325">
        <v>114</v>
      </c>
      <c r="F37" s="206">
        <v>235</v>
      </c>
      <c r="G37" s="353" t="s">
        <v>134</v>
      </c>
      <c r="H37" s="324">
        <v>341.21</v>
      </c>
      <c r="I37" s="353" t="s">
        <v>134</v>
      </c>
      <c r="J37" s="324">
        <v>70.7</v>
      </c>
      <c r="K37" s="326">
        <v>0</v>
      </c>
      <c r="L37" s="326">
        <v>65</v>
      </c>
      <c r="M37" s="357">
        <v>5.7</v>
      </c>
      <c r="N37" s="326">
        <v>133.8826</v>
      </c>
      <c r="O37" s="325">
        <v>123.0026</v>
      </c>
      <c r="P37" s="326">
        <v>10.879999999999999</v>
      </c>
      <c r="Q37" s="206">
        <v>0</v>
      </c>
      <c r="R37" s="325">
        <v>265.9661</v>
      </c>
      <c r="S37" s="325">
        <v>168.7805</v>
      </c>
      <c r="T37" s="326">
        <v>8.3497</v>
      </c>
      <c r="U37" s="326">
        <v>88.8359</v>
      </c>
      <c r="V37" s="329">
        <v>280.2412999999999</v>
      </c>
      <c r="W37" s="255"/>
    </row>
    <row r="38" spans="1:23" ht="12.75">
      <c r="A38" s="160" t="s">
        <v>29</v>
      </c>
      <c r="B38" s="206">
        <v>3775</v>
      </c>
      <c r="C38" s="324">
        <v>160</v>
      </c>
      <c r="D38" s="324">
        <v>160</v>
      </c>
      <c r="E38" s="325">
        <v>10</v>
      </c>
      <c r="F38" s="206">
        <v>150</v>
      </c>
      <c r="G38" s="353" t="s">
        <v>134</v>
      </c>
      <c r="H38" s="324">
        <v>2824.0499999999997</v>
      </c>
      <c r="I38" s="353" t="s">
        <v>134</v>
      </c>
      <c r="J38" s="324">
        <v>113.5</v>
      </c>
      <c r="K38" s="326">
        <v>0</v>
      </c>
      <c r="L38" s="326">
        <v>113</v>
      </c>
      <c r="M38" s="357">
        <v>0.5</v>
      </c>
      <c r="N38" s="326">
        <v>120.8786</v>
      </c>
      <c r="O38" s="325">
        <v>97.9486</v>
      </c>
      <c r="P38" s="326">
        <v>3.93</v>
      </c>
      <c r="Q38" s="206">
        <v>19</v>
      </c>
      <c r="R38" s="325">
        <v>152.6862</v>
      </c>
      <c r="S38" s="325">
        <v>116.1041</v>
      </c>
      <c r="T38" s="326" t="s">
        <v>174</v>
      </c>
      <c r="U38" s="326" t="s">
        <v>174</v>
      </c>
      <c r="V38" s="329">
        <v>403.8852000000003</v>
      </c>
      <c r="W38" s="255"/>
    </row>
    <row r="39" spans="1:23" ht="12.75">
      <c r="A39" s="160" t="s">
        <v>30</v>
      </c>
      <c r="B39" s="206">
        <v>22470</v>
      </c>
      <c r="C39" s="324">
        <v>404</v>
      </c>
      <c r="D39" s="324">
        <v>404</v>
      </c>
      <c r="E39" s="325">
        <v>36</v>
      </c>
      <c r="F39" s="206">
        <v>368</v>
      </c>
      <c r="G39" s="353" t="s">
        <v>134</v>
      </c>
      <c r="H39" s="324">
        <v>20113.73</v>
      </c>
      <c r="I39" s="353" t="s">
        <v>134</v>
      </c>
      <c r="J39" s="324">
        <v>489.8</v>
      </c>
      <c r="K39" s="326">
        <v>220</v>
      </c>
      <c r="L39" s="326">
        <v>268</v>
      </c>
      <c r="M39" s="357">
        <v>1.8</v>
      </c>
      <c r="N39" s="326">
        <v>385.4839</v>
      </c>
      <c r="O39" s="325">
        <v>264.3439</v>
      </c>
      <c r="P39" s="326">
        <v>11.14</v>
      </c>
      <c r="Q39" s="206">
        <v>110</v>
      </c>
      <c r="R39" s="325">
        <v>204.5135</v>
      </c>
      <c r="S39" s="325">
        <v>131.4169</v>
      </c>
      <c r="T39" s="326">
        <v>24.6326</v>
      </c>
      <c r="U39" s="326">
        <v>48.464</v>
      </c>
      <c r="V39" s="329">
        <v>872.4726000000005</v>
      </c>
      <c r="W39" s="255"/>
    </row>
    <row r="40" spans="1:23" ht="12.75">
      <c r="A40" s="160" t="s">
        <v>31</v>
      </c>
      <c r="B40" s="206">
        <v>656</v>
      </c>
      <c r="C40" s="324">
        <v>201</v>
      </c>
      <c r="D40" s="324">
        <v>201</v>
      </c>
      <c r="E40" s="325">
        <v>172</v>
      </c>
      <c r="F40" s="206">
        <v>29</v>
      </c>
      <c r="G40" s="353" t="s">
        <v>134</v>
      </c>
      <c r="H40" s="324">
        <v>0</v>
      </c>
      <c r="I40" s="353" t="s">
        <v>134</v>
      </c>
      <c r="J40" s="324">
        <v>64.30279999999999</v>
      </c>
      <c r="K40" s="326">
        <v>1.9128</v>
      </c>
      <c r="L40" s="326">
        <v>51</v>
      </c>
      <c r="M40" s="357">
        <v>11.39</v>
      </c>
      <c r="N40" s="326">
        <v>65.5523</v>
      </c>
      <c r="O40" s="325">
        <v>50.1223</v>
      </c>
      <c r="P40" s="326">
        <v>15.43</v>
      </c>
      <c r="Q40" s="206">
        <v>0</v>
      </c>
      <c r="R40" s="325">
        <v>192.167</v>
      </c>
      <c r="S40" s="325">
        <v>132.0045</v>
      </c>
      <c r="T40" s="326">
        <v>19.1225</v>
      </c>
      <c r="U40" s="326">
        <v>41.03999999999999</v>
      </c>
      <c r="V40" s="329">
        <v>132.9779</v>
      </c>
      <c r="W40" s="255"/>
    </row>
    <row r="41" spans="1:23" ht="12.75">
      <c r="A41" s="160" t="s">
        <v>32</v>
      </c>
      <c r="B41" s="206">
        <v>9282</v>
      </c>
      <c r="C41" s="324">
        <v>10</v>
      </c>
      <c r="D41" s="324">
        <v>10</v>
      </c>
      <c r="E41" s="325">
        <v>2</v>
      </c>
      <c r="F41" s="206">
        <v>8</v>
      </c>
      <c r="G41" s="353" t="s">
        <v>134</v>
      </c>
      <c r="H41" s="324">
        <v>6927.38</v>
      </c>
      <c r="I41" s="353" t="s">
        <v>134</v>
      </c>
      <c r="J41" s="324">
        <v>771.0379</v>
      </c>
      <c r="K41" s="326">
        <v>687.9379</v>
      </c>
      <c r="L41" s="326">
        <v>83</v>
      </c>
      <c r="M41" s="357">
        <v>0.1</v>
      </c>
      <c r="N41" s="326">
        <v>231.3426</v>
      </c>
      <c r="O41" s="325">
        <v>210.0626</v>
      </c>
      <c r="P41" s="326">
        <v>0.28</v>
      </c>
      <c r="Q41" s="206">
        <v>21</v>
      </c>
      <c r="R41" s="325">
        <v>744.39325634</v>
      </c>
      <c r="S41" s="325">
        <v>187.59468943800002</v>
      </c>
      <c r="T41" s="326">
        <v>0</v>
      </c>
      <c r="U41" s="326">
        <v>556</v>
      </c>
      <c r="V41" s="329">
        <v>597.8462436599999</v>
      </c>
      <c r="W41" s="255"/>
    </row>
    <row r="42" spans="1:23" ht="12.75">
      <c r="A42" s="160" t="s">
        <v>33</v>
      </c>
      <c r="B42" s="206">
        <v>702</v>
      </c>
      <c r="C42" s="324">
        <v>50</v>
      </c>
      <c r="D42" s="324">
        <v>50</v>
      </c>
      <c r="E42" s="358" t="s">
        <v>66</v>
      </c>
      <c r="F42" s="206">
        <v>50</v>
      </c>
      <c r="G42" s="353" t="s">
        <v>134</v>
      </c>
      <c r="H42" s="324">
        <v>348.22</v>
      </c>
      <c r="I42" s="353" t="s">
        <v>134</v>
      </c>
      <c r="J42" s="324">
        <v>0.0016</v>
      </c>
      <c r="K42" s="326">
        <v>0.0016</v>
      </c>
      <c r="L42" s="326">
        <v>0</v>
      </c>
      <c r="M42" s="357">
        <v>0</v>
      </c>
      <c r="N42" s="326">
        <v>59.3674</v>
      </c>
      <c r="O42" s="325">
        <v>53.4174</v>
      </c>
      <c r="P42" s="326">
        <v>3.9499999999999997</v>
      </c>
      <c r="Q42" s="206">
        <v>2</v>
      </c>
      <c r="R42" s="325">
        <v>127.11723947</v>
      </c>
      <c r="S42" s="325">
        <v>85.844347629</v>
      </c>
      <c r="T42" s="326">
        <v>0</v>
      </c>
      <c r="U42" s="326">
        <v>41</v>
      </c>
      <c r="V42" s="329">
        <v>117.29376052999997</v>
      </c>
      <c r="W42" s="255"/>
    </row>
    <row r="43" spans="1:23" ht="12.75">
      <c r="A43" s="160" t="s">
        <v>34</v>
      </c>
      <c r="B43" s="206">
        <v>4099</v>
      </c>
      <c r="C43" s="324">
        <v>248</v>
      </c>
      <c r="D43" s="325">
        <v>248</v>
      </c>
      <c r="E43" s="358" t="s">
        <v>66</v>
      </c>
      <c r="F43" s="326">
        <v>248</v>
      </c>
      <c r="G43" s="354" t="s">
        <v>134</v>
      </c>
      <c r="H43" s="324">
        <v>3035.35</v>
      </c>
      <c r="I43" s="354" t="s">
        <v>134</v>
      </c>
      <c r="J43" s="324">
        <v>23</v>
      </c>
      <c r="K43" s="330">
        <v>0</v>
      </c>
      <c r="L43" s="355">
        <v>23</v>
      </c>
      <c r="M43" s="357">
        <v>0</v>
      </c>
      <c r="N43" s="334">
        <v>165.8441</v>
      </c>
      <c r="O43" s="325">
        <v>138.7841</v>
      </c>
      <c r="P43" s="326">
        <v>10.06</v>
      </c>
      <c r="Q43" s="206">
        <v>17</v>
      </c>
      <c r="R43" s="325">
        <v>353.2379</v>
      </c>
      <c r="S43" s="325">
        <v>207.0073</v>
      </c>
      <c r="T43" s="326" t="s">
        <v>174</v>
      </c>
      <c r="U43" s="334" t="s">
        <v>174</v>
      </c>
      <c r="V43" s="335">
        <v>273.56800000000004</v>
      </c>
      <c r="W43" s="255"/>
    </row>
    <row r="44" spans="1:23" ht="12.75">
      <c r="A44" s="177" t="s">
        <v>67</v>
      </c>
      <c r="B44" s="337">
        <v>63529</v>
      </c>
      <c r="C44" s="337">
        <v>4430</v>
      </c>
      <c r="D44" s="338">
        <v>4430</v>
      </c>
      <c r="E44" s="339">
        <v>1080</v>
      </c>
      <c r="F44" s="338">
        <v>3350</v>
      </c>
      <c r="G44" s="359" t="s">
        <v>134</v>
      </c>
      <c r="H44" s="337">
        <v>43567.31</v>
      </c>
      <c r="I44" s="359" t="s">
        <v>134</v>
      </c>
      <c r="J44" s="337">
        <v>2248.898</v>
      </c>
      <c r="K44" s="338">
        <v>912.6480000000001</v>
      </c>
      <c r="L44" s="338">
        <v>1277</v>
      </c>
      <c r="M44" s="336">
        <v>59.25</v>
      </c>
      <c r="N44" s="338">
        <v>2249.3088</v>
      </c>
      <c r="O44" s="339">
        <v>1720.0588</v>
      </c>
      <c r="P44" s="338">
        <v>211.24999999999997</v>
      </c>
      <c r="Q44" s="336">
        <v>318</v>
      </c>
      <c r="R44" s="339">
        <v>4850.00289581</v>
      </c>
      <c r="S44" s="339">
        <v>2926.179137067</v>
      </c>
      <c r="T44" s="338" t="s">
        <v>174</v>
      </c>
      <c r="U44" s="338" t="s">
        <v>174</v>
      </c>
      <c r="V44" s="329">
        <v>6183.480304190002</v>
      </c>
      <c r="W44" s="255"/>
    </row>
    <row r="45" spans="1:23" ht="13.5" thickBot="1">
      <c r="A45" s="188" t="s">
        <v>62</v>
      </c>
      <c r="B45" s="342">
        <v>1</v>
      </c>
      <c r="C45" s="210">
        <v>0.06973193344771679</v>
      </c>
      <c r="D45" s="270">
        <v>0.06973193344771679</v>
      </c>
      <c r="E45" s="271">
        <v>0.017000110185899354</v>
      </c>
      <c r="F45" s="343">
        <v>0.05273182326181744</v>
      </c>
      <c r="G45" s="210"/>
      <c r="H45" s="344">
        <v>0.685786176391884</v>
      </c>
      <c r="I45" s="210"/>
      <c r="J45" s="344">
        <v>0.035399549811896934</v>
      </c>
      <c r="K45" s="270">
        <v>0.014365848667537663</v>
      </c>
      <c r="L45" s="343">
        <v>0.020101056210549514</v>
      </c>
      <c r="M45" s="342">
        <v>0.0009326449338097561</v>
      </c>
      <c r="N45" s="343">
        <v>0.03540601615010467</v>
      </c>
      <c r="O45" s="345">
        <v>0.02707517511687576</v>
      </c>
      <c r="P45" s="343">
        <v>0.0033252530340474426</v>
      </c>
      <c r="Q45" s="342">
        <v>0.005005587999181476</v>
      </c>
      <c r="R45" s="345">
        <v>0.07634313299138976</v>
      </c>
      <c r="S45" s="345">
        <v>0.04606052569798045</v>
      </c>
      <c r="T45" s="343" t="s">
        <v>174</v>
      </c>
      <c r="U45" s="343" t="s">
        <v>174</v>
      </c>
      <c r="V45" s="346">
        <v>0.09733319120700787</v>
      </c>
      <c r="W45" s="255"/>
    </row>
    <row r="46" spans="1:23" ht="12.75">
      <c r="A46" s="226" t="s">
        <v>69</v>
      </c>
      <c r="B46" s="206">
        <v>241586</v>
      </c>
      <c r="C46" s="324">
        <v>20100</v>
      </c>
      <c r="D46" s="326">
        <v>20100</v>
      </c>
      <c r="E46" s="325">
        <v>3970</v>
      </c>
      <c r="F46" s="326">
        <v>16200</v>
      </c>
      <c r="G46" s="353"/>
      <c r="H46" s="324">
        <v>94349.57</v>
      </c>
      <c r="I46" s="353"/>
      <c r="J46" s="324">
        <v>9072.548175000002</v>
      </c>
      <c r="K46" s="326">
        <v>2083.6981750000004</v>
      </c>
      <c r="L46" s="326">
        <v>6703</v>
      </c>
      <c r="M46" s="206">
        <v>285.85</v>
      </c>
      <c r="N46" s="325">
        <v>19844.9056</v>
      </c>
      <c r="O46" s="325">
        <v>18340.0856</v>
      </c>
      <c r="P46" s="326">
        <v>951.82</v>
      </c>
      <c r="Q46" s="326">
        <v>553</v>
      </c>
      <c r="R46" s="325">
        <v>65333.3366414</v>
      </c>
      <c r="S46" s="325">
        <v>42965.851458979996</v>
      </c>
      <c r="T46" s="326">
        <v>5285.7112</v>
      </c>
      <c r="U46" s="326">
        <v>17081.773982420003</v>
      </c>
      <c r="V46" s="329">
        <v>32885.639583599994</v>
      </c>
      <c r="W46" s="255"/>
    </row>
    <row r="47" spans="1:23" ht="13.5" thickBot="1">
      <c r="A47" s="188" t="s">
        <v>62</v>
      </c>
      <c r="B47" s="342">
        <v>1</v>
      </c>
      <c r="C47" s="344">
        <v>0.08320018544120934</v>
      </c>
      <c r="D47" s="343">
        <v>0.08320018544120934</v>
      </c>
      <c r="E47" s="345">
        <v>0.016433071452815973</v>
      </c>
      <c r="F47" s="343">
        <v>0.06705686587798962</v>
      </c>
      <c r="G47" s="344"/>
      <c r="H47" s="344">
        <v>0.3905423741441971</v>
      </c>
      <c r="I47" s="344"/>
      <c r="J47" s="344">
        <v>0.037554113959418184</v>
      </c>
      <c r="K47" s="343">
        <v>0.00862507833649301</v>
      </c>
      <c r="L47" s="343">
        <v>0.027745813085195335</v>
      </c>
      <c r="M47" s="342">
        <v>0.0011832225377298355</v>
      </c>
      <c r="N47" s="344">
        <v>0.08214426994941759</v>
      </c>
      <c r="O47" s="345">
        <v>0.07591534939938573</v>
      </c>
      <c r="P47" s="343">
        <v>0.003939880622221487</v>
      </c>
      <c r="Q47" s="342">
        <v>0.0022890399278103863</v>
      </c>
      <c r="R47" s="344">
        <v>0.2704351106496237</v>
      </c>
      <c r="S47" s="345">
        <v>0.1778490949764473</v>
      </c>
      <c r="T47" s="343">
        <v>0.02187921154371528</v>
      </c>
      <c r="U47" s="343">
        <v>0.07070680412946116</v>
      </c>
      <c r="V47" s="346">
        <v>0.13612394585613402</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362" t="s">
        <v>71</v>
      </c>
      <c r="B49" s="322"/>
      <c r="C49" s="322"/>
      <c r="D49" s="322"/>
      <c r="E49" s="322"/>
      <c r="F49" s="322"/>
      <c r="G49" s="322"/>
      <c r="H49" s="323"/>
      <c r="I49" s="323"/>
      <c r="J49" s="323"/>
      <c r="K49" s="322"/>
      <c r="L49" s="322"/>
      <c r="M49" s="322"/>
      <c r="N49" s="322"/>
      <c r="O49" s="322"/>
      <c r="P49" s="322"/>
      <c r="Q49" s="322"/>
      <c r="R49" s="322"/>
      <c r="S49" s="322"/>
      <c r="T49" s="322"/>
      <c r="U49" s="322"/>
      <c r="V49" s="322"/>
      <c r="W49" s="255"/>
    </row>
    <row r="50" spans="1:23" ht="12.75">
      <c r="A50" s="362" t="s">
        <v>173</v>
      </c>
      <c r="B50" s="322"/>
      <c r="C50" s="322"/>
      <c r="D50" s="322"/>
      <c r="E50" s="322"/>
      <c r="F50" s="322"/>
      <c r="G50" s="322"/>
      <c r="H50" s="323"/>
      <c r="I50" s="323"/>
      <c r="J50" s="323"/>
      <c r="K50" s="322"/>
      <c r="L50" s="322"/>
      <c r="M50" s="322"/>
      <c r="N50" s="322"/>
      <c r="O50" s="322"/>
      <c r="P50" s="322"/>
      <c r="Q50" s="322"/>
      <c r="R50" s="322"/>
      <c r="S50" s="322"/>
      <c r="T50" s="322"/>
      <c r="U50" s="322"/>
      <c r="V50" s="322"/>
      <c r="W50" s="255"/>
    </row>
    <row r="51" spans="1:23" ht="12.75">
      <c r="A51" s="362" t="s">
        <v>72</v>
      </c>
      <c r="B51" s="322"/>
      <c r="C51" s="322"/>
      <c r="D51" s="322"/>
      <c r="E51" s="322"/>
      <c r="F51" s="322"/>
      <c r="G51" s="322"/>
      <c r="H51" s="323"/>
      <c r="I51" s="323"/>
      <c r="J51" s="323"/>
      <c r="K51" s="322"/>
      <c r="L51" s="322"/>
      <c r="M51" s="322"/>
      <c r="N51" s="322"/>
      <c r="O51" s="322"/>
      <c r="P51" s="322"/>
      <c r="Q51" s="322"/>
      <c r="R51" s="322"/>
      <c r="S51" s="322"/>
      <c r="T51" s="322"/>
      <c r="U51" s="322"/>
      <c r="V51" s="322"/>
      <c r="W51" s="255"/>
    </row>
    <row r="52" spans="1:23" ht="12.75">
      <c r="A52" s="362"/>
      <c r="B52" s="363" t="s">
        <v>73</v>
      </c>
      <c r="C52" s="84" t="s">
        <v>74</v>
      </c>
      <c r="D52" s="84" t="s">
        <v>75</v>
      </c>
      <c r="E52" s="84" t="s">
        <v>35</v>
      </c>
      <c r="F52" s="322"/>
      <c r="G52" s="322"/>
      <c r="H52" s="323"/>
      <c r="I52" s="323"/>
      <c r="J52" s="323"/>
      <c r="K52" s="322"/>
      <c r="L52" s="322"/>
      <c r="M52" s="322"/>
      <c r="N52" s="322"/>
      <c r="O52" s="322"/>
      <c r="P52" s="322"/>
      <c r="Q52" s="322"/>
      <c r="R52" s="322"/>
      <c r="S52" s="322"/>
      <c r="T52" s="322"/>
      <c r="U52" s="322"/>
      <c r="V52" s="322"/>
      <c r="W52" s="255"/>
    </row>
    <row r="53" spans="1:23" ht="12.75">
      <c r="A53" s="362"/>
      <c r="B53" s="364" t="s">
        <v>76</v>
      </c>
      <c r="C53" s="365">
        <v>138</v>
      </c>
      <c r="D53" s="365">
        <v>1585</v>
      </c>
      <c r="E53" s="365">
        <v>1723</v>
      </c>
      <c r="F53" s="322"/>
      <c r="G53" s="322"/>
      <c r="H53" s="323"/>
      <c r="I53" s="323"/>
      <c r="J53" s="323"/>
      <c r="K53" s="322"/>
      <c r="L53" s="322"/>
      <c r="M53" s="322"/>
      <c r="N53" s="322"/>
      <c r="O53" s="322"/>
      <c r="P53" s="322"/>
      <c r="Q53" s="322"/>
      <c r="R53" s="322"/>
      <c r="S53" s="322"/>
      <c r="T53" s="322"/>
      <c r="U53" s="322"/>
      <c r="V53" s="322"/>
      <c r="W53" s="255"/>
    </row>
    <row r="54" spans="1:23" ht="12.75">
      <c r="A54" s="362"/>
      <c r="B54" s="364" t="s">
        <v>77</v>
      </c>
      <c r="C54" s="365">
        <v>138</v>
      </c>
      <c r="D54" s="365">
        <v>1590</v>
      </c>
      <c r="E54" s="365">
        <v>1720</v>
      </c>
      <c r="F54" s="322"/>
      <c r="G54" s="322"/>
      <c r="H54" s="323"/>
      <c r="I54" s="323"/>
      <c r="J54" s="323"/>
      <c r="K54" s="322"/>
      <c r="L54" s="322"/>
      <c r="Q54" s="322"/>
      <c r="R54" s="322"/>
      <c r="S54" s="322"/>
      <c r="T54" s="322"/>
      <c r="U54" s="322"/>
      <c r="V54" s="322"/>
      <c r="W54" s="255"/>
    </row>
    <row r="55" spans="1:23" ht="12.75">
      <c r="A55" s="362" t="s">
        <v>78</v>
      </c>
      <c r="B55" s="322"/>
      <c r="C55" s="322"/>
      <c r="D55" s="322"/>
      <c r="E55" s="322"/>
      <c r="F55" s="322"/>
      <c r="G55" s="322"/>
      <c r="H55" s="323"/>
      <c r="I55" s="323"/>
      <c r="J55" s="323"/>
      <c r="K55" s="322"/>
      <c r="L55" s="322"/>
      <c r="Q55" s="322"/>
      <c r="R55" s="322"/>
      <c r="S55" s="322"/>
      <c r="T55" s="322"/>
      <c r="U55" s="322"/>
      <c r="V55" s="322"/>
      <c r="W55" s="255"/>
    </row>
    <row r="56" ht="12.75">
      <c r="A56" s="362" t="s">
        <v>79</v>
      </c>
    </row>
    <row r="57" ht="12.75">
      <c r="A57" s="362"/>
    </row>
  </sheetData>
  <sheetProtection/>
  <mergeCells count="11">
    <mergeCell ref="C4:C6"/>
    <mergeCell ref="N4:N6"/>
    <mergeCell ref="R4:R6"/>
    <mergeCell ref="D5:D6"/>
    <mergeCell ref="G5:G6"/>
    <mergeCell ref="K5:K6"/>
    <mergeCell ref="L5:L6"/>
    <mergeCell ref="M5:M6"/>
    <mergeCell ref="O5:O6"/>
    <mergeCell ref="P5:P6"/>
    <mergeCell ref="Q5:Q6"/>
  </mergeCells>
  <printOptions/>
  <pageMargins left="0.7" right="0.7" top="0.75" bottom="0.75" header="0.3" footer="0.3"/>
  <pageSetup horizontalDpi="600" verticalDpi="600" orientation="landscape" paperSize="8" scale="79" r:id="rId3"/>
  <legacyDrawing r:id="rId2"/>
</worksheet>
</file>

<file path=xl/worksheets/sheet43.xml><?xml version="1.0" encoding="utf-8"?>
<worksheet xmlns="http://schemas.openxmlformats.org/spreadsheetml/2006/main" xmlns:r="http://schemas.openxmlformats.org/officeDocument/2006/relationships">
  <dimension ref="A1:W57"/>
  <sheetViews>
    <sheetView zoomScale="70" zoomScaleNormal="70" zoomScaleSheetLayoutView="25" zoomScalePageLayoutView="0" workbookViewId="0" topLeftCell="A1">
      <selection activeCell="K2" sqref="K2"/>
    </sheetView>
  </sheetViews>
  <sheetFormatPr defaultColWidth="9.00390625" defaultRowHeight="13.5"/>
  <cols>
    <col min="1" max="1" width="14.50390625" style="321" customWidth="1"/>
    <col min="2" max="6" width="10.125" style="321" bestFit="1" customWidth="1"/>
    <col min="7" max="7" width="11.25390625" style="321" customWidth="1"/>
    <col min="8" max="8" width="11.00390625" style="321" bestFit="1" customWidth="1"/>
    <col min="9" max="9" width="10.125" style="321" customWidth="1"/>
    <col min="10" max="13" width="10.125" style="321" bestFit="1" customWidth="1"/>
    <col min="14" max="14" width="11.625" style="321" bestFit="1" customWidth="1"/>
    <col min="15" max="15" width="13.375" style="321" customWidth="1"/>
    <col min="16" max="17" width="10.75390625" style="321" bestFit="1" customWidth="1"/>
    <col min="18" max="20" width="13.375" style="321" customWidth="1"/>
    <col min="21" max="21" width="13.50390625" style="321" customWidth="1"/>
    <col min="22" max="16384" width="8.875" style="321" customWidth="1"/>
  </cols>
  <sheetData>
    <row r="1" spans="1:23" ht="17.25">
      <c r="A1" s="16"/>
      <c r="B1" s="380"/>
      <c r="C1" s="380"/>
      <c r="D1" s="380"/>
      <c r="E1" s="380"/>
      <c r="F1" s="380"/>
      <c r="G1" s="380"/>
      <c r="H1" s="380"/>
      <c r="I1" s="380"/>
      <c r="J1" s="380"/>
      <c r="K1" s="380"/>
      <c r="L1" s="380"/>
      <c r="M1" s="380"/>
      <c r="N1" s="380"/>
      <c r="O1" s="380"/>
      <c r="P1" s="380"/>
      <c r="Q1" s="380"/>
      <c r="R1" s="380"/>
      <c r="S1" s="380"/>
      <c r="T1" s="380"/>
      <c r="U1" s="380"/>
      <c r="V1" s="380"/>
      <c r="W1" s="255"/>
    </row>
    <row r="2" spans="1:23" ht="17.25">
      <c r="A2" s="16" t="s">
        <v>273</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381"/>
      <c r="C4" s="510" t="s">
        <v>40</v>
      </c>
      <c r="D4" s="382"/>
      <c r="E4" s="383"/>
      <c r="F4" s="382"/>
      <c r="G4" s="382"/>
      <c r="H4" s="384"/>
      <c r="I4" s="384"/>
      <c r="J4" s="264" t="s">
        <v>41</v>
      </c>
      <c r="K4" s="382"/>
      <c r="L4" s="382"/>
      <c r="M4" s="381"/>
      <c r="N4" s="510" t="s">
        <v>42</v>
      </c>
      <c r="O4" s="382"/>
      <c r="P4" s="382"/>
      <c r="Q4" s="385"/>
      <c r="R4" s="510" t="s">
        <v>43</v>
      </c>
      <c r="S4" s="382"/>
      <c r="T4" s="382"/>
      <c r="U4" s="382"/>
      <c r="V4" s="386"/>
      <c r="W4" s="255"/>
    </row>
    <row r="5" spans="1:23" ht="13.5">
      <c r="A5" s="267"/>
      <c r="B5" s="66" t="s">
        <v>122</v>
      </c>
      <c r="C5" s="511"/>
      <c r="D5" s="513" t="s">
        <v>44</v>
      </c>
      <c r="E5" s="387"/>
      <c r="F5" s="295"/>
      <c r="G5" s="514" t="s">
        <v>45</v>
      </c>
      <c r="H5" s="388" t="s">
        <v>123</v>
      </c>
      <c r="I5" s="388" t="s">
        <v>124</v>
      </c>
      <c r="J5" s="389"/>
      <c r="K5" s="513" t="s">
        <v>46</v>
      </c>
      <c r="L5" s="516" t="s">
        <v>47</v>
      </c>
      <c r="M5" s="518" t="s">
        <v>48</v>
      </c>
      <c r="N5" s="511"/>
      <c r="O5" s="513" t="s">
        <v>49</v>
      </c>
      <c r="P5" s="516" t="s">
        <v>50</v>
      </c>
      <c r="Q5" s="518" t="s">
        <v>51</v>
      </c>
      <c r="R5" s="511"/>
      <c r="S5" s="390" t="s">
        <v>52</v>
      </c>
      <c r="T5" s="387" t="s">
        <v>53</v>
      </c>
      <c r="U5" s="387" t="s">
        <v>54</v>
      </c>
      <c r="V5" s="391" t="s">
        <v>125</v>
      </c>
      <c r="W5" s="255"/>
    </row>
    <row r="6" spans="1:23" ht="14.25" thickBot="1">
      <c r="A6" s="269"/>
      <c r="B6" s="392"/>
      <c r="C6" s="512"/>
      <c r="D6" s="512"/>
      <c r="E6" s="393" t="s">
        <v>55</v>
      </c>
      <c r="F6" s="394" t="s">
        <v>56</v>
      </c>
      <c r="G6" s="515"/>
      <c r="H6" s="395"/>
      <c r="I6" s="395"/>
      <c r="J6" s="396"/>
      <c r="K6" s="512"/>
      <c r="L6" s="517"/>
      <c r="M6" s="519"/>
      <c r="N6" s="512"/>
      <c r="O6" s="512"/>
      <c r="P6" s="517"/>
      <c r="Q6" s="519"/>
      <c r="R6" s="512"/>
      <c r="S6" s="397"/>
      <c r="T6" s="398"/>
      <c r="U6" s="398"/>
      <c r="V6" s="399"/>
      <c r="W6" s="255"/>
    </row>
    <row r="7" spans="1:23" ht="14.25">
      <c r="A7" s="160" t="s">
        <v>2</v>
      </c>
      <c r="B7" s="372">
        <v>43757</v>
      </c>
      <c r="C7" s="353">
        <v>2930</v>
      </c>
      <c r="D7" s="353">
        <v>2930</v>
      </c>
      <c r="E7" s="358">
        <v>163</v>
      </c>
      <c r="F7" s="330">
        <v>2770</v>
      </c>
      <c r="G7" s="327" t="s">
        <v>134</v>
      </c>
      <c r="H7" s="340">
        <v>3737.14</v>
      </c>
      <c r="I7" s="327" t="s">
        <v>134</v>
      </c>
      <c r="J7" s="340">
        <v>908.6661</v>
      </c>
      <c r="K7" s="330">
        <v>25.4661</v>
      </c>
      <c r="L7" s="330">
        <v>870</v>
      </c>
      <c r="M7" s="372">
        <v>13.2</v>
      </c>
      <c r="N7" s="330">
        <v>6129.6547</v>
      </c>
      <c r="O7" s="358">
        <v>5985.1147</v>
      </c>
      <c r="P7" s="330">
        <v>144.54</v>
      </c>
      <c r="Q7" s="372">
        <v>0</v>
      </c>
      <c r="R7" s="358">
        <v>22709.9847</v>
      </c>
      <c r="S7" s="358">
        <v>15329.0317</v>
      </c>
      <c r="T7" s="330">
        <v>1198.0691</v>
      </c>
      <c r="U7" s="330">
        <v>6182.883900000002</v>
      </c>
      <c r="V7" s="368">
        <v>7341.554499999998</v>
      </c>
      <c r="W7" s="255"/>
    </row>
    <row r="8" spans="1:23" ht="14.25">
      <c r="A8" s="160" t="s">
        <v>3</v>
      </c>
      <c r="B8" s="372">
        <v>14269.999999999998</v>
      </c>
      <c r="C8" s="353">
        <v>598</v>
      </c>
      <c r="D8" s="353">
        <v>598</v>
      </c>
      <c r="E8" s="358">
        <v>22</v>
      </c>
      <c r="F8" s="330">
        <v>576</v>
      </c>
      <c r="G8" s="327" t="s">
        <v>134</v>
      </c>
      <c r="H8" s="340">
        <v>771.97</v>
      </c>
      <c r="I8" s="327" t="s">
        <v>134</v>
      </c>
      <c r="J8" s="340">
        <v>767.29</v>
      </c>
      <c r="K8" s="330">
        <v>0</v>
      </c>
      <c r="L8" s="330">
        <v>766</v>
      </c>
      <c r="M8" s="372">
        <v>1.29</v>
      </c>
      <c r="N8" s="330">
        <v>1925.9376</v>
      </c>
      <c r="O8" s="358">
        <v>1904.7476</v>
      </c>
      <c r="P8" s="330">
        <v>21.19</v>
      </c>
      <c r="Q8" s="372">
        <v>0</v>
      </c>
      <c r="R8" s="358">
        <v>8319.8736</v>
      </c>
      <c r="S8" s="358">
        <v>4638.7394</v>
      </c>
      <c r="T8" s="330">
        <v>1558.7774</v>
      </c>
      <c r="U8" s="330">
        <v>2122.3568000000005</v>
      </c>
      <c r="V8" s="368">
        <v>1886.9287999999979</v>
      </c>
      <c r="W8" s="255"/>
    </row>
    <row r="9" spans="1:23" ht="14.25">
      <c r="A9" s="160" t="s">
        <v>4</v>
      </c>
      <c r="B9" s="372">
        <v>10071</v>
      </c>
      <c r="C9" s="353">
        <v>539</v>
      </c>
      <c r="D9" s="353">
        <v>539</v>
      </c>
      <c r="E9" s="358">
        <v>10</v>
      </c>
      <c r="F9" s="330">
        <v>529</v>
      </c>
      <c r="G9" s="327" t="s">
        <v>134</v>
      </c>
      <c r="H9" s="340">
        <v>3021.14</v>
      </c>
      <c r="I9" s="327" t="s">
        <v>134</v>
      </c>
      <c r="J9" s="340">
        <v>60.7309</v>
      </c>
      <c r="K9" s="330">
        <v>8.2309</v>
      </c>
      <c r="L9" s="330">
        <v>52</v>
      </c>
      <c r="M9" s="372">
        <v>0.5</v>
      </c>
      <c r="N9" s="330">
        <v>931.4579</v>
      </c>
      <c r="O9" s="358">
        <v>917.3579</v>
      </c>
      <c r="P9" s="330">
        <v>14.1</v>
      </c>
      <c r="Q9" s="372">
        <v>0</v>
      </c>
      <c r="R9" s="358">
        <v>3569.2037</v>
      </c>
      <c r="S9" s="358">
        <v>2226.6114</v>
      </c>
      <c r="T9" s="330">
        <v>306.7251</v>
      </c>
      <c r="U9" s="330">
        <v>1035.8672000000001</v>
      </c>
      <c r="V9" s="368">
        <v>1949.4675000000007</v>
      </c>
      <c r="W9" s="255"/>
    </row>
    <row r="10" spans="1:23" ht="14.25">
      <c r="A10" s="160" t="s">
        <v>5</v>
      </c>
      <c r="B10" s="372">
        <v>3960</v>
      </c>
      <c r="C10" s="353">
        <v>107</v>
      </c>
      <c r="D10" s="353">
        <v>107</v>
      </c>
      <c r="E10" s="358">
        <v>1</v>
      </c>
      <c r="F10" s="330">
        <v>106</v>
      </c>
      <c r="G10" s="327" t="s">
        <v>134</v>
      </c>
      <c r="H10" s="340">
        <v>1284.35</v>
      </c>
      <c r="I10" s="327" t="s">
        <v>134</v>
      </c>
      <c r="J10" s="340">
        <v>21.0914</v>
      </c>
      <c r="K10" s="330">
        <v>0.0414</v>
      </c>
      <c r="L10" s="330">
        <v>21</v>
      </c>
      <c r="M10" s="372">
        <v>0.05</v>
      </c>
      <c r="N10" s="330">
        <v>345.88710000000003</v>
      </c>
      <c r="O10" s="358">
        <v>343.3971</v>
      </c>
      <c r="P10" s="330">
        <v>2.4899999999999998</v>
      </c>
      <c r="Q10" s="372">
        <v>0</v>
      </c>
      <c r="R10" s="358">
        <v>1529.156</v>
      </c>
      <c r="S10" s="358">
        <v>1218.6589</v>
      </c>
      <c r="T10" s="330">
        <v>40.5353</v>
      </c>
      <c r="U10" s="330">
        <v>269.96180000000004</v>
      </c>
      <c r="V10" s="368">
        <v>672.5155000000004</v>
      </c>
      <c r="W10" s="255"/>
    </row>
    <row r="11" spans="1:23" ht="14.25">
      <c r="A11" s="160" t="s">
        <v>6</v>
      </c>
      <c r="B11" s="372">
        <v>1734</v>
      </c>
      <c r="C11" s="353">
        <v>9</v>
      </c>
      <c r="D11" s="353">
        <v>9</v>
      </c>
      <c r="E11" s="358">
        <v>0</v>
      </c>
      <c r="F11" s="330">
        <v>9</v>
      </c>
      <c r="G11" s="327" t="s">
        <v>134</v>
      </c>
      <c r="H11" s="340">
        <v>898.36</v>
      </c>
      <c r="I11" s="327" t="s">
        <v>134</v>
      </c>
      <c r="J11" s="340">
        <v>9</v>
      </c>
      <c r="K11" s="330">
        <v>0</v>
      </c>
      <c r="L11" s="330">
        <v>9</v>
      </c>
      <c r="M11" s="372">
        <v>0</v>
      </c>
      <c r="N11" s="330">
        <v>137.1405</v>
      </c>
      <c r="O11" s="358">
        <v>136.9305</v>
      </c>
      <c r="P11" s="330">
        <v>0.21</v>
      </c>
      <c r="Q11" s="372">
        <v>0</v>
      </c>
      <c r="R11" s="358">
        <v>449.0132</v>
      </c>
      <c r="S11" s="358">
        <v>397.8255</v>
      </c>
      <c r="T11" s="330">
        <v>0</v>
      </c>
      <c r="U11" s="330">
        <v>51.18770000000001</v>
      </c>
      <c r="V11" s="368">
        <v>231.48630000000003</v>
      </c>
      <c r="W11" s="255"/>
    </row>
    <row r="12" spans="1:23" ht="14.25">
      <c r="A12" s="160" t="s">
        <v>7</v>
      </c>
      <c r="B12" s="372">
        <v>3228</v>
      </c>
      <c r="C12" s="353">
        <v>1200</v>
      </c>
      <c r="D12" s="353">
        <v>1200</v>
      </c>
      <c r="E12" s="358">
        <v>6</v>
      </c>
      <c r="F12" s="330">
        <v>1190</v>
      </c>
      <c r="G12" s="327" t="s">
        <v>134</v>
      </c>
      <c r="H12" s="340">
        <v>602.53</v>
      </c>
      <c r="I12" s="327" t="s">
        <v>134</v>
      </c>
      <c r="J12" s="340">
        <v>2.49</v>
      </c>
      <c r="K12" s="330">
        <v>0</v>
      </c>
      <c r="L12" s="330">
        <v>2</v>
      </c>
      <c r="M12" s="372">
        <v>0.49</v>
      </c>
      <c r="N12" s="330">
        <v>254.9315</v>
      </c>
      <c r="O12" s="358">
        <v>208.4315</v>
      </c>
      <c r="P12" s="330">
        <v>46.5</v>
      </c>
      <c r="Q12" s="372">
        <v>0</v>
      </c>
      <c r="R12" s="358">
        <v>529.59878963</v>
      </c>
      <c r="S12" s="358">
        <v>381.290102741</v>
      </c>
      <c r="T12" s="330">
        <v>6.5877</v>
      </c>
      <c r="U12" s="330">
        <v>141.72098688900005</v>
      </c>
      <c r="V12" s="368">
        <v>638.44971037</v>
      </c>
      <c r="W12" s="255"/>
    </row>
    <row r="13" spans="1:23" ht="14.25">
      <c r="A13" s="160" t="s">
        <v>8</v>
      </c>
      <c r="B13" s="372">
        <v>1705.9999999999998</v>
      </c>
      <c r="C13" s="353">
        <v>38</v>
      </c>
      <c r="D13" s="353">
        <v>38</v>
      </c>
      <c r="E13" s="373">
        <v>4</v>
      </c>
      <c r="F13" s="330">
        <v>34</v>
      </c>
      <c r="G13" s="332" t="s">
        <v>134</v>
      </c>
      <c r="H13" s="340">
        <v>875.7</v>
      </c>
      <c r="I13" s="332" t="s">
        <v>134</v>
      </c>
      <c r="J13" s="340">
        <v>6.2</v>
      </c>
      <c r="K13" s="330">
        <v>0</v>
      </c>
      <c r="L13" s="330">
        <v>6</v>
      </c>
      <c r="M13" s="372">
        <v>0.2</v>
      </c>
      <c r="N13" s="354">
        <v>104.497</v>
      </c>
      <c r="O13" s="358">
        <v>103.527</v>
      </c>
      <c r="P13" s="330">
        <v>0.97</v>
      </c>
      <c r="Q13" s="372">
        <v>0</v>
      </c>
      <c r="R13" s="358">
        <v>384.2535</v>
      </c>
      <c r="S13" s="358">
        <v>283.5607</v>
      </c>
      <c r="T13" s="330" t="s">
        <v>174</v>
      </c>
      <c r="U13" s="366" t="s">
        <v>174</v>
      </c>
      <c r="V13" s="369">
        <v>297.34949999999975</v>
      </c>
      <c r="W13" s="255"/>
    </row>
    <row r="14" spans="1:23" ht="13.5">
      <c r="A14" s="177" t="s">
        <v>61</v>
      </c>
      <c r="B14" s="374">
        <v>78726</v>
      </c>
      <c r="C14" s="359">
        <v>5420</v>
      </c>
      <c r="D14" s="367">
        <v>5420</v>
      </c>
      <c r="E14" s="370">
        <v>206</v>
      </c>
      <c r="F14" s="367">
        <v>5210</v>
      </c>
      <c r="G14" s="340" t="s">
        <v>134</v>
      </c>
      <c r="H14" s="375">
        <v>11191.19</v>
      </c>
      <c r="I14" s="340" t="s">
        <v>134</v>
      </c>
      <c r="J14" s="375">
        <v>1775.4684</v>
      </c>
      <c r="K14" s="367">
        <v>33.738400000000006</v>
      </c>
      <c r="L14" s="367">
        <v>1726</v>
      </c>
      <c r="M14" s="374">
        <v>15.729999999999999</v>
      </c>
      <c r="N14" s="330">
        <v>9829.506300000001</v>
      </c>
      <c r="O14" s="370">
        <v>9599.506300000001</v>
      </c>
      <c r="P14" s="367">
        <v>230</v>
      </c>
      <c r="Q14" s="374">
        <v>0</v>
      </c>
      <c r="R14" s="370">
        <v>37491.08348963</v>
      </c>
      <c r="S14" s="370">
        <v>24475.717702741</v>
      </c>
      <c r="T14" s="367" t="s">
        <v>174</v>
      </c>
      <c r="U14" s="330" t="s">
        <v>174</v>
      </c>
      <c r="V14" s="368">
        <v>13018.751810369999</v>
      </c>
      <c r="W14" s="255"/>
    </row>
    <row r="15" spans="1:23" ht="14.25" thickBot="1">
      <c r="A15" s="188" t="s">
        <v>62</v>
      </c>
      <c r="B15" s="313">
        <v>1</v>
      </c>
      <c r="C15" s="270">
        <v>0.06884637857886848</v>
      </c>
      <c r="D15" s="210">
        <v>0.06884637857886848</v>
      </c>
      <c r="E15" s="271">
        <v>0.002616670477351828</v>
      </c>
      <c r="F15" s="270">
        <v>0.0661788989660341</v>
      </c>
      <c r="G15" s="193"/>
      <c r="H15" s="270">
        <v>0.142153672230267</v>
      </c>
      <c r="I15" s="193"/>
      <c r="J15" s="210">
        <v>0.022552503620150904</v>
      </c>
      <c r="K15" s="270">
        <v>0.00042855473414119867</v>
      </c>
      <c r="L15" s="270">
        <v>0.02192414196072454</v>
      </c>
      <c r="M15" s="313">
        <v>0.00019980692528516627</v>
      </c>
      <c r="N15" s="270">
        <v>0.1248571793308437</v>
      </c>
      <c r="O15" s="271">
        <v>0.12193565404059652</v>
      </c>
      <c r="P15" s="270">
        <v>0.0029215252902471864</v>
      </c>
      <c r="Q15" s="313">
        <v>0</v>
      </c>
      <c r="R15" s="271">
        <v>0.4762223851031426</v>
      </c>
      <c r="S15" s="271">
        <v>0.3108975141978635</v>
      </c>
      <c r="T15" s="270" t="s">
        <v>174</v>
      </c>
      <c r="U15" s="270" t="s">
        <v>174</v>
      </c>
      <c r="V15" s="314">
        <v>0.16536788113672735</v>
      </c>
      <c r="W15" s="255"/>
    </row>
    <row r="16" spans="1:23" ht="13.5">
      <c r="A16" s="195" t="s">
        <v>9</v>
      </c>
      <c r="B16" s="376">
        <v>6788</v>
      </c>
      <c r="C16" s="350">
        <v>1530</v>
      </c>
      <c r="D16" s="350">
        <v>1530</v>
      </c>
      <c r="E16" s="351">
        <v>766</v>
      </c>
      <c r="F16" s="351">
        <v>761</v>
      </c>
      <c r="G16" s="350" t="s">
        <v>134</v>
      </c>
      <c r="H16" s="350">
        <v>494.07</v>
      </c>
      <c r="I16" s="350" t="s">
        <v>134</v>
      </c>
      <c r="J16" s="350">
        <v>642.05</v>
      </c>
      <c r="K16" s="351">
        <v>0</v>
      </c>
      <c r="L16" s="351">
        <v>580</v>
      </c>
      <c r="M16" s="376">
        <v>62.05</v>
      </c>
      <c r="N16" s="351">
        <v>708.2596</v>
      </c>
      <c r="O16" s="371">
        <v>602.4496</v>
      </c>
      <c r="P16" s="351">
        <v>105.80999999999999</v>
      </c>
      <c r="Q16" s="376">
        <v>0</v>
      </c>
      <c r="R16" s="371">
        <v>2340.2148</v>
      </c>
      <c r="S16" s="371">
        <v>1509.3218</v>
      </c>
      <c r="T16" s="351">
        <v>270.0501</v>
      </c>
      <c r="U16" s="351">
        <v>560.8429000000003</v>
      </c>
      <c r="V16" s="368">
        <v>1073.4056</v>
      </c>
      <c r="W16" s="255"/>
    </row>
    <row r="17" spans="1:23" ht="13.5">
      <c r="A17" s="160" t="s">
        <v>10</v>
      </c>
      <c r="B17" s="372">
        <v>6951.000000000001</v>
      </c>
      <c r="C17" s="353">
        <v>921</v>
      </c>
      <c r="D17" s="353">
        <v>921</v>
      </c>
      <c r="E17" s="330">
        <v>137</v>
      </c>
      <c r="F17" s="330">
        <v>784</v>
      </c>
      <c r="G17" s="353" t="s">
        <v>134</v>
      </c>
      <c r="H17" s="353">
        <v>574.2</v>
      </c>
      <c r="I17" s="353" t="s">
        <v>134</v>
      </c>
      <c r="J17" s="353">
        <v>167.29</v>
      </c>
      <c r="K17" s="330">
        <v>0</v>
      </c>
      <c r="L17" s="330">
        <v>157</v>
      </c>
      <c r="M17" s="372">
        <v>10.290000000000001</v>
      </c>
      <c r="N17" s="330">
        <v>930.1560000000001</v>
      </c>
      <c r="O17" s="358">
        <v>882.676</v>
      </c>
      <c r="P17" s="330">
        <v>47.48</v>
      </c>
      <c r="Q17" s="372">
        <v>0</v>
      </c>
      <c r="R17" s="358">
        <v>3238.8741</v>
      </c>
      <c r="S17" s="358">
        <v>2213.8688</v>
      </c>
      <c r="T17" s="330">
        <v>271.4293</v>
      </c>
      <c r="U17" s="330">
        <v>753.5759999999998</v>
      </c>
      <c r="V17" s="368">
        <v>1119.4799000000012</v>
      </c>
      <c r="W17" s="255"/>
    </row>
    <row r="18" spans="1:23" ht="13.5">
      <c r="A18" s="160" t="s">
        <v>11</v>
      </c>
      <c r="B18" s="372">
        <v>3576</v>
      </c>
      <c r="C18" s="353">
        <v>362</v>
      </c>
      <c r="D18" s="353">
        <v>362</v>
      </c>
      <c r="E18" s="330">
        <v>47</v>
      </c>
      <c r="F18" s="330">
        <v>315</v>
      </c>
      <c r="G18" s="353" t="s">
        <v>134</v>
      </c>
      <c r="H18" s="353">
        <v>297.74</v>
      </c>
      <c r="I18" s="353" t="s">
        <v>134</v>
      </c>
      <c r="J18" s="353">
        <v>79.816</v>
      </c>
      <c r="K18" s="330">
        <v>1.596</v>
      </c>
      <c r="L18" s="330">
        <v>75</v>
      </c>
      <c r="M18" s="372">
        <v>3.2199999999999998</v>
      </c>
      <c r="N18" s="330">
        <v>405.7009</v>
      </c>
      <c r="O18" s="358">
        <v>388.9309</v>
      </c>
      <c r="P18" s="330">
        <v>16.770000000000003</v>
      </c>
      <c r="Q18" s="372">
        <v>0</v>
      </c>
      <c r="R18" s="358">
        <v>1565.2044</v>
      </c>
      <c r="S18" s="358">
        <v>1274.1999</v>
      </c>
      <c r="T18" s="330">
        <v>73.983</v>
      </c>
      <c r="U18" s="330">
        <v>217.0215</v>
      </c>
      <c r="V18" s="368">
        <v>865.5387000000005</v>
      </c>
      <c r="W18" s="255"/>
    </row>
    <row r="19" spans="1:23" ht="13.5">
      <c r="A19" s="160" t="s">
        <v>12</v>
      </c>
      <c r="B19" s="372">
        <v>32883</v>
      </c>
      <c r="C19" s="353">
        <v>1620</v>
      </c>
      <c r="D19" s="353">
        <v>1620</v>
      </c>
      <c r="E19" s="330">
        <v>123</v>
      </c>
      <c r="F19" s="330">
        <v>1490</v>
      </c>
      <c r="G19" s="353" t="s">
        <v>134</v>
      </c>
      <c r="H19" s="353">
        <v>18833.64</v>
      </c>
      <c r="I19" s="353" t="s">
        <v>134</v>
      </c>
      <c r="J19" s="353">
        <v>1799.627641</v>
      </c>
      <c r="K19" s="330">
        <v>947.527641</v>
      </c>
      <c r="L19" s="330">
        <v>843</v>
      </c>
      <c r="M19" s="372">
        <v>9.1</v>
      </c>
      <c r="N19" s="330">
        <v>1799.0093</v>
      </c>
      <c r="O19" s="358">
        <v>1618.2393</v>
      </c>
      <c r="P19" s="330">
        <v>69.77</v>
      </c>
      <c r="Q19" s="372">
        <v>111</v>
      </c>
      <c r="R19" s="358">
        <v>5074.0287</v>
      </c>
      <c r="S19" s="358">
        <v>3521.582</v>
      </c>
      <c r="T19" s="330">
        <v>356.1345</v>
      </c>
      <c r="U19" s="330">
        <v>1196.3121999999998</v>
      </c>
      <c r="V19" s="368">
        <v>3756.694359000002</v>
      </c>
      <c r="W19" s="255"/>
    </row>
    <row r="20" spans="1:23" ht="13.5">
      <c r="A20" s="160" t="s">
        <v>13</v>
      </c>
      <c r="B20" s="372">
        <v>10361</v>
      </c>
      <c r="C20" s="353">
        <v>1150</v>
      </c>
      <c r="D20" s="353">
        <v>1150</v>
      </c>
      <c r="E20" s="330">
        <v>114</v>
      </c>
      <c r="F20" s="330">
        <v>1030</v>
      </c>
      <c r="G20" s="353" t="s">
        <v>134</v>
      </c>
      <c r="H20" s="353">
        <v>5413.93</v>
      </c>
      <c r="I20" s="353" t="s">
        <v>134</v>
      </c>
      <c r="J20" s="353">
        <v>175.3739</v>
      </c>
      <c r="K20" s="330">
        <v>1.1239</v>
      </c>
      <c r="L20" s="330">
        <v>167</v>
      </c>
      <c r="M20" s="372">
        <v>7.25</v>
      </c>
      <c r="N20" s="330">
        <v>645.1016999999999</v>
      </c>
      <c r="O20" s="358">
        <v>553.8017</v>
      </c>
      <c r="P20" s="330">
        <v>45.300000000000004</v>
      </c>
      <c r="Q20" s="372">
        <v>46</v>
      </c>
      <c r="R20" s="358">
        <v>1740.7051</v>
      </c>
      <c r="S20" s="358">
        <v>1218.9949</v>
      </c>
      <c r="T20" s="330">
        <v>147.1903</v>
      </c>
      <c r="U20" s="330">
        <v>374.5199</v>
      </c>
      <c r="V20" s="368">
        <v>1235.8893</v>
      </c>
      <c r="W20" s="255"/>
    </row>
    <row r="21" spans="1:23" ht="13.5">
      <c r="A21" s="160" t="s">
        <v>14</v>
      </c>
      <c r="B21" s="372">
        <v>9383</v>
      </c>
      <c r="C21" s="353">
        <v>1160</v>
      </c>
      <c r="D21" s="353">
        <v>1160</v>
      </c>
      <c r="E21" s="330">
        <v>504</v>
      </c>
      <c r="F21" s="330">
        <v>654</v>
      </c>
      <c r="G21" s="353" t="s">
        <v>134</v>
      </c>
      <c r="H21" s="353">
        <v>2637.63</v>
      </c>
      <c r="I21" s="353" t="s">
        <v>134</v>
      </c>
      <c r="J21" s="353">
        <v>890.82</v>
      </c>
      <c r="K21" s="330">
        <v>0</v>
      </c>
      <c r="L21" s="330">
        <v>850</v>
      </c>
      <c r="M21" s="372">
        <v>40.82</v>
      </c>
      <c r="N21" s="330">
        <v>910.1672</v>
      </c>
      <c r="O21" s="358">
        <v>838.8672</v>
      </c>
      <c r="P21" s="330">
        <v>60.3</v>
      </c>
      <c r="Q21" s="372">
        <v>11</v>
      </c>
      <c r="R21" s="358">
        <v>2381.2527</v>
      </c>
      <c r="S21" s="358">
        <v>1412.3803</v>
      </c>
      <c r="T21" s="330">
        <v>171.5638</v>
      </c>
      <c r="U21" s="330">
        <v>797.3086</v>
      </c>
      <c r="V21" s="368">
        <v>1403.1301000000003</v>
      </c>
      <c r="W21" s="255"/>
    </row>
    <row r="22" spans="1:23" ht="13.5">
      <c r="A22" s="160" t="s">
        <v>15</v>
      </c>
      <c r="B22" s="372">
        <v>2706</v>
      </c>
      <c r="C22" s="353">
        <v>221</v>
      </c>
      <c r="D22" s="353">
        <v>221</v>
      </c>
      <c r="E22" s="330">
        <v>11</v>
      </c>
      <c r="F22" s="330">
        <v>210</v>
      </c>
      <c r="G22" s="353" t="s">
        <v>134</v>
      </c>
      <c r="H22" s="353">
        <v>161.26</v>
      </c>
      <c r="I22" s="353" t="s">
        <v>134</v>
      </c>
      <c r="J22" s="353">
        <v>57.150800000000004</v>
      </c>
      <c r="K22" s="330">
        <v>0.3808</v>
      </c>
      <c r="L22" s="330">
        <v>56</v>
      </c>
      <c r="M22" s="372">
        <v>0.77</v>
      </c>
      <c r="N22" s="330">
        <v>386.0712</v>
      </c>
      <c r="O22" s="358">
        <v>380.5012</v>
      </c>
      <c r="P22" s="330">
        <v>5.57</v>
      </c>
      <c r="Q22" s="372">
        <v>0</v>
      </c>
      <c r="R22" s="358">
        <v>1405.9514</v>
      </c>
      <c r="S22" s="358">
        <v>981.0018</v>
      </c>
      <c r="T22" s="330">
        <v>68.1459</v>
      </c>
      <c r="U22" s="330">
        <v>356.80369999999994</v>
      </c>
      <c r="V22" s="368">
        <v>474.5666000000001</v>
      </c>
      <c r="W22" s="255"/>
    </row>
    <row r="23" spans="1:23" ht="13.5">
      <c r="A23" s="160" t="s">
        <v>16</v>
      </c>
      <c r="B23" s="372">
        <v>5552</v>
      </c>
      <c r="C23" s="353">
        <v>1120</v>
      </c>
      <c r="D23" s="353">
        <v>1120</v>
      </c>
      <c r="E23" s="330">
        <v>410</v>
      </c>
      <c r="F23" s="330">
        <v>712</v>
      </c>
      <c r="G23" s="353" t="s">
        <v>134</v>
      </c>
      <c r="H23" s="353">
        <v>2053.61</v>
      </c>
      <c r="I23" s="353" t="s">
        <v>134</v>
      </c>
      <c r="J23" s="353">
        <v>98.458</v>
      </c>
      <c r="K23" s="330">
        <v>1.248</v>
      </c>
      <c r="L23" s="330">
        <v>64</v>
      </c>
      <c r="M23" s="372">
        <v>33.21</v>
      </c>
      <c r="N23" s="330">
        <v>444.9713</v>
      </c>
      <c r="O23" s="358">
        <v>362.0213</v>
      </c>
      <c r="P23" s="330">
        <v>59.949999999999996</v>
      </c>
      <c r="Q23" s="372">
        <v>23</v>
      </c>
      <c r="R23" s="358">
        <v>1022.0407</v>
      </c>
      <c r="S23" s="358">
        <v>739.4085</v>
      </c>
      <c r="T23" s="330">
        <v>63.5752</v>
      </c>
      <c r="U23" s="330">
        <v>219.05700000000002</v>
      </c>
      <c r="V23" s="368">
        <v>812.9199999999998</v>
      </c>
      <c r="W23" s="255"/>
    </row>
    <row r="24" spans="1:23" ht="13.5">
      <c r="A24" s="160" t="s">
        <v>17</v>
      </c>
      <c r="B24" s="372">
        <v>2648</v>
      </c>
      <c r="C24" s="353">
        <v>559</v>
      </c>
      <c r="D24" s="353">
        <v>559</v>
      </c>
      <c r="E24" s="330">
        <v>258</v>
      </c>
      <c r="F24" s="330">
        <v>301</v>
      </c>
      <c r="G24" s="353" t="s">
        <v>134</v>
      </c>
      <c r="H24" s="353">
        <v>76.62</v>
      </c>
      <c r="I24" s="353" t="s">
        <v>134</v>
      </c>
      <c r="J24" s="353">
        <v>249.9</v>
      </c>
      <c r="K24" s="330">
        <v>0</v>
      </c>
      <c r="L24" s="330">
        <v>229</v>
      </c>
      <c r="M24" s="372">
        <v>20.9</v>
      </c>
      <c r="N24" s="330">
        <v>416.93330000000003</v>
      </c>
      <c r="O24" s="358">
        <v>388.2633</v>
      </c>
      <c r="P24" s="330">
        <v>28.67</v>
      </c>
      <c r="Q24" s="372">
        <v>0</v>
      </c>
      <c r="R24" s="358">
        <v>962.9103</v>
      </c>
      <c r="S24" s="358">
        <v>655.6145</v>
      </c>
      <c r="T24" s="330">
        <v>73.7547</v>
      </c>
      <c r="U24" s="330">
        <v>233.54109999999997</v>
      </c>
      <c r="V24" s="368">
        <v>382.63639999999987</v>
      </c>
      <c r="W24" s="255"/>
    </row>
    <row r="25" spans="1:23" ht="13.5">
      <c r="A25" s="160" t="s">
        <v>18</v>
      </c>
      <c r="B25" s="372">
        <v>1757.9999999999998</v>
      </c>
      <c r="C25" s="353">
        <v>225</v>
      </c>
      <c r="D25" s="353">
        <v>225</v>
      </c>
      <c r="E25" s="330">
        <v>89</v>
      </c>
      <c r="F25" s="330">
        <v>136</v>
      </c>
      <c r="G25" s="353" t="s">
        <v>134</v>
      </c>
      <c r="H25" s="353">
        <v>94.67</v>
      </c>
      <c r="I25" s="353" t="s">
        <v>134</v>
      </c>
      <c r="J25" s="353">
        <v>72.33229999999999</v>
      </c>
      <c r="K25" s="330">
        <v>0.1223</v>
      </c>
      <c r="L25" s="330">
        <v>65</v>
      </c>
      <c r="M25" s="372">
        <v>7.21</v>
      </c>
      <c r="N25" s="330">
        <v>229.5905</v>
      </c>
      <c r="O25" s="358">
        <v>218.6405</v>
      </c>
      <c r="P25" s="330">
        <v>10.950000000000001</v>
      </c>
      <c r="Q25" s="372">
        <v>0</v>
      </c>
      <c r="R25" s="358">
        <v>798.73</v>
      </c>
      <c r="S25" s="358">
        <v>562.2062</v>
      </c>
      <c r="T25" s="330">
        <v>88.2793</v>
      </c>
      <c r="U25" s="330">
        <v>148.24450000000004</v>
      </c>
      <c r="V25" s="368">
        <v>337.67719999999963</v>
      </c>
      <c r="W25" s="255"/>
    </row>
    <row r="26" spans="1:23" ht="13.5">
      <c r="A26" s="160" t="s">
        <v>19</v>
      </c>
      <c r="B26" s="372">
        <v>2228</v>
      </c>
      <c r="C26" s="353">
        <v>270</v>
      </c>
      <c r="D26" s="353">
        <v>270</v>
      </c>
      <c r="E26" s="330">
        <v>17</v>
      </c>
      <c r="F26" s="330">
        <v>253</v>
      </c>
      <c r="G26" s="353" t="s">
        <v>134</v>
      </c>
      <c r="H26" s="353">
        <v>167.51000000000002</v>
      </c>
      <c r="I26" s="353" t="s">
        <v>134</v>
      </c>
      <c r="J26" s="353">
        <v>31.85</v>
      </c>
      <c r="K26" s="330">
        <v>0</v>
      </c>
      <c r="L26" s="330">
        <v>31</v>
      </c>
      <c r="M26" s="372">
        <v>0.85</v>
      </c>
      <c r="N26" s="330">
        <v>247.2627</v>
      </c>
      <c r="O26" s="358">
        <v>234.9827</v>
      </c>
      <c r="P26" s="330">
        <v>12.280000000000001</v>
      </c>
      <c r="Q26" s="372">
        <v>0</v>
      </c>
      <c r="R26" s="358">
        <v>750.5135</v>
      </c>
      <c r="S26" s="358">
        <v>449.6517</v>
      </c>
      <c r="T26" s="330">
        <v>98.4742</v>
      </c>
      <c r="U26" s="330">
        <v>202.38760000000002</v>
      </c>
      <c r="V26" s="368">
        <v>760.8638000000001</v>
      </c>
      <c r="W26" s="255"/>
    </row>
    <row r="27" spans="1:23" ht="13.5">
      <c r="A27" s="160" t="s">
        <v>20</v>
      </c>
      <c r="B27" s="372">
        <v>1342</v>
      </c>
      <c r="C27" s="353">
        <v>240</v>
      </c>
      <c r="D27" s="353">
        <v>240</v>
      </c>
      <c r="E27" s="330">
        <v>71</v>
      </c>
      <c r="F27" s="330">
        <v>169</v>
      </c>
      <c r="G27" s="353" t="s">
        <v>134</v>
      </c>
      <c r="H27" s="353">
        <v>25.14</v>
      </c>
      <c r="I27" s="353" t="s">
        <v>134</v>
      </c>
      <c r="J27" s="353">
        <v>287.75</v>
      </c>
      <c r="K27" s="330">
        <v>0</v>
      </c>
      <c r="L27" s="330">
        <v>282</v>
      </c>
      <c r="M27" s="372">
        <v>5.75</v>
      </c>
      <c r="N27" s="330">
        <v>140.2316</v>
      </c>
      <c r="O27" s="358">
        <v>127.5016</v>
      </c>
      <c r="P27" s="330">
        <v>12.73</v>
      </c>
      <c r="Q27" s="372">
        <v>0</v>
      </c>
      <c r="R27" s="358">
        <v>501.6573</v>
      </c>
      <c r="S27" s="358">
        <v>298.5412</v>
      </c>
      <c r="T27" s="330">
        <v>117.0898</v>
      </c>
      <c r="U27" s="330">
        <v>86.02630000000002</v>
      </c>
      <c r="V27" s="368">
        <v>147.22109999999992</v>
      </c>
      <c r="W27" s="255"/>
    </row>
    <row r="28" spans="1:23" ht="13.5">
      <c r="A28" s="160" t="s">
        <v>21</v>
      </c>
      <c r="B28" s="372">
        <v>1723</v>
      </c>
      <c r="C28" s="353">
        <v>269</v>
      </c>
      <c r="D28" s="353">
        <v>269</v>
      </c>
      <c r="E28" s="330">
        <v>23</v>
      </c>
      <c r="F28" s="330">
        <v>246</v>
      </c>
      <c r="G28" s="353" t="s">
        <v>134</v>
      </c>
      <c r="H28" s="353">
        <v>526.61</v>
      </c>
      <c r="I28" s="353" t="s">
        <v>134</v>
      </c>
      <c r="J28" s="353">
        <v>24.967</v>
      </c>
      <c r="K28" s="330">
        <v>0.817</v>
      </c>
      <c r="L28" s="330">
        <v>23</v>
      </c>
      <c r="M28" s="372">
        <v>1.15</v>
      </c>
      <c r="N28" s="330">
        <v>127.6117</v>
      </c>
      <c r="O28" s="358">
        <v>114.5917</v>
      </c>
      <c r="P28" s="330">
        <v>12.02</v>
      </c>
      <c r="Q28" s="372">
        <v>1</v>
      </c>
      <c r="R28" s="358">
        <v>378.45688475000003</v>
      </c>
      <c r="S28" s="358">
        <v>289.734439325</v>
      </c>
      <c r="T28" s="330" t="s">
        <v>174</v>
      </c>
      <c r="U28" s="330" t="s">
        <v>174</v>
      </c>
      <c r="V28" s="368">
        <v>396.35441524999993</v>
      </c>
      <c r="W28" s="255"/>
    </row>
    <row r="29" spans="1:23" ht="13.5">
      <c r="A29" s="160" t="s">
        <v>22</v>
      </c>
      <c r="B29" s="372">
        <v>908</v>
      </c>
      <c r="C29" s="353">
        <v>122</v>
      </c>
      <c r="D29" s="353">
        <v>122</v>
      </c>
      <c r="E29" s="330">
        <v>0</v>
      </c>
      <c r="F29" s="330">
        <v>122</v>
      </c>
      <c r="G29" s="353" t="s">
        <v>134</v>
      </c>
      <c r="H29" s="353">
        <v>173.86</v>
      </c>
      <c r="I29" s="353" t="s">
        <v>134</v>
      </c>
      <c r="J29" s="353">
        <v>10</v>
      </c>
      <c r="K29" s="330">
        <v>0</v>
      </c>
      <c r="L29" s="330">
        <v>10</v>
      </c>
      <c r="M29" s="372">
        <v>0</v>
      </c>
      <c r="N29" s="330">
        <v>102.7046</v>
      </c>
      <c r="O29" s="358">
        <v>99.8946</v>
      </c>
      <c r="P29" s="330">
        <v>2.81</v>
      </c>
      <c r="Q29" s="372">
        <v>0</v>
      </c>
      <c r="R29" s="358">
        <v>285.0412</v>
      </c>
      <c r="S29" s="358">
        <v>235.7613</v>
      </c>
      <c r="T29" s="330" t="s">
        <v>174</v>
      </c>
      <c r="U29" s="330" t="s">
        <v>174</v>
      </c>
      <c r="V29" s="368">
        <v>214.39419999999996</v>
      </c>
      <c r="W29" s="255"/>
    </row>
    <row r="30" spans="1:23" ht="13.5">
      <c r="A30" s="160" t="s">
        <v>23</v>
      </c>
      <c r="B30" s="372">
        <v>3429</v>
      </c>
      <c r="C30" s="353">
        <v>334</v>
      </c>
      <c r="D30" s="353">
        <v>334</v>
      </c>
      <c r="E30" s="330">
        <v>73</v>
      </c>
      <c r="F30" s="330">
        <v>261</v>
      </c>
      <c r="G30" s="353" t="s">
        <v>134</v>
      </c>
      <c r="H30" s="353">
        <v>1503.48</v>
      </c>
      <c r="I30" s="353" t="s">
        <v>134</v>
      </c>
      <c r="J30" s="353">
        <v>250.48</v>
      </c>
      <c r="K30" s="330">
        <v>2</v>
      </c>
      <c r="L30" s="330">
        <v>243</v>
      </c>
      <c r="M30" s="372">
        <v>5.48</v>
      </c>
      <c r="N30" s="330">
        <v>239.49429999999998</v>
      </c>
      <c r="O30" s="358">
        <v>216.5443</v>
      </c>
      <c r="P30" s="330">
        <v>12.95</v>
      </c>
      <c r="Q30" s="372">
        <v>10</v>
      </c>
      <c r="R30" s="358">
        <v>644.30056826</v>
      </c>
      <c r="S30" s="358">
        <v>356.099327782</v>
      </c>
      <c r="T30" s="330">
        <v>72.0838</v>
      </c>
      <c r="U30" s="330">
        <v>216.117440478</v>
      </c>
      <c r="V30" s="368">
        <v>457.2451317399999</v>
      </c>
      <c r="W30" s="255"/>
    </row>
    <row r="31" spans="1:23" ht="13.5">
      <c r="A31" s="160" t="s">
        <v>24</v>
      </c>
      <c r="B31" s="372">
        <v>7129.000000000001</v>
      </c>
      <c r="C31" s="353">
        <v>46</v>
      </c>
      <c r="D31" s="354">
        <v>46</v>
      </c>
      <c r="E31" s="330">
        <v>7</v>
      </c>
      <c r="F31" s="330">
        <v>39</v>
      </c>
      <c r="G31" s="354" t="s">
        <v>134</v>
      </c>
      <c r="H31" s="353">
        <v>6339.66</v>
      </c>
      <c r="I31" s="354" t="s">
        <v>134</v>
      </c>
      <c r="J31" s="353">
        <v>352.35</v>
      </c>
      <c r="K31" s="330">
        <v>326</v>
      </c>
      <c r="L31" s="330">
        <v>26</v>
      </c>
      <c r="M31" s="372">
        <v>0.35</v>
      </c>
      <c r="N31" s="354">
        <v>95.5805</v>
      </c>
      <c r="O31" s="358">
        <v>63.3405</v>
      </c>
      <c r="P31" s="377">
        <v>1.24</v>
      </c>
      <c r="Q31" s="372">
        <v>31</v>
      </c>
      <c r="R31" s="358">
        <v>68.56119197</v>
      </c>
      <c r="S31" s="358">
        <v>40.914614379</v>
      </c>
      <c r="T31" s="330" t="s">
        <v>174</v>
      </c>
      <c r="U31" s="366" t="s">
        <v>174</v>
      </c>
      <c r="V31" s="369">
        <v>226.84830803000102</v>
      </c>
      <c r="W31" s="255"/>
    </row>
    <row r="32" spans="1:23" ht="13.5">
      <c r="A32" s="177" t="s">
        <v>64</v>
      </c>
      <c r="B32" s="374">
        <v>99350.00000000003</v>
      </c>
      <c r="C32" s="359">
        <v>10100</v>
      </c>
      <c r="D32" s="359">
        <v>10100</v>
      </c>
      <c r="E32" s="367">
        <v>2650</v>
      </c>
      <c r="F32" s="367">
        <v>7480</v>
      </c>
      <c r="G32" s="353" t="s">
        <v>134</v>
      </c>
      <c r="H32" s="359">
        <v>39373.62999999999</v>
      </c>
      <c r="I32" s="353"/>
      <c r="J32" s="359">
        <v>5190.215641</v>
      </c>
      <c r="K32" s="367">
        <v>1280.8156410000001</v>
      </c>
      <c r="L32" s="367">
        <v>3701</v>
      </c>
      <c r="M32" s="374">
        <v>208.4</v>
      </c>
      <c r="N32" s="330">
        <v>7827.8463999999985</v>
      </c>
      <c r="O32" s="370">
        <v>7091.246399999998</v>
      </c>
      <c r="P32" s="330">
        <v>504.6</v>
      </c>
      <c r="Q32" s="374">
        <v>232</v>
      </c>
      <c r="R32" s="370">
        <v>23158.442844980003</v>
      </c>
      <c r="S32" s="370">
        <v>15759.281281486</v>
      </c>
      <c r="T32" s="367" t="s">
        <v>174</v>
      </c>
      <c r="U32" s="330" t="s">
        <v>174</v>
      </c>
      <c r="V32" s="368">
        <v>13699.865114020038</v>
      </c>
      <c r="W32" s="255"/>
    </row>
    <row r="33" spans="1:23" ht="14.25" thickBot="1">
      <c r="A33" s="188" t="s">
        <v>62</v>
      </c>
      <c r="B33" s="313">
        <v>1</v>
      </c>
      <c r="C33" s="210">
        <v>0.10166079516859584</v>
      </c>
      <c r="D33" s="270">
        <v>0.10166079516859584</v>
      </c>
      <c r="E33" s="271">
        <v>0.026673376950176138</v>
      </c>
      <c r="F33" s="270">
        <v>0.07528938097634623</v>
      </c>
      <c r="G33" s="210"/>
      <c r="H33" s="210">
        <v>0.39631233014594847</v>
      </c>
      <c r="I33" s="210"/>
      <c r="J33" s="210">
        <v>0.05224172763965776</v>
      </c>
      <c r="K33" s="270">
        <v>0.012891954111726217</v>
      </c>
      <c r="L33" s="270">
        <v>0.03725213890286864</v>
      </c>
      <c r="M33" s="313">
        <v>0.0020976346250629082</v>
      </c>
      <c r="N33" s="270">
        <v>0.07879060291897329</v>
      </c>
      <c r="O33" s="271">
        <v>0.07137641066935074</v>
      </c>
      <c r="P33" s="270">
        <v>0.005079013588324106</v>
      </c>
      <c r="Q33" s="313">
        <v>0.002335178661298439</v>
      </c>
      <c r="R33" s="271">
        <v>0.23309957569179665</v>
      </c>
      <c r="S33" s="271">
        <v>0.1586238679565777</v>
      </c>
      <c r="T33" s="270" t="s">
        <v>174</v>
      </c>
      <c r="U33" s="270" t="s">
        <v>174</v>
      </c>
      <c r="V33" s="314">
        <v>0.13789496843502805</v>
      </c>
      <c r="W33" s="255"/>
    </row>
    <row r="34" spans="1:23" ht="13.5">
      <c r="A34" s="195" t="s">
        <v>25</v>
      </c>
      <c r="B34" s="376">
        <v>11409</v>
      </c>
      <c r="C34" s="350">
        <v>1860</v>
      </c>
      <c r="D34" s="371">
        <v>1860</v>
      </c>
      <c r="E34" s="371">
        <v>534</v>
      </c>
      <c r="F34" s="351">
        <v>1330</v>
      </c>
      <c r="G34" s="350" t="s">
        <v>134</v>
      </c>
      <c r="H34" s="350">
        <v>4197.68</v>
      </c>
      <c r="I34" s="350" t="s">
        <v>134</v>
      </c>
      <c r="J34" s="350">
        <v>484.4611</v>
      </c>
      <c r="K34" s="351">
        <v>1.7111</v>
      </c>
      <c r="L34" s="351">
        <v>455</v>
      </c>
      <c r="M34" s="378">
        <v>27.75</v>
      </c>
      <c r="N34" s="351">
        <v>684.6457</v>
      </c>
      <c r="O34" s="371">
        <v>539.8857</v>
      </c>
      <c r="P34" s="351">
        <v>74.75999999999999</v>
      </c>
      <c r="Q34" s="376">
        <v>70</v>
      </c>
      <c r="R34" s="371">
        <v>1949.8193</v>
      </c>
      <c r="S34" s="371">
        <v>1346.6605</v>
      </c>
      <c r="T34" s="351">
        <v>130.5805</v>
      </c>
      <c r="U34" s="351">
        <v>472.5783000000001</v>
      </c>
      <c r="V34" s="368">
        <v>2232.393899999999</v>
      </c>
      <c r="W34" s="255"/>
    </row>
    <row r="35" spans="1:23" ht="13.5">
      <c r="A35" s="160" t="s">
        <v>26</v>
      </c>
      <c r="B35" s="372">
        <v>7693.000000000001</v>
      </c>
      <c r="C35" s="353">
        <v>669</v>
      </c>
      <c r="D35" s="358">
        <v>669</v>
      </c>
      <c r="E35" s="358">
        <v>177</v>
      </c>
      <c r="F35" s="372">
        <v>492</v>
      </c>
      <c r="G35" s="353" t="s">
        <v>134</v>
      </c>
      <c r="H35" s="353">
        <v>5155.24</v>
      </c>
      <c r="I35" s="353" t="s">
        <v>134</v>
      </c>
      <c r="J35" s="353">
        <v>210.2946</v>
      </c>
      <c r="K35" s="330">
        <v>1.0846</v>
      </c>
      <c r="L35" s="330">
        <v>199</v>
      </c>
      <c r="M35" s="379">
        <v>10.21</v>
      </c>
      <c r="N35" s="330">
        <v>264.6154</v>
      </c>
      <c r="O35" s="358">
        <v>124.6454</v>
      </c>
      <c r="P35" s="330">
        <v>60.97</v>
      </c>
      <c r="Q35" s="372">
        <v>79</v>
      </c>
      <c r="R35" s="358">
        <v>644.8034</v>
      </c>
      <c r="S35" s="358">
        <v>440.4058</v>
      </c>
      <c r="T35" s="330">
        <v>102.6764</v>
      </c>
      <c r="U35" s="330">
        <v>101.72120000000001</v>
      </c>
      <c r="V35" s="368">
        <v>749.0466000000013</v>
      </c>
      <c r="W35" s="255"/>
    </row>
    <row r="36" spans="1:23" ht="13.5">
      <c r="A36" s="160" t="s">
        <v>27</v>
      </c>
      <c r="B36" s="372">
        <v>2002</v>
      </c>
      <c r="C36" s="353">
        <v>461</v>
      </c>
      <c r="D36" s="353">
        <v>461</v>
      </c>
      <c r="E36" s="358">
        <v>30</v>
      </c>
      <c r="F36" s="372">
        <v>431</v>
      </c>
      <c r="G36" s="353" t="s">
        <v>134</v>
      </c>
      <c r="H36" s="353">
        <v>660.14</v>
      </c>
      <c r="I36" s="353" t="s">
        <v>134</v>
      </c>
      <c r="J36" s="353">
        <v>21.5</v>
      </c>
      <c r="K36" s="330">
        <v>0</v>
      </c>
      <c r="L36" s="330">
        <v>20</v>
      </c>
      <c r="M36" s="379">
        <v>1.5</v>
      </c>
      <c r="N36" s="330">
        <v>140.3427</v>
      </c>
      <c r="O36" s="358">
        <v>121.0727</v>
      </c>
      <c r="P36" s="330">
        <v>19.27</v>
      </c>
      <c r="Q36" s="372">
        <v>0</v>
      </c>
      <c r="R36" s="358">
        <v>227.9944</v>
      </c>
      <c r="S36" s="358">
        <v>120.0565</v>
      </c>
      <c r="T36" s="330">
        <v>19.4623</v>
      </c>
      <c r="U36" s="330">
        <v>88.47560000000001</v>
      </c>
      <c r="V36" s="368">
        <v>491.02289999999994</v>
      </c>
      <c r="W36" s="255"/>
    </row>
    <row r="37" spans="1:23" ht="12.75">
      <c r="A37" s="160" t="s">
        <v>28</v>
      </c>
      <c r="B37" s="372">
        <v>1441</v>
      </c>
      <c r="C37" s="353">
        <v>346</v>
      </c>
      <c r="D37" s="353">
        <v>346</v>
      </c>
      <c r="E37" s="358">
        <v>111</v>
      </c>
      <c r="F37" s="372">
        <v>235</v>
      </c>
      <c r="G37" s="353" t="s">
        <v>134</v>
      </c>
      <c r="H37" s="353">
        <v>348.96</v>
      </c>
      <c r="I37" s="353" t="s">
        <v>134</v>
      </c>
      <c r="J37" s="353">
        <v>70.55</v>
      </c>
      <c r="K37" s="330">
        <v>0</v>
      </c>
      <c r="L37" s="330">
        <v>65</v>
      </c>
      <c r="M37" s="379">
        <v>5.55</v>
      </c>
      <c r="N37" s="330">
        <v>134.0356</v>
      </c>
      <c r="O37" s="358">
        <v>123.2956</v>
      </c>
      <c r="P37" s="330">
        <v>10.74</v>
      </c>
      <c r="Q37" s="372">
        <v>0</v>
      </c>
      <c r="R37" s="358">
        <v>267.434</v>
      </c>
      <c r="S37" s="358">
        <v>169.9926</v>
      </c>
      <c r="T37" s="330">
        <v>8.3517</v>
      </c>
      <c r="U37" s="330">
        <v>89.08970000000002</v>
      </c>
      <c r="V37" s="368">
        <v>274.02040000000005</v>
      </c>
      <c r="W37" s="255"/>
    </row>
    <row r="38" spans="1:23" ht="12.75">
      <c r="A38" s="160" t="s">
        <v>29</v>
      </c>
      <c r="B38" s="372">
        <v>3775</v>
      </c>
      <c r="C38" s="353">
        <v>160</v>
      </c>
      <c r="D38" s="353">
        <v>160</v>
      </c>
      <c r="E38" s="358">
        <v>10</v>
      </c>
      <c r="F38" s="372">
        <v>150</v>
      </c>
      <c r="G38" s="353" t="s">
        <v>134</v>
      </c>
      <c r="H38" s="353">
        <v>2836.75</v>
      </c>
      <c r="I38" s="353" t="s">
        <v>134</v>
      </c>
      <c r="J38" s="353">
        <v>113.5</v>
      </c>
      <c r="K38" s="330">
        <v>0</v>
      </c>
      <c r="L38" s="330">
        <v>113</v>
      </c>
      <c r="M38" s="379">
        <v>0.5</v>
      </c>
      <c r="N38" s="330">
        <v>120.9213</v>
      </c>
      <c r="O38" s="358">
        <v>97.9913</v>
      </c>
      <c r="P38" s="330">
        <v>3.93</v>
      </c>
      <c r="Q38" s="372">
        <v>19</v>
      </c>
      <c r="R38" s="358">
        <v>152.8188</v>
      </c>
      <c r="S38" s="358">
        <v>116.3333</v>
      </c>
      <c r="T38" s="330" t="s">
        <v>174</v>
      </c>
      <c r="U38" s="330" t="s">
        <v>174</v>
      </c>
      <c r="V38" s="368">
        <v>391.0099</v>
      </c>
      <c r="W38" s="255"/>
    </row>
    <row r="39" spans="1:23" ht="12.75">
      <c r="A39" s="160" t="s">
        <v>30</v>
      </c>
      <c r="B39" s="372">
        <v>22461</v>
      </c>
      <c r="C39" s="353">
        <v>402</v>
      </c>
      <c r="D39" s="353">
        <v>402</v>
      </c>
      <c r="E39" s="358">
        <v>35</v>
      </c>
      <c r="F39" s="372">
        <v>367</v>
      </c>
      <c r="G39" s="353" t="s">
        <v>134</v>
      </c>
      <c r="H39" s="353">
        <v>20217.670000000002</v>
      </c>
      <c r="I39" s="353" t="s">
        <v>134</v>
      </c>
      <c r="J39" s="353">
        <v>489.75</v>
      </c>
      <c r="K39" s="330">
        <v>220</v>
      </c>
      <c r="L39" s="330">
        <v>268</v>
      </c>
      <c r="M39" s="379">
        <v>1.75</v>
      </c>
      <c r="N39" s="330">
        <v>387.7869</v>
      </c>
      <c r="O39" s="358">
        <v>266.5969</v>
      </c>
      <c r="P39" s="330">
        <v>11.19</v>
      </c>
      <c r="Q39" s="372">
        <v>110</v>
      </c>
      <c r="R39" s="358">
        <v>206.1429</v>
      </c>
      <c r="S39" s="358">
        <v>132.3491</v>
      </c>
      <c r="T39" s="330">
        <v>24.3952</v>
      </c>
      <c r="U39" s="330">
        <v>49.3986</v>
      </c>
      <c r="V39" s="368">
        <v>766.650199999998</v>
      </c>
      <c r="W39" s="255"/>
    </row>
    <row r="40" spans="1:23" ht="12.75">
      <c r="A40" s="160" t="s">
        <v>31</v>
      </c>
      <c r="B40" s="372">
        <v>656</v>
      </c>
      <c r="C40" s="353">
        <v>200</v>
      </c>
      <c r="D40" s="353">
        <v>200</v>
      </c>
      <c r="E40" s="358">
        <v>169</v>
      </c>
      <c r="F40" s="372">
        <v>31</v>
      </c>
      <c r="G40" s="353" t="s">
        <v>134</v>
      </c>
      <c r="H40" s="353">
        <v>0</v>
      </c>
      <c r="I40" s="353" t="s">
        <v>134</v>
      </c>
      <c r="J40" s="353">
        <v>64.1612</v>
      </c>
      <c r="K40" s="330">
        <v>1.9212</v>
      </c>
      <c r="L40" s="330">
        <v>51</v>
      </c>
      <c r="M40" s="379">
        <v>11.24</v>
      </c>
      <c r="N40" s="330">
        <v>65.5278</v>
      </c>
      <c r="O40" s="358">
        <v>50.2078</v>
      </c>
      <c r="P40" s="330">
        <v>15.319999999999997</v>
      </c>
      <c r="Q40" s="372">
        <v>0</v>
      </c>
      <c r="R40" s="358">
        <v>194.5709</v>
      </c>
      <c r="S40" s="358">
        <v>133.2658</v>
      </c>
      <c r="T40" s="330">
        <v>18.6443</v>
      </c>
      <c r="U40" s="330">
        <v>42.66079999999998</v>
      </c>
      <c r="V40" s="368">
        <v>131.74009999999998</v>
      </c>
      <c r="W40" s="255"/>
    </row>
    <row r="41" spans="1:23" ht="12.75">
      <c r="A41" s="160" t="s">
        <v>32</v>
      </c>
      <c r="B41" s="372">
        <v>9282</v>
      </c>
      <c r="C41" s="353">
        <v>10</v>
      </c>
      <c r="D41" s="353">
        <v>10</v>
      </c>
      <c r="E41" s="358">
        <v>2</v>
      </c>
      <c r="F41" s="372">
        <v>8</v>
      </c>
      <c r="G41" s="353" t="s">
        <v>134</v>
      </c>
      <c r="H41" s="353">
        <v>6924.71</v>
      </c>
      <c r="I41" s="353" t="s">
        <v>134</v>
      </c>
      <c r="J41" s="353">
        <v>771.0379</v>
      </c>
      <c r="K41" s="330">
        <v>687.9379</v>
      </c>
      <c r="L41" s="330">
        <v>83</v>
      </c>
      <c r="M41" s="379">
        <v>0.1</v>
      </c>
      <c r="N41" s="330">
        <v>231.3995</v>
      </c>
      <c r="O41" s="358">
        <v>210.1195</v>
      </c>
      <c r="P41" s="330">
        <v>0.28</v>
      </c>
      <c r="Q41" s="372">
        <v>21</v>
      </c>
      <c r="R41" s="358">
        <v>747.37160886</v>
      </c>
      <c r="S41" s="358">
        <v>188.504936202</v>
      </c>
      <c r="T41" s="330">
        <v>0</v>
      </c>
      <c r="U41" s="330">
        <v>558.866672658</v>
      </c>
      <c r="V41" s="368">
        <v>597.4809911399999</v>
      </c>
      <c r="W41" s="255"/>
    </row>
    <row r="42" spans="1:23" ht="12.75">
      <c r="A42" s="160" t="s">
        <v>33</v>
      </c>
      <c r="B42" s="372">
        <v>702</v>
      </c>
      <c r="C42" s="353">
        <v>50</v>
      </c>
      <c r="D42" s="353">
        <v>50</v>
      </c>
      <c r="E42" s="358" t="s">
        <v>66</v>
      </c>
      <c r="F42" s="372">
        <v>50</v>
      </c>
      <c r="G42" s="353" t="s">
        <v>134</v>
      </c>
      <c r="H42" s="353">
        <v>354.23</v>
      </c>
      <c r="I42" s="353" t="s">
        <v>134</v>
      </c>
      <c r="J42" s="353">
        <v>0.0016</v>
      </c>
      <c r="K42" s="330">
        <v>0.0016</v>
      </c>
      <c r="L42" s="330">
        <v>0</v>
      </c>
      <c r="M42" s="379">
        <v>0</v>
      </c>
      <c r="N42" s="330">
        <v>59.3674</v>
      </c>
      <c r="O42" s="358">
        <v>53.4174</v>
      </c>
      <c r="P42" s="330">
        <v>3.9499999999999997</v>
      </c>
      <c r="Q42" s="372">
        <v>2</v>
      </c>
      <c r="R42" s="358">
        <v>126.75420713</v>
      </c>
      <c r="S42" s="358">
        <v>85.862364991</v>
      </c>
      <c r="T42" s="330">
        <v>0</v>
      </c>
      <c r="U42" s="330">
        <v>40.89184213899999</v>
      </c>
      <c r="V42" s="368">
        <v>111.64679286999998</v>
      </c>
      <c r="W42" s="255"/>
    </row>
    <row r="43" spans="1:23" ht="12.75">
      <c r="A43" s="160" t="s">
        <v>34</v>
      </c>
      <c r="B43" s="372">
        <v>4099</v>
      </c>
      <c r="C43" s="353">
        <v>244</v>
      </c>
      <c r="D43" s="358">
        <v>244</v>
      </c>
      <c r="E43" s="358" t="s">
        <v>66</v>
      </c>
      <c r="F43" s="330">
        <v>244</v>
      </c>
      <c r="G43" s="354" t="s">
        <v>134</v>
      </c>
      <c r="H43" s="353">
        <v>3046.29</v>
      </c>
      <c r="I43" s="354" t="s">
        <v>134</v>
      </c>
      <c r="J43" s="353">
        <v>23</v>
      </c>
      <c r="K43" s="330">
        <v>0</v>
      </c>
      <c r="L43" s="377">
        <v>23</v>
      </c>
      <c r="M43" s="379">
        <v>0</v>
      </c>
      <c r="N43" s="366">
        <v>165.7541</v>
      </c>
      <c r="O43" s="358">
        <v>138.7841</v>
      </c>
      <c r="P43" s="330">
        <v>9.97</v>
      </c>
      <c r="Q43" s="372">
        <v>17</v>
      </c>
      <c r="R43" s="358">
        <v>354.3326</v>
      </c>
      <c r="S43" s="358">
        <v>208.9348</v>
      </c>
      <c r="T43" s="330" t="s">
        <v>174</v>
      </c>
      <c r="U43" s="366" t="s">
        <v>174</v>
      </c>
      <c r="V43" s="369">
        <v>265.62330000000003</v>
      </c>
      <c r="W43" s="255"/>
    </row>
    <row r="44" spans="1:23" ht="12.75">
      <c r="A44" s="177" t="s">
        <v>67</v>
      </c>
      <c r="B44" s="359">
        <v>63529</v>
      </c>
      <c r="C44" s="359">
        <v>4400</v>
      </c>
      <c r="D44" s="367">
        <v>4400</v>
      </c>
      <c r="E44" s="370">
        <v>1070</v>
      </c>
      <c r="F44" s="367">
        <v>3340</v>
      </c>
      <c r="G44" s="359" t="s">
        <v>134</v>
      </c>
      <c r="H44" s="359">
        <v>43741.67</v>
      </c>
      <c r="I44" s="359" t="s">
        <v>134</v>
      </c>
      <c r="J44" s="359">
        <v>2248.2563999999998</v>
      </c>
      <c r="K44" s="367">
        <v>912.6564000000001</v>
      </c>
      <c r="L44" s="367">
        <v>1277</v>
      </c>
      <c r="M44" s="374">
        <v>58.6</v>
      </c>
      <c r="N44" s="367">
        <v>2254.3964</v>
      </c>
      <c r="O44" s="370">
        <v>1726.0164000000002</v>
      </c>
      <c r="P44" s="367">
        <v>210.38</v>
      </c>
      <c r="Q44" s="374">
        <v>318</v>
      </c>
      <c r="R44" s="370">
        <v>4872.042115990001</v>
      </c>
      <c r="S44" s="370">
        <v>2942.3657011929995</v>
      </c>
      <c r="T44" s="367" t="s">
        <v>174</v>
      </c>
      <c r="U44" s="367" t="s">
        <v>174</v>
      </c>
      <c r="V44" s="368">
        <v>6012.635084010001</v>
      </c>
      <c r="W44" s="255"/>
    </row>
    <row r="45" spans="1:23" ht="13.5" thickBot="1">
      <c r="A45" s="188" t="s">
        <v>62</v>
      </c>
      <c r="B45" s="313">
        <v>1</v>
      </c>
      <c r="C45" s="210">
        <v>0.06925970816477514</v>
      </c>
      <c r="D45" s="270">
        <v>0.06925970816477514</v>
      </c>
      <c r="E45" s="271">
        <v>0.016842701758252136</v>
      </c>
      <c r="F45" s="270">
        <v>0.05257441483417022</v>
      </c>
      <c r="G45" s="210"/>
      <c r="H45" s="210">
        <v>0.6885307497363409</v>
      </c>
      <c r="I45" s="210"/>
      <c r="J45" s="210">
        <v>0.03538945048717908</v>
      </c>
      <c r="K45" s="270">
        <v>0.014365980890616884</v>
      </c>
      <c r="L45" s="270">
        <v>0.020101056210549514</v>
      </c>
      <c r="M45" s="313">
        <v>0.0009224133860126872</v>
      </c>
      <c r="N45" s="270">
        <v>0.03548609926175447</v>
      </c>
      <c r="O45" s="271">
        <v>0.027168952761730866</v>
      </c>
      <c r="P45" s="270">
        <v>0.003311558500842135</v>
      </c>
      <c r="Q45" s="313">
        <v>0.005005587999181476</v>
      </c>
      <c r="R45" s="271">
        <v>0.07669004889090023</v>
      </c>
      <c r="S45" s="271">
        <v>0.04631531585878889</v>
      </c>
      <c r="T45" s="270" t="s">
        <v>174</v>
      </c>
      <c r="U45" s="270" t="s">
        <v>174</v>
      </c>
      <c r="V45" s="314">
        <v>0.09464394345905025</v>
      </c>
      <c r="W45" s="255"/>
    </row>
    <row r="46" spans="1:23" ht="12.75">
      <c r="A46" s="226" t="s">
        <v>69</v>
      </c>
      <c r="B46" s="372">
        <v>241605.00000000003</v>
      </c>
      <c r="C46" s="353">
        <v>20000</v>
      </c>
      <c r="D46" s="330">
        <v>20000</v>
      </c>
      <c r="E46" s="358">
        <v>3920</v>
      </c>
      <c r="F46" s="330">
        <v>16000</v>
      </c>
      <c r="G46" s="353"/>
      <c r="H46" s="353">
        <v>94306.48999999999</v>
      </c>
      <c r="I46" s="353"/>
      <c r="J46" s="353">
        <v>9213.940440999999</v>
      </c>
      <c r="K46" s="330">
        <v>2227.210441</v>
      </c>
      <c r="L46" s="330">
        <v>6704</v>
      </c>
      <c r="M46" s="372">
        <v>282.73</v>
      </c>
      <c r="N46" s="358">
        <v>19912.749099999997</v>
      </c>
      <c r="O46" s="358">
        <v>18416.769099999998</v>
      </c>
      <c r="P46" s="330">
        <v>944.98</v>
      </c>
      <c r="Q46" s="330">
        <v>551</v>
      </c>
      <c r="R46" s="358">
        <v>65521.5684506</v>
      </c>
      <c r="S46" s="358">
        <v>43177.364685420005</v>
      </c>
      <c r="T46" s="330">
        <v>5293.7289</v>
      </c>
      <c r="U46" s="330">
        <v>17050.474865179996</v>
      </c>
      <c r="V46" s="368">
        <v>32650.252008400035</v>
      </c>
      <c r="W46" s="255"/>
    </row>
    <row r="47" spans="1:23" ht="13.5" thickBot="1">
      <c r="A47" s="188" t="s">
        <v>62</v>
      </c>
      <c r="B47" s="313">
        <v>1</v>
      </c>
      <c r="C47" s="210">
        <v>0.08277974379669294</v>
      </c>
      <c r="D47" s="270">
        <v>0.08277974379669294</v>
      </c>
      <c r="E47" s="271">
        <v>0.016224829784151816</v>
      </c>
      <c r="F47" s="270">
        <v>0.06622379503735436</v>
      </c>
      <c r="G47" s="210"/>
      <c r="H47" s="210">
        <v>0.3903333540282692</v>
      </c>
      <c r="I47" s="210"/>
      <c r="J47" s="210">
        <v>0.03813638145319839</v>
      </c>
      <c r="K47" s="270">
        <v>0.009218395484364976</v>
      </c>
      <c r="L47" s="270">
        <v>0.027747770120651473</v>
      </c>
      <c r="M47" s="313">
        <v>0.0011702158481819499</v>
      </c>
      <c r="N47" s="210">
        <v>0.08241861343929138</v>
      </c>
      <c r="O47" s="271">
        <v>0.07622677138304255</v>
      </c>
      <c r="P47" s="270">
        <v>0.003911260114649945</v>
      </c>
      <c r="Q47" s="313">
        <v>0.0022805819415988903</v>
      </c>
      <c r="R47" s="210">
        <v>0.2711929324749074</v>
      </c>
      <c r="S47" s="271">
        <v>0.17871055932377228</v>
      </c>
      <c r="T47" s="270">
        <v>0.021910676103557458</v>
      </c>
      <c r="U47" s="270">
        <v>0.07057169704757764</v>
      </c>
      <c r="V47" s="314">
        <v>0.1351389748076407</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362" t="s">
        <v>71</v>
      </c>
      <c r="B49" s="322"/>
      <c r="C49" s="322"/>
      <c r="D49" s="322"/>
      <c r="E49" s="322"/>
      <c r="F49" s="322"/>
      <c r="G49" s="322"/>
      <c r="H49" s="323"/>
      <c r="I49" s="323"/>
      <c r="J49" s="323"/>
      <c r="K49" s="322"/>
      <c r="L49" s="322"/>
      <c r="M49" s="322"/>
      <c r="N49" s="322"/>
      <c r="O49" s="322"/>
      <c r="P49" s="322"/>
      <c r="Q49" s="322"/>
      <c r="R49" s="322"/>
      <c r="S49" s="322"/>
      <c r="T49" s="322"/>
      <c r="U49" s="322"/>
      <c r="V49" s="322"/>
      <c r="W49" s="255"/>
    </row>
    <row r="50" spans="1:23" ht="12.75">
      <c r="A50" s="362" t="s">
        <v>173</v>
      </c>
      <c r="B50" s="322"/>
      <c r="C50" s="322"/>
      <c r="D50" s="322"/>
      <c r="E50" s="322"/>
      <c r="F50" s="322"/>
      <c r="G50" s="322"/>
      <c r="H50" s="323"/>
      <c r="I50" s="323"/>
      <c r="J50" s="323"/>
      <c r="K50" s="322"/>
      <c r="L50" s="322"/>
      <c r="M50" s="322"/>
      <c r="N50" s="322"/>
      <c r="O50" s="322"/>
      <c r="P50" s="322"/>
      <c r="Q50" s="322"/>
      <c r="R50" s="322"/>
      <c r="S50" s="322"/>
      <c r="T50" s="322"/>
      <c r="U50" s="322"/>
      <c r="V50" s="322"/>
      <c r="W50" s="255"/>
    </row>
    <row r="51" spans="1:23" ht="12.75">
      <c r="A51" s="362" t="s">
        <v>72</v>
      </c>
      <c r="B51" s="322"/>
      <c r="C51" s="322"/>
      <c r="D51" s="322"/>
      <c r="E51" s="322"/>
      <c r="F51" s="322"/>
      <c r="G51" s="322"/>
      <c r="H51" s="323"/>
      <c r="I51" s="323"/>
      <c r="J51" s="323"/>
      <c r="K51" s="322"/>
      <c r="L51" s="322"/>
      <c r="M51" s="322"/>
      <c r="N51" s="322"/>
      <c r="O51" s="322"/>
      <c r="P51" s="322"/>
      <c r="Q51" s="322"/>
      <c r="R51" s="322"/>
      <c r="S51" s="322"/>
      <c r="T51" s="322"/>
      <c r="U51" s="322"/>
      <c r="V51" s="322"/>
      <c r="W51" s="255"/>
    </row>
    <row r="52" spans="1:23" ht="12.75">
      <c r="A52" s="362"/>
      <c r="B52" s="363" t="s">
        <v>73</v>
      </c>
      <c r="C52" s="364" t="s">
        <v>74</v>
      </c>
      <c r="D52" s="364" t="s">
        <v>75</v>
      </c>
      <c r="E52" s="364" t="s">
        <v>35</v>
      </c>
      <c r="F52" s="322"/>
      <c r="G52" s="322"/>
      <c r="H52" s="323"/>
      <c r="I52" s="323"/>
      <c r="J52" s="323"/>
      <c r="K52" s="322"/>
      <c r="L52" s="322"/>
      <c r="M52" s="322"/>
      <c r="N52" s="322"/>
      <c r="O52" s="322"/>
      <c r="P52" s="322"/>
      <c r="Q52" s="322"/>
      <c r="R52" s="322"/>
      <c r="S52" s="322"/>
      <c r="T52" s="322"/>
      <c r="U52" s="322"/>
      <c r="V52" s="322"/>
      <c r="W52" s="255"/>
    </row>
    <row r="53" spans="1:23" ht="12.75">
      <c r="A53" s="362"/>
      <c r="B53" s="364" t="s">
        <v>76</v>
      </c>
      <c r="C53" s="365">
        <v>138</v>
      </c>
      <c r="D53" s="365">
        <v>1585</v>
      </c>
      <c r="E53" s="365">
        <v>1723</v>
      </c>
      <c r="F53" s="322"/>
      <c r="G53" s="322"/>
      <c r="H53" s="323"/>
      <c r="I53" s="323"/>
      <c r="J53" s="323"/>
      <c r="K53" s="322"/>
      <c r="L53" s="322"/>
      <c r="M53" s="322"/>
      <c r="N53" s="322"/>
      <c r="O53" s="322"/>
      <c r="P53" s="322"/>
      <c r="Q53" s="322"/>
      <c r="R53" s="322"/>
      <c r="S53" s="322"/>
      <c r="T53" s="322"/>
      <c r="U53" s="322"/>
      <c r="V53" s="322"/>
      <c r="W53" s="255"/>
    </row>
    <row r="54" spans="1:23" ht="12.75">
      <c r="A54" s="362"/>
      <c r="B54" s="364" t="s">
        <v>77</v>
      </c>
      <c r="C54" s="365">
        <v>138</v>
      </c>
      <c r="D54" s="365">
        <v>1590</v>
      </c>
      <c r="E54" s="365">
        <v>1720</v>
      </c>
      <c r="F54" s="322"/>
      <c r="G54" s="322"/>
      <c r="H54" s="323"/>
      <c r="I54" s="323"/>
      <c r="J54" s="323"/>
      <c r="K54" s="322"/>
      <c r="L54" s="322"/>
      <c r="Q54" s="322"/>
      <c r="R54" s="322"/>
      <c r="S54" s="322"/>
      <c r="T54" s="322"/>
      <c r="U54" s="322"/>
      <c r="V54" s="322"/>
      <c r="W54" s="255"/>
    </row>
    <row r="55" spans="1:23" ht="12.75">
      <c r="A55" s="362" t="s">
        <v>78</v>
      </c>
      <c r="B55" s="322"/>
      <c r="C55" s="322"/>
      <c r="D55" s="322"/>
      <c r="E55" s="322"/>
      <c r="F55" s="322"/>
      <c r="G55" s="322"/>
      <c r="H55" s="323"/>
      <c r="I55" s="323"/>
      <c r="J55" s="323"/>
      <c r="K55" s="322"/>
      <c r="L55" s="322"/>
      <c r="Q55" s="322"/>
      <c r="R55" s="322"/>
      <c r="S55" s="322"/>
      <c r="T55" s="322"/>
      <c r="U55" s="322"/>
      <c r="V55" s="322"/>
      <c r="W55" s="255"/>
    </row>
    <row r="56" ht="12.75">
      <c r="A56" s="362" t="s">
        <v>79</v>
      </c>
    </row>
    <row r="57" ht="12.75">
      <c r="A57" s="362"/>
    </row>
  </sheetData>
  <sheetProtection/>
  <mergeCells count="11">
    <mergeCell ref="C4:C6"/>
    <mergeCell ref="N4:N6"/>
    <mergeCell ref="R4:R6"/>
    <mergeCell ref="D5:D6"/>
    <mergeCell ref="G5:G6"/>
    <mergeCell ref="K5:K6"/>
    <mergeCell ref="L5:L6"/>
    <mergeCell ref="M5:M6"/>
    <mergeCell ref="O5:O6"/>
    <mergeCell ref="P5:P6"/>
    <mergeCell ref="Q5:Q6"/>
  </mergeCells>
  <printOptions/>
  <pageMargins left="0.7" right="0.7" top="0.75" bottom="0.75" header="0.3" footer="0.3"/>
  <pageSetup horizontalDpi="600" verticalDpi="600" orientation="landscape" paperSize="8" scale="79" r:id="rId3"/>
  <legacyDrawing r:id="rId2"/>
</worksheet>
</file>

<file path=xl/worksheets/sheet44.xml><?xml version="1.0" encoding="utf-8"?>
<worksheet xmlns="http://schemas.openxmlformats.org/spreadsheetml/2006/main" xmlns:r="http://schemas.openxmlformats.org/officeDocument/2006/relationships">
  <dimension ref="A1:W57"/>
  <sheetViews>
    <sheetView zoomScale="70" zoomScaleNormal="70" zoomScaleSheetLayoutView="25" zoomScalePageLayoutView="0" workbookViewId="0" topLeftCell="A1">
      <selection activeCell="A1" sqref="A1"/>
    </sheetView>
  </sheetViews>
  <sheetFormatPr defaultColWidth="9.00390625" defaultRowHeight="13.5"/>
  <cols>
    <col min="1" max="1" width="14.50390625" style="321" customWidth="1"/>
    <col min="2" max="6" width="10.125" style="321" bestFit="1" customWidth="1"/>
    <col min="7" max="7" width="11.25390625" style="321" customWidth="1"/>
    <col min="8" max="8" width="11.00390625" style="321" bestFit="1" customWidth="1"/>
    <col min="9" max="9" width="10.125" style="321" customWidth="1"/>
    <col min="10" max="13" width="10.125" style="321" bestFit="1" customWidth="1"/>
    <col min="14" max="14" width="11.625" style="321" bestFit="1" customWidth="1"/>
    <col min="15" max="15" width="13.375" style="321" customWidth="1"/>
    <col min="16" max="17" width="10.75390625" style="321" bestFit="1" customWidth="1"/>
    <col min="18" max="20" width="13.375" style="321" customWidth="1"/>
    <col min="21" max="21" width="13.50390625" style="321" customWidth="1"/>
    <col min="22" max="16384" width="8.875" style="321" customWidth="1"/>
  </cols>
  <sheetData>
    <row r="1" spans="1:23" ht="17.25">
      <c r="A1" s="16"/>
      <c r="B1" s="380"/>
      <c r="C1" s="380"/>
      <c r="D1" s="380"/>
      <c r="E1" s="380"/>
      <c r="F1" s="380"/>
      <c r="G1" s="380"/>
      <c r="H1" s="380"/>
      <c r="I1" s="380"/>
      <c r="J1" s="380"/>
      <c r="K1" s="380"/>
      <c r="L1" s="380"/>
      <c r="M1" s="380"/>
      <c r="N1" s="380"/>
      <c r="O1" s="380"/>
      <c r="P1" s="380"/>
      <c r="Q1" s="380"/>
      <c r="R1" s="380"/>
      <c r="S1" s="380"/>
      <c r="T1" s="380"/>
      <c r="U1" s="380"/>
      <c r="V1" s="380"/>
      <c r="W1" s="255"/>
    </row>
    <row r="2" spans="1:23" s="401" customFormat="1" ht="17.25">
      <c r="A2" s="16" t="s">
        <v>274</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381"/>
      <c r="C4" s="510" t="s">
        <v>40</v>
      </c>
      <c r="D4" s="382"/>
      <c r="E4" s="383"/>
      <c r="F4" s="382"/>
      <c r="G4" s="382"/>
      <c r="H4" s="384"/>
      <c r="I4" s="384"/>
      <c r="J4" s="264" t="s">
        <v>41</v>
      </c>
      <c r="K4" s="382"/>
      <c r="L4" s="382"/>
      <c r="M4" s="381"/>
      <c r="N4" s="510" t="s">
        <v>42</v>
      </c>
      <c r="O4" s="382"/>
      <c r="P4" s="382"/>
      <c r="Q4" s="385"/>
      <c r="R4" s="510" t="s">
        <v>43</v>
      </c>
      <c r="S4" s="382"/>
      <c r="T4" s="382"/>
      <c r="U4" s="382"/>
      <c r="V4" s="386"/>
      <c r="W4" s="255"/>
    </row>
    <row r="5" spans="1:23" ht="13.5">
      <c r="A5" s="267"/>
      <c r="B5" s="66" t="s">
        <v>122</v>
      </c>
      <c r="C5" s="511"/>
      <c r="D5" s="513" t="s">
        <v>44</v>
      </c>
      <c r="E5" s="387"/>
      <c r="F5" s="295"/>
      <c r="G5" s="514" t="s">
        <v>45</v>
      </c>
      <c r="H5" s="388" t="s">
        <v>123</v>
      </c>
      <c r="I5" s="388" t="s">
        <v>124</v>
      </c>
      <c r="J5" s="389"/>
      <c r="K5" s="513" t="s">
        <v>46</v>
      </c>
      <c r="L5" s="516" t="s">
        <v>47</v>
      </c>
      <c r="M5" s="518" t="s">
        <v>48</v>
      </c>
      <c r="N5" s="511"/>
      <c r="O5" s="513" t="s">
        <v>49</v>
      </c>
      <c r="P5" s="516" t="s">
        <v>50</v>
      </c>
      <c r="Q5" s="518" t="s">
        <v>51</v>
      </c>
      <c r="R5" s="511"/>
      <c r="S5" s="390" t="s">
        <v>52</v>
      </c>
      <c r="T5" s="387" t="s">
        <v>53</v>
      </c>
      <c r="U5" s="387" t="s">
        <v>54</v>
      </c>
      <c r="V5" s="391" t="s">
        <v>125</v>
      </c>
      <c r="W5" s="255"/>
    </row>
    <row r="6" spans="1:23" ht="14.25" thickBot="1">
      <c r="A6" s="269"/>
      <c r="B6" s="392"/>
      <c r="C6" s="512"/>
      <c r="D6" s="512"/>
      <c r="E6" s="393" t="s">
        <v>55</v>
      </c>
      <c r="F6" s="394" t="s">
        <v>56</v>
      </c>
      <c r="G6" s="515"/>
      <c r="H6" s="395"/>
      <c r="I6" s="395"/>
      <c r="J6" s="396"/>
      <c r="K6" s="512"/>
      <c r="L6" s="517"/>
      <c r="M6" s="519"/>
      <c r="N6" s="512"/>
      <c r="O6" s="512"/>
      <c r="P6" s="517"/>
      <c r="Q6" s="519"/>
      <c r="R6" s="512"/>
      <c r="S6" s="397"/>
      <c r="T6" s="398"/>
      <c r="U6" s="398"/>
      <c r="V6" s="399"/>
      <c r="W6" s="255"/>
    </row>
    <row r="7" spans="1:23" ht="14.25">
      <c r="A7" s="160" t="s">
        <v>2</v>
      </c>
      <c r="B7" s="372">
        <v>43749</v>
      </c>
      <c r="C7" s="353">
        <v>2870</v>
      </c>
      <c r="D7" s="353">
        <v>2870</v>
      </c>
      <c r="E7" s="358">
        <v>160</v>
      </c>
      <c r="F7" s="330">
        <v>2710</v>
      </c>
      <c r="G7" s="327" t="s">
        <v>134</v>
      </c>
      <c r="H7" s="340">
        <v>3737.14</v>
      </c>
      <c r="I7" s="327" t="s">
        <v>134</v>
      </c>
      <c r="J7" s="340">
        <v>908.4406</v>
      </c>
      <c r="K7" s="330">
        <v>25.4806</v>
      </c>
      <c r="L7" s="330">
        <v>870</v>
      </c>
      <c r="M7" s="372">
        <v>12.96</v>
      </c>
      <c r="N7" s="330">
        <v>6153.6512999999995</v>
      </c>
      <c r="O7" s="358">
        <v>6010.7413</v>
      </c>
      <c r="P7" s="330">
        <v>142.91</v>
      </c>
      <c r="Q7" s="372">
        <v>0</v>
      </c>
      <c r="R7" s="358">
        <v>22762.7165</v>
      </c>
      <c r="S7" s="358">
        <v>15398.8094</v>
      </c>
      <c r="T7" s="330">
        <v>1129.155</v>
      </c>
      <c r="U7" s="330">
        <v>6234.752099999999</v>
      </c>
      <c r="V7" s="368">
        <v>7317.0516000000025</v>
      </c>
      <c r="W7" s="255"/>
    </row>
    <row r="8" spans="1:23" ht="14.25">
      <c r="A8" s="160" t="s">
        <v>3</v>
      </c>
      <c r="B8" s="372">
        <v>14300</v>
      </c>
      <c r="C8" s="353">
        <v>573</v>
      </c>
      <c r="D8" s="353">
        <v>573</v>
      </c>
      <c r="E8" s="358">
        <v>22</v>
      </c>
      <c r="F8" s="330">
        <v>551</v>
      </c>
      <c r="G8" s="327" t="s">
        <v>134</v>
      </c>
      <c r="H8" s="340">
        <v>771.97</v>
      </c>
      <c r="I8" s="327" t="s">
        <v>134</v>
      </c>
      <c r="J8" s="340">
        <v>770.29</v>
      </c>
      <c r="K8" s="330">
        <v>0</v>
      </c>
      <c r="L8" s="330">
        <v>769</v>
      </c>
      <c r="M8" s="372">
        <v>1.29</v>
      </c>
      <c r="N8" s="330">
        <v>1930.0892999999999</v>
      </c>
      <c r="O8" s="358">
        <v>1909.4693</v>
      </c>
      <c r="P8" s="330">
        <v>20.62</v>
      </c>
      <c r="Q8" s="372">
        <v>0</v>
      </c>
      <c r="R8" s="358">
        <v>8364.846</v>
      </c>
      <c r="S8" s="358">
        <v>4664.1848</v>
      </c>
      <c r="T8" s="330">
        <v>1595.8643</v>
      </c>
      <c r="U8" s="330">
        <v>2104.7968999999994</v>
      </c>
      <c r="V8" s="368">
        <v>1889.8047000000024</v>
      </c>
      <c r="W8" s="255"/>
    </row>
    <row r="9" spans="1:23" ht="14.25">
      <c r="A9" s="160" t="s">
        <v>4</v>
      </c>
      <c r="B9" s="372">
        <v>10083</v>
      </c>
      <c r="C9" s="353">
        <v>537</v>
      </c>
      <c r="D9" s="353">
        <v>537</v>
      </c>
      <c r="E9" s="358">
        <v>10</v>
      </c>
      <c r="F9" s="330">
        <v>527</v>
      </c>
      <c r="G9" s="327" t="s">
        <v>134</v>
      </c>
      <c r="H9" s="340">
        <v>3021.14</v>
      </c>
      <c r="I9" s="327" t="s">
        <v>134</v>
      </c>
      <c r="J9" s="340">
        <v>60.7309</v>
      </c>
      <c r="K9" s="330">
        <v>8.2309</v>
      </c>
      <c r="L9" s="330">
        <v>52</v>
      </c>
      <c r="M9" s="372">
        <v>0.5</v>
      </c>
      <c r="N9" s="330">
        <v>935.6644</v>
      </c>
      <c r="O9" s="358">
        <v>921.6144</v>
      </c>
      <c r="P9" s="330">
        <v>14.05</v>
      </c>
      <c r="Q9" s="372">
        <v>0</v>
      </c>
      <c r="R9" s="358">
        <v>3576.9322</v>
      </c>
      <c r="S9" s="358">
        <v>2235.7989</v>
      </c>
      <c r="T9" s="330">
        <v>305.6867</v>
      </c>
      <c r="U9" s="330">
        <v>1035.4466000000004</v>
      </c>
      <c r="V9" s="368">
        <v>1951.5325000000012</v>
      </c>
      <c r="W9" s="255"/>
    </row>
    <row r="10" spans="1:23" ht="14.25">
      <c r="A10" s="160" t="s">
        <v>5</v>
      </c>
      <c r="B10" s="372">
        <v>3965.9999999999995</v>
      </c>
      <c r="C10" s="353">
        <v>105</v>
      </c>
      <c r="D10" s="353">
        <v>105</v>
      </c>
      <c r="E10" s="358">
        <v>1</v>
      </c>
      <c r="F10" s="330">
        <v>104</v>
      </c>
      <c r="G10" s="327" t="s">
        <v>134</v>
      </c>
      <c r="H10" s="340">
        <v>1284.35</v>
      </c>
      <c r="I10" s="327" t="s">
        <v>134</v>
      </c>
      <c r="J10" s="340">
        <v>21.0914</v>
      </c>
      <c r="K10" s="330">
        <v>0.0414</v>
      </c>
      <c r="L10" s="330">
        <v>21</v>
      </c>
      <c r="M10" s="372">
        <v>0.05</v>
      </c>
      <c r="N10" s="330">
        <v>342.9494</v>
      </c>
      <c r="O10" s="358">
        <v>340.5094</v>
      </c>
      <c r="P10" s="330">
        <v>2.44</v>
      </c>
      <c r="Q10" s="372">
        <v>0</v>
      </c>
      <c r="R10" s="358">
        <v>1531.342</v>
      </c>
      <c r="S10" s="358">
        <v>1221.6044</v>
      </c>
      <c r="T10" s="330">
        <v>37.9385</v>
      </c>
      <c r="U10" s="330">
        <v>271.7991000000002</v>
      </c>
      <c r="V10" s="368">
        <v>681.2671999999998</v>
      </c>
      <c r="W10" s="255"/>
    </row>
    <row r="11" spans="1:23" ht="14.25">
      <c r="A11" s="160" t="s">
        <v>6</v>
      </c>
      <c r="B11" s="372">
        <v>1728</v>
      </c>
      <c r="C11" s="353">
        <v>7</v>
      </c>
      <c r="D11" s="353">
        <v>7</v>
      </c>
      <c r="E11" s="358">
        <v>0</v>
      </c>
      <c r="F11" s="330">
        <v>7</v>
      </c>
      <c r="G11" s="327" t="s">
        <v>134</v>
      </c>
      <c r="H11" s="340">
        <v>898.36</v>
      </c>
      <c r="I11" s="327" t="s">
        <v>134</v>
      </c>
      <c r="J11" s="340">
        <v>9</v>
      </c>
      <c r="K11" s="330">
        <v>0</v>
      </c>
      <c r="L11" s="330">
        <v>9</v>
      </c>
      <c r="M11" s="372">
        <v>0</v>
      </c>
      <c r="N11" s="330">
        <v>137.1637</v>
      </c>
      <c r="O11" s="358">
        <v>137.0037</v>
      </c>
      <c r="P11" s="330">
        <v>0.16</v>
      </c>
      <c r="Q11" s="372">
        <v>0</v>
      </c>
      <c r="R11" s="358">
        <v>449.3014</v>
      </c>
      <c r="S11" s="358">
        <v>398.6659</v>
      </c>
      <c r="T11" s="330">
        <v>0</v>
      </c>
      <c r="U11" s="330">
        <v>50.63549999999998</v>
      </c>
      <c r="V11" s="368">
        <v>227.17490000000004</v>
      </c>
      <c r="W11" s="255"/>
    </row>
    <row r="12" spans="1:23" ht="14.25">
      <c r="A12" s="160" t="s">
        <v>7</v>
      </c>
      <c r="B12" s="372">
        <v>3204.9999999999995</v>
      </c>
      <c r="C12" s="353">
        <v>1200</v>
      </c>
      <c r="D12" s="353">
        <v>1200</v>
      </c>
      <c r="E12" s="358">
        <v>6</v>
      </c>
      <c r="F12" s="330">
        <v>1190</v>
      </c>
      <c r="G12" s="327" t="s">
        <v>134</v>
      </c>
      <c r="H12" s="340">
        <v>602.53</v>
      </c>
      <c r="I12" s="327" t="s">
        <v>134</v>
      </c>
      <c r="J12" s="340">
        <v>2.49</v>
      </c>
      <c r="K12" s="330">
        <v>0</v>
      </c>
      <c r="L12" s="330">
        <v>2</v>
      </c>
      <c r="M12" s="372">
        <v>0.49</v>
      </c>
      <c r="N12" s="330">
        <v>254.0301</v>
      </c>
      <c r="O12" s="358">
        <v>208.9101</v>
      </c>
      <c r="P12" s="330">
        <v>45.12</v>
      </c>
      <c r="Q12" s="372">
        <v>0</v>
      </c>
      <c r="R12" s="358">
        <v>529.46468353</v>
      </c>
      <c r="S12" s="358">
        <v>383.0553237</v>
      </c>
      <c r="T12" s="330">
        <v>6.5877</v>
      </c>
      <c r="U12" s="330">
        <v>139.82165983000002</v>
      </c>
      <c r="V12" s="368">
        <v>616.4852164699996</v>
      </c>
      <c r="W12" s="255"/>
    </row>
    <row r="13" spans="1:23" ht="14.25">
      <c r="A13" s="160" t="s">
        <v>8</v>
      </c>
      <c r="B13" s="372">
        <v>1704</v>
      </c>
      <c r="C13" s="353">
        <v>36</v>
      </c>
      <c r="D13" s="353">
        <v>36</v>
      </c>
      <c r="E13" s="373">
        <v>3</v>
      </c>
      <c r="F13" s="330">
        <v>33</v>
      </c>
      <c r="G13" s="332" t="s">
        <v>134</v>
      </c>
      <c r="H13" s="340">
        <v>875.7</v>
      </c>
      <c r="I13" s="332" t="s">
        <v>134</v>
      </c>
      <c r="J13" s="340">
        <v>6.15</v>
      </c>
      <c r="K13" s="330">
        <v>0</v>
      </c>
      <c r="L13" s="330">
        <v>6</v>
      </c>
      <c r="M13" s="372">
        <v>0.15</v>
      </c>
      <c r="N13" s="354">
        <v>104.6303</v>
      </c>
      <c r="O13" s="358">
        <v>103.7303</v>
      </c>
      <c r="P13" s="330">
        <v>0.9</v>
      </c>
      <c r="Q13" s="372">
        <v>0</v>
      </c>
      <c r="R13" s="358">
        <v>385.0959</v>
      </c>
      <c r="S13" s="358">
        <v>284.2839</v>
      </c>
      <c r="T13" s="330" t="s">
        <v>174</v>
      </c>
      <c r="U13" s="366" t="s">
        <v>174</v>
      </c>
      <c r="V13" s="369">
        <v>296.42379999999997</v>
      </c>
      <c r="W13" s="255"/>
    </row>
    <row r="14" spans="1:23" ht="13.5">
      <c r="A14" s="177" t="s">
        <v>61</v>
      </c>
      <c r="B14" s="374">
        <v>78735</v>
      </c>
      <c r="C14" s="359">
        <v>5330</v>
      </c>
      <c r="D14" s="367">
        <v>5330</v>
      </c>
      <c r="E14" s="370">
        <v>202</v>
      </c>
      <c r="F14" s="367">
        <v>5120</v>
      </c>
      <c r="G14" s="340" t="s">
        <v>134</v>
      </c>
      <c r="H14" s="375">
        <v>11191.19</v>
      </c>
      <c r="I14" s="340" t="s">
        <v>134</v>
      </c>
      <c r="J14" s="375">
        <v>1778.1929</v>
      </c>
      <c r="K14" s="367">
        <v>33.752900000000004</v>
      </c>
      <c r="L14" s="367">
        <v>1729</v>
      </c>
      <c r="M14" s="374">
        <v>15.440000000000001</v>
      </c>
      <c r="N14" s="330">
        <v>9858.178499999998</v>
      </c>
      <c r="O14" s="370">
        <v>9631.978499999997</v>
      </c>
      <c r="P14" s="367">
        <v>226.20000000000002</v>
      </c>
      <c r="Q14" s="374">
        <v>0</v>
      </c>
      <c r="R14" s="370">
        <v>37599.69868353</v>
      </c>
      <c r="S14" s="370">
        <v>24586.4026237</v>
      </c>
      <c r="T14" s="367" t="s">
        <v>174</v>
      </c>
      <c r="U14" s="330" t="s">
        <v>174</v>
      </c>
      <c r="V14" s="368">
        <v>12977.739916469996</v>
      </c>
      <c r="W14" s="255"/>
    </row>
    <row r="15" spans="1:23" ht="14.25" thickBot="1">
      <c r="A15" s="188" t="s">
        <v>62</v>
      </c>
      <c r="B15" s="313">
        <v>1</v>
      </c>
      <c r="C15" s="270">
        <v>0.06769543405093034</v>
      </c>
      <c r="D15" s="210">
        <v>0.06769543405093034</v>
      </c>
      <c r="E15" s="271">
        <v>0.002565568044706928</v>
      </c>
      <c r="F15" s="270">
        <v>0.0650282593509875</v>
      </c>
      <c r="G15" s="193"/>
      <c r="H15" s="270">
        <v>0.14213742300120658</v>
      </c>
      <c r="I15" s="193"/>
      <c r="J15" s="210">
        <v>0.02258452911665714</v>
      </c>
      <c r="K15" s="270">
        <v>0.00042868990918905195</v>
      </c>
      <c r="L15" s="270">
        <v>0.021959738362862767</v>
      </c>
      <c r="M15" s="313">
        <v>0.00019610084460532166</v>
      </c>
      <c r="N15" s="270">
        <v>0.12520706801295484</v>
      </c>
      <c r="O15" s="271">
        <v>0.12233413983615923</v>
      </c>
      <c r="P15" s="270">
        <v>0.00287292817679558</v>
      </c>
      <c r="Q15" s="313">
        <v>0</v>
      </c>
      <c r="R15" s="271">
        <v>0.4775474526389788</v>
      </c>
      <c r="S15" s="271">
        <v>0.3122677668597193</v>
      </c>
      <c r="T15" s="270" t="s">
        <v>174</v>
      </c>
      <c r="U15" s="270" t="s">
        <v>174</v>
      </c>
      <c r="V15" s="314">
        <v>0.16482809317927238</v>
      </c>
      <c r="W15" s="255"/>
    </row>
    <row r="16" spans="1:23" ht="13.5">
      <c r="A16" s="195" t="s">
        <v>9</v>
      </c>
      <c r="B16" s="376">
        <v>6782</v>
      </c>
      <c r="C16" s="350">
        <v>1520</v>
      </c>
      <c r="D16" s="350">
        <v>1520</v>
      </c>
      <c r="E16" s="351">
        <v>765</v>
      </c>
      <c r="F16" s="351">
        <v>752</v>
      </c>
      <c r="G16" s="350" t="s">
        <v>134</v>
      </c>
      <c r="H16" s="350">
        <v>494.07</v>
      </c>
      <c r="I16" s="350" t="s">
        <v>134</v>
      </c>
      <c r="J16" s="350">
        <v>641.97</v>
      </c>
      <c r="K16" s="351">
        <v>0</v>
      </c>
      <c r="L16" s="351">
        <v>580</v>
      </c>
      <c r="M16" s="376">
        <v>61.97</v>
      </c>
      <c r="N16" s="351">
        <v>709.2758</v>
      </c>
      <c r="O16" s="371">
        <v>603.4858</v>
      </c>
      <c r="P16" s="351">
        <v>105.79</v>
      </c>
      <c r="Q16" s="376">
        <v>0</v>
      </c>
      <c r="R16" s="371">
        <v>2347.3398</v>
      </c>
      <c r="S16" s="371">
        <v>1517.0665</v>
      </c>
      <c r="T16" s="351">
        <v>252.9219</v>
      </c>
      <c r="U16" s="351">
        <v>577.3514000000002</v>
      </c>
      <c r="V16" s="368">
        <v>1069.3444</v>
      </c>
      <c r="W16" s="255"/>
    </row>
    <row r="17" spans="1:23" ht="13.5">
      <c r="A17" s="160" t="s">
        <v>10</v>
      </c>
      <c r="B17" s="372">
        <v>6956.999999999999</v>
      </c>
      <c r="C17" s="353">
        <v>902</v>
      </c>
      <c r="D17" s="353">
        <v>902</v>
      </c>
      <c r="E17" s="330">
        <v>137</v>
      </c>
      <c r="F17" s="330">
        <v>765</v>
      </c>
      <c r="G17" s="353" t="s">
        <v>134</v>
      </c>
      <c r="H17" s="353">
        <v>574.2</v>
      </c>
      <c r="I17" s="353" t="s">
        <v>134</v>
      </c>
      <c r="J17" s="353">
        <v>174.29</v>
      </c>
      <c r="K17" s="330">
        <v>0</v>
      </c>
      <c r="L17" s="330">
        <v>164</v>
      </c>
      <c r="M17" s="372">
        <v>10.29</v>
      </c>
      <c r="N17" s="330">
        <v>931.3412999999999</v>
      </c>
      <c r="O17" s="358">
        <v>884.3013</v>
      </c>
      <c r="P17" s="330">
        <v>47.04</v>
      </c>
      <c r="Q17" s="372">
        <v>0</v>
      </c>
      <c r="R17" s="358">
        <v>3257.5401</v>
      </c>
      <c r="S17" s="358">
        <v>2230.0156</v>
      </c>
      <c r="T17" s="330">
        <v>274.6232</v>
      </c>
      <c r="U17" s="330">
        <v>752.9013</v>
      </c>
      <c r="V17" s="368">
        <v>1117.628599999999</v>
      </c>
      <c r="W17" s="255"/>
    </row>
    <row r="18" spans="1:23" ht="13.5">
      <c r="A18" s="160" t="s">
        <v>11</v>
      </c>
      <c r="B18" s="372">
        <v>3570</v>
      </c>
      <c r="C18" s="353">
        <v>352</v>
      </c>
      <c r="D18" s="353">
        <v>352</v>
      </c>
      <c r="E18" s="330">
        <v>46</v>
      </c>
      <c r="F18" s="330">
        <v>306</v>
      </c>
      <c r="G18" s="353" t="s">
        <v>134</v>
      </c>
      <c r="H18" s="353">
        <v>297.74</v>
      </c>
      <c r="I18" s="353" t="s">
        <v>134</v>
      </c>
      <c r="J18" s="353">
        <v>79.766</v>
      </c>
      <c r="K18" s="330">
        <v>1.596</v>
      </c>
      <c r="L18" s="330">
        <v>75</v>
      </c>
      <c r="M18" s="372">
        <v>3.17</v>
      </c>
      <c r="N18" s="330">
        <v>410.67</v>
      </c>
      <c r="O18" s="358">
        <v>394.16</v>
      </c>
      <c r="P18" s="330">
        <v>16.51</v>
      </c>
      <c r="Q18" s="372">
        <v>0</v>
      </c>
      <c r="R18" s="358">
        <v>1571.9354</v>
      </c>
      <c r="S18" s="358">
        <v>1279.5746</v>
      </c>
      <c r="T18" s="330">
        <v>73.2729</v>
      </c>
      <c r="U18" s="330">
        <v>219.08790000000016</v>
      </c>
      <c r="V18" s="368">
        <v>857.8886</v>
      </c>
      <c r="W18" s="255"/>
    </row>
    <row r="19" spans="1:23" ht="13.5">
      <c r="A19" s="160" t="s">
        <v>12</v>
      </c>
      <c r="B19" s="372">
        <v>32866</v>
      </c>
      <c r="C19" s="353">
        <v>1620</v>
      </c>
      <c r="D19" s="353">
        <v>1620</v>
      </c>
      <c r="E19" s="330">
        <v>122</v>
      </c>
      <c r="F19" s="330">
        <v>1500</v>
      </c>
      <c r="G19" s="353" t="s">
        <v>134</v>
      </c>
      <c r="H19" s="353">
        <v>18833.64</v>
      </c>
      <c r="I19" s="353" t="s">
        <v>134</v>
      </c>
      <c r="J19" s="353">
        <v>1836.343741</v>
      </c>
      <c r="K19" s="330">
        <v>984.293741</v>
      </c>
      <c r="L19" s="330">
        <v>843</v>
      </c>
      <c r="M19" s="372">
        <v>9.05</v>
      </c>
      <c r="N19" s="330">
        <v>1802.9798</v>
      </c>
      <c r="O19" s="358">
        <v>1621.5798</v>
      </c>
      <c r="P19" s="330">
        <v>70.4</v>
      </c>
      <c r="Q19" s="372">
        <v>111</v>
      </c>
      <c r="R19" s="358">
        <v>5120.2906</v>
      </c>
      <c r="S19" s="358">
        <v>3548.1462</v>
      </c>
      <c r="T19" s="330">
        <v>315.084</v>
      </c>
      <c r="U19" s="330">
        <v>1257.0604</v>
      </c>
      <c r="V19" s="368">
        <v>3652.7458589999987</v>
      </c>
      <c r="W19" s="255"/>
    </row>
    <row r="20" spans="1:23" ht="13.5">
      <c r="A20" s="160" t="s">
        <v>13</v>
      </c>
      <c r="B20" s="372">
        <v>10376</v>
      </c>
      <c r="C20" s="353">
        <v>1150</v>
      </c>
      <c r="D20" s="353">
        <v>1150</v>
      </c>
      <c r="E20" s="330">
        <v>113</v>
      </c>
      <c r="F20" s="330">
        <v>1030</v>
      </c>
      <c r="G20" s="353" t="s">
        <v>134</v>
      </c>
      <c r="H20" s="353">
        <v>5413.93</v>
      </c>
      <c r="I20" s="353" t="s">
        <v>134</v>
      </c>
      <c r="J20" s="353">
        <v>175.32389999999998</v>
      </c>
      <c r="K20" s="330">
        <v>1.1239</v>
      </c>
      <c r="L20" s="330">
        <v>167</v>
      </c>
      <c r="M20" s="372">
        <v>7.2</v>
      </c>
      <c r="N20" s="330">
        <v>669.9822</v>
      </c>
      <c r="O20" s="358">
        <v>578.7322</v>
      </c>
      <c r="P20" s="330">
        <v>45.25</v>
      </c>
      <c r="Q20" s="372">
        <v>46</v>
      </c>
      <c r="R20" s="358">
        <v>1746.244</v>
      </c>
      <c r="S20" s="358">
        <v>1225.1713</v>
      </c>
      <c r="T20" s="330">
        <v>139.7598</v>
      </c>
      <c r="U20" s="330">
        <v>381.3128999999999</v>
      </c>
      <c r="V20" s="368">
        <v>1220.5199</v>
      </c>
      <c r="W20" s="255"/>
    </row>
    <row r="21" spans="1:23" ht="13.5">
      <c r="A21" s="160" t="s">
        <v>14</v>
      </c>
      <c r="B21" s="372">
        <v>9384</v>
      </c>
      <c r="C21" s="353">
        <v>1150</v>
      </c>
      <c r="D21" s="353">
        <v>1150</v>
      </c>
      <c r="E21" s="330">
        <v>497</v>
      </c>
      <c r="F21" s="330">
        <v>652</v>
      </c>
      <c r="G21" s="353" t="s">
        <v>134</v>
      </c>
      <c r="H21" s="353">
        <v>2637.83</v>
      </c>
      <c r="I21" s="353" t="s">
        <v>134</v>
      </c>
      <c r="J21" s="353">
        <v>890.26</v>
      </c>
      <c r="K21" s="330">
        <v>0</v>
      </c>
      <c r="L21" s="330">
        <v>850</v>
      </c>
      <c r="M21" s="372">
        <v>40.26</v>
      </c>
      <c r="N21" s="330">
        <v>917.5271</v>
      </c>
      <c r="O21" s="358">
        <v>846.8171</v>
      </c>
      <c r="P21" s="330">
        <v>59.71</v>
      </c>
      <c r="Q21" s="372">
        <v>11</v>
      </c>
      <c r="R21" s="358">
        <v>2392.2093</v>
      </c>
      <c r="S21" s="358">
        <v>1419.3526</v>
      </c>
      <c r="T21" s="330">
        <v>171.0027</v>
      </c>
      <c r="U21" s="330">
        <v>801.854</v>
      </c>
      <c r="V21" s="368">
        <v>1396.1735999999996</v>
      </c>
      <c r="W21" s="255"/>
    </row>
    <row r="22" spans="1:23" ht="13.5">
      <c r="A22" s="160" t="s">
        <v>15</v>
      </c>
      <c r="B22" s="372">
        <v>2709</v>
      </c>
      <c r="C22" s="353">
        <v>215</v>
      </c>
      <c r="D22" s="353">
        <v>215</v>
      </c>
      <c r="E22" s="330">
        <v>11</v>
      </c>
      <c r="F22" s="330">
        <v>204</v>
      </c>
      <c r="G22" s="353" t="s">
        <v>134</v>
      </c>
      <c r="H22" s="353">
        <v>161.26</v>
      </c>
      <c r="I22" s="353" t="s">
        <v>134</v>
      </c>
      <c r="J22" s="353">
        <v>57.150800000000004</v>
      </c>
      <c r="K22" s="330">
        <v>0.3808</v>
      </c>
      <c r="L22" s="330">
        <v>56</v>
      </c>
      <c r="M22" s="372">
        <v>0.77</v>
      </c>
      <c r="N22" s="330">
        <v>386.4629</v>
      </c>
      <c r="O22" s="358">
        <v>381.0329</v>
      </c>
      <c r="P22" s="330">
        <v>5.43</v>
      </c>
      <c r="Q22" s="372">
        <v>0</v>
      </c>
      <c r="R22" s="358">
        <v>1409.8794</v>
      </c>
      <c r="S22" s="358">
        <v>985.4619</v>
      </c>
      <c r="T22" s="330">
        <v>80.4486</v>
      </c>
      <c r="U22" s="330">
        <v>343.9689</v>
      </c>
      <c r="V22" s="368">
        <v>479.24689999999987</v>
      </c>
      <c r="W22" s="255"/>
    </row>
    <row r="23" spans="1:23" ht="13.5">
      <c r="A23" s="160" t="s">
        <v>16</v>
      </c>
      <c r="B23" s="372">
        <v>5556</v>
      </c>
      <c r="C23" s="353">
        <v>1110</v>
      </c>
      <c r="D23" s="353">
        <v>1110</v>
      </c>
      <c r="E23" s="330">
        <v>405</v>
      </c>
      <c r="F23" s="330">
        <v>704</v>
      </c>
      <c r="G23" s="353" t="s">
        <v>134</v>
      </c>
      <c r="H23" s="353">
        <v>2053.61</v>
      </c>
      <c r="I23" s="353" t="s">
        <v>134</v>
      </c>
      <c r="J23" s="353">
        <v>98.058</v>
      </c>
      <c r="K23" s="330">
        <v>1.248</v>
      </c>
      <c r="L23" s="330">
        <v>64</v>
      </c>
      <c r="M23" s="372">
        <v>32.81</v>
      </c>
      <c r="N23" s="330">
        <v>445.757</v>
      </c>
      <c r="O23" s="358">
        <v>363.377</v>
      </c>
      <c r="P23" s="330">
        <v>59.38</v>
      </c>
      <c r="Q23" s="372">
        <v>23</v>
      </c>
      <c r="R23" s="358">
        <v>1029.7282</v>
      </c>
      <c r="S23" s="358">
        <v>744.6126</v>
      </c>
      <c r="T23" s="330">
        <v>62.3743</v>
      </c>
      <c r="U23" s="330">
        <v>222.74129999999997</v>
      </c>
      <c r="V23" s="368">
        <v>818.8467999999998</v>
      </c>
      <c r="W23" s="255"/>
    </row>
    <row r="24" spans="1:23" ht="13.5">
      <c r="A24" s="160" t="s">
        <v>17</v>
      </c>
      <c r="B24" s="372">
        <v>2659</v>
      </c>
      <c r="C24" s="353">
        <v>552</v>
      </c>
      <c r="D24" s="353">
        <v>552</v>
      </c>
      <c r="E24" s="330">
        <v>257</v>
      </c>
      <c r="F24" s="330">
        <v>295</v>
      </c>
      <c r="G24" s="353" t="s">
        <v>134</v>
      </c>
      <c r="H24" s="353">
        <v>76.62</v>
      </c>
      <c r="I24" s="353" t="s">
        <v>134</v>
      </c>
      <c r="J24" s="353">
        <v>249.82</v>
      </c>
      <c r="K24" s="330">
        <v>0</v>
      </c>
      <c r="L24" s="330">
        <v>229</v>
      </c>
      <c r="M24" s="372">
        <v>20.82</v>
      </c>
      <c r="N24" s="330">
        <v>418.4514</v>
      </c>
      <c r="O24" s="358">
        <v>389.9914</v>
      </c>
      <c r="P24" s="330">
        <v>28.46</v>
      </c>
      <c r="Q24" s="372">
        <v>0</v>
      </c>
      <c r="R24" s="358">
        <v>973.4913</v>
      </c>
      <c r="S24" s="358">
        <v>659.1715</v>
      </c>
      <c r="T24" s="330">
        <v>69.5744</v>
      </c>
      <c r="U24" s="330">
        <v>244.7454</v>
      </c>
      <c r="V24" s="368">
        <v>388.6173000000002</v>
      </c>
      <c r="W24" s="255"/>
    </row>
    <row r="25" spans="1:23" ht="13.5">
      <c r="A25" s="160" t="s">
        <v>18</v>
      </c>
      <c r="B25" s="372">
        <v>1757</v>
      </c>
      <c r="C25" s="353">
        <v>219</v>
      </c>
      <c r="D25" s="353">
        <v>219</v>
      </c>
      <c r="E25" s="330">
        <v>89</v>
      </c>
      <c r="F25" s="330">
        <v>130</v>
      </c>
      <c r="G25" s="353" t="s">
        <v>134</v>
      </c>
      <c r="H25" s="353">
        <v>94.67</v>
      </c>
      <c r="I25" s="353" t="s">
        <v>134</v>
      </c>
      <c r="J25" s="353">
        <v>72.33229999999999</v>
      </c>
      <c r="K25" s="330">
        <v>0.1223</v>
      </c>
      <c r="L25" s="330">
        <v>65</v>
      </c>
      <c r="M25" s="372">
        <v>7.21</v>
      </c>
      <c r="N25" s="330">
        <v>229.555</v>
      </c>
      <c r="O25" s="358">
        <v>218.745</v>
      </c>
      <c r="P25" s="330">
        <v>10.81</v>
      </c>
      <c r="Q25" s="372">
        <v>0</v>
      </c>
      <c r="R25" s="358">
        <v>801.9035</v>
      </c>
      <c r="S25" s="358">
        <v>564.3932</v>
      </c>
      <c r="T25" s="330">
        <v>78.5197</v>
      </c>
      <c r="U25" s="330">
        <v>158.99060000000003</v>
      </c>
      <c r="V25" s="368">
        <v>339.5391999999998</v>
      </c>
      <c r="W25" s="255"/>
    </row>
    <row r="26" spans="1:23" ht="13.5">
      <c r="A26" s="160" t="s">
        <v>19</v>
      </c>
      <c r="B26" s="372">
        <v>2214</v>
      </c>
      <c r="C26" s="353">
        <v>260</v>
      </c>
      <c r="D26" s="353">
        <v>260</v>
      </c>
      <c r="E26" s="330">
        <v>15</v>
      </c>
      <c r="F26" s="330">
        <v>245</v>
      </c>
      <c r="G26" s="353" t="s">
        <v>134</v>
      </c>
      <c r="H26" s="353">
        <v>167.51000000000002</v>
      </c>
      <c r="I26" s="353" t="s">
        <v>134</v>
      </c>
      <c r="J26" s="353">
        <v>31.75</v>
      </c>
      <c r="K26" s="330">
        <v>0</v>
      </c>
      <c r="L26" s="330">
        <v>31</v>
      </c>
      <c r="M26" s="372">
        <v>0.75</v>
      </c>
      <c r="N26" s="330">
        <v>247.7971</v>
      </c>
      <c r="O26" s="358">
        <v>235.8071</v>
      </c>
      <c r="P26" s="330">
        <v>11.99</v>
      </c>
      <c r="Q26" s="372">
        <v>0</v>
      </c>
      <c r="R26" s="358">
        <v>752.8859</v>
      </c>
      <c r="S26" s="358">
        <v>452.2847</v>
      </c>
      <c r="T26" s="330">
        <v>95.773</v>
      </c>
      <c r="U26" s="330">
        <v>204.8282</v>
      </c>
      <c r="V26" s="368">
        <v>754.057</v>
      </c>
      <c r="W26" s="255"/>
    </row>
    <row r="27" spans="1:23" ht="13.5">
      <c r="A27" s="160" t="s">
        <v>20</v>
      </c>
      <c r="B27" s="372">
        <v>1334</v>
      </c>
      <c r="C27" s="353">
        <v>237</v>
      </c>
      <c r="D27" s="353">
        <v>237</v>
      </c>
      <c r="E27" s="330">
        <v>71</v>
      </c>
      <c r="F27" s="330">
        <v>166</v>
      </c>
      <c r="G27" s="353" t="s">
        <v>134</v>
      </c>
      <c r="H27" s="353">
        <v>25.14</v>
      </c>
      <c r="I27" s="353" t="s">
        <v>134</v>
      </c>
      <c r="J27" s="353">
        <v>287.75</v>
      </c>
      <c r="K27" s="330">
        <v>0</v>
      </c>
      <c r="L27" s="330">
        <v>282</v>
      </c>
      <c r="M27" s="372">
        <v>5.75</v>
      </c>
      <c r="N27" s="330">
        <v>150.1765</v>
      </c>
      <c r="O27" s="358">
        <v>137.5165</v>
      </c>
      <c r="P27" s="330">
        <v>12.66</v>
      </c>
      <c r="Q27" s="372">
        <v>0</v>
      </c>
      <c r="R27" s="358">
        <v>502.4112</v>
      </c>
      <c r="S27" s="358">
        <v>300.6731</v>
      </c>
      <c r="T27" s="330">
        <v>113.0432</v>
      </c>
      <c r="U27" s="330">
        <v>88.69490000000003</v>
      </c>
      <c r="V27" s="368">
        <v>131.52229999999986</v>
      </c>
      <c r="W27" s="255"/>
    </row>
    <row r="28" spans="1:23" ht="13.5">
      <c r="A28" s="160" t="s">
        <v>21</v>
      </c>
      <c r="B28" s="372">
        <v>1718</v>
      </c>
      <c r="C28" s="353">
        <v>267</v>
      </c>
      <c r="D28" s="353">
        <v>267</v>
      </c>
      <c r="E28" s="330">
        <v>23</v>
      </c>
      <c r="F28" s="330">
        <v>244</v>
      </c>
      <c r="G28" s="353" t="s">
        <v>134</v>
      </c>
      <c r="H28" s="353">
        <v>526.61</v>
      </c>
      <c r="I28" s="353" t="s">
        <v>134</v>
      </c>
      <c r="J28" s="353">
        <v>24.967</v>
      </c>
      <c r="K28" s="330">
        <v>0.817</v>
      </c>
      <c r="L28" s="330">
        <v>23</v>
      </c>
      <c r="M28" s="372">
        <v>1.15</v>
      </c>
      <c r="N28" s="330">
        <v>128.0589</v>
      </c>
      <c r="O28" s="358">
        <v>115.0789</v>
      </c>
      <c r="P28" s="330">
        <v>11.98</v>
      </c>
      <c r="Q28" s="372">
        <v>1</v>
      </c>
      <c r="R28" s="358">
        <v>366.6261</v>
      </c>
      <c r="S28" s="358">
        <v>283.2137</v>
      </c>
      <c r="T28" s="330" t="s">
        <v>174</v>
      </c>
      <c r="U28" s="330" t="s">
        <v>174</v>
      </c>
      <c r="V28" s="368">
        <v>404.738</v>
      </c>
      <c r="W28" s="255"/>
    </row>
    <row r="29" spans="1:23" ht="13.5">
      <c r="A29" s="160" t="s">
        <v>22</v>
      </c>
      <c r="B29" s="372">
        <v>908</v>
      </c>
      <c r="C29" s="353">
        <v>118</v>
      </c>
      <c r="D29" s="353">
        <v>118</v>
      </c>
      <c r="E29" s="330">
        <v>0</v>
      </c>
      <c r="F29" s="330">
        <v>118</v>
      </c>
      <c r="G29" s="353" t="s">
        <v>134</v>
      </c>
      <c r="H29" s="353">
        <v>173.86</v>
      </c>
      <c r="I29" s="353" t="s">
        <v>134</v>
      </c>
      <c r="J29" s="353">
        <v>10</v>
      </c>
      <c r="K29" s="330">
        <v>0</v>
      </c>
      <c r="L29" s="330">
        <v>10</v>
      </c>
      <c r="M29" s="372">
        <v>0</v>
      </c>
      <c r="N29" s="330">
        <v>102.9686</v>
      </c>
      <c r="O29" s="358">
        <v>100.2586</v>
      </c>
      <c r="P29" s="330">
        <v>2.71</v>
      </c>
      <c r="Q29" s="372">
        <v>0</v>
      </c>
      <c r="R29" s="358">
        <v>285.2458</v>
      </c>
      <c r="S29" s="358">
        <v>236.775</v>
      </c>
      <c r="T29" s="330" t="s">
        <v>174</v>
      </c>
      <c r="U29" s="330" t="s">
        <v>174</v>
      </c>
      <c r="V29" s="368">
        <v>217.92560000000003</v>
      </c>
      <c r="W29" s="255"/>
    </row>
    <row r="30" spans="1:23" ht="13.5">
      <c r="A30" s="160" t="s">
        <v>23</v>
      </c>
      <c r="B30" s="372">
        <v>3428</v>
      </c>
      <c r="C30" s="353">
        <v>327</v>
      </c>
      <c r="D30" s="353">
        <v>327</v>
      </c>
      <c r="E30" s="330">
        <v>73</v>
      </c>
      <c r="F30" s="330">
        <v>254</v>
      </c>
      <c r="G30" s="353" t="s">
        <v>134</v>
      </c>
      <c r="H30" s="353">
        <v>1501.7</v>
      </c>
      <c r="I30" s="353" t="s">
        <v>134</v>
      </c>
      <c r="J30" s="353">
        <v>250.48</v>
      </c>
      <c r="K30" s="330">
        <v>2</v>
      </c>
      <c r="L30" s="330">
        <v>243</v>
      </c>
      <c r="M30" s="372">
        <v>5.48</v>
      </c>
      <c r="N30" s="330">
        <v>240.8144</v>
      </c>
      <c r="O30" s="358">
        <v>217.0244</v>
      </c>
      <c r="P30" s="330">
        <v>12.79</v>
      </c>
      <c r="Q30" s="372">
        <v>11</v>
      </c>
      <c r="R30" s="358">
        <v>643.23112606</v>
      </c>
      <c r="S30" s="358">
        <v>357.8087574</v>
      </c>
      <c r="T30" s="330">
        <v>70.0642</v>
      </c>
      <c r="U30" s="330">
        <v>215.35816865999996</v>
      </c>
      <c r="V30" s="368">
        <v>464.77447394</v>
      </c>
      <c r="W30" s="255"/>
    </row>
    <row r="31" spans="1:23" ht="13.5">
      <c r="A31" s="160" t="s">
        <v>24</v>
      </c>
      <c r="B31" s="372">
        <v>7123.999999999999</v>
      </c>
      <c r="C31" s="353">
        <v>46</v>
      </c>
      <c r="D31" s="354">
        <v>46</v>
      </c>
      <c r="E31" s="330">
        <v>7</v>
      </c>
      <c r="F31" s="330">
        <v>39</v>
      </c>
      <c r="G31" s="354" t="s">
        <v>134</v>
      </c>
      <c r="H31" s="353">
        <v>6339.66</v>
      </c>
      <c r="I31" s="354" t="s">
        <v>134</v>
      </c>
      <c r="J31" s="353">
        <v>352.35</v>
      </c>
      <c r="K31" s="330">
        <v>326</v>
      </c>
      <c r="L31" s="330">
        <v>26</v>
      </c>
      <c r="M31" s="372">
        <v>0.35</v>
      </c>
      <c r="N31" s="354">
        <v>95.5805</v>
      </c>
      <c r="O31" s="358">
        <v>63.3405</v>
      </c>
      <c r="P31" s="377">
        <v>1.24</v>
      </c>
      <c r="Q31" s="372">
        <v>31</v>
      </c>
      <c r="R31" s="358">
        <v>68.46444607</v>
      </c>
      <c r="S31" s="358">
        <v>41.259260299999994</v>
      </c>
      <c r="T31" s="330" t="s">
        <v>174</v>
      </c>
      <c r="U31" s="366" t="s">
        <v>174</v>
      </c>
      <c r="V31" s="369">
        <v>221.94505392999918</v>
      </c>
      <c r="W31" s="255"/>
    </row>
    <row r="32" spans="1:23" ht="13.5">
      <c r="A32" s="177" t="s">
        <v>64</v>
      </c>
      <c r="B32" s="374">
        <v>99340</v>
      </c>
      <c r="C32" s="359">
        <v>10000</v>
      </c>
      <c r="D32" s="359">
        <v>10000</v>
      </c>
      <c r="E32" s="367">
        <v>2630</v>
      </c>
      <c r="F32" s="367">
        <v>7400</v>
      </c>
      <c r="G32" s="353" t="s">
        <v>134</v>
      </c>
      <c r="H32" s="359">
        <v>39372.05</v>
      </c>
      <c r="I32" s="353"/>
      <c r="J32" s="359">
        <v>5232.611741</v>
      </c>
      <c r="K32" s="367">
        <v>1317.581741</v>
      </c>
      <c r="L32" s="367">
        <v>3708</v>
      </c>
      <c r="M32" s="374">
        <v>207.03</v>
      </c>
      <c r="N32" s="330">
        <v>7887.3985</v>
      </c>
      <c r="O32" s="370">
        <v>7151.248500000001</v>
      </c>
      <c r="P32" s="330">
        <v>502.15</v>
      </c>
      <c r="Q32" s="374">
        <v>234</v>
      </c>
      <c r="R32" s="370">
        <v>23269.426172130006</v>
      </c>
      <c r="S32" s="370">
        <v>15844.9805177</v>
      </c>
      <c r="T32" s="367" t="s">
        <v>174</v>
      </c>
      <c r="U32" s="330" t="s">
        <v>174</v>
      </c>
      <c r="V32" s="368">
        <v>13578.513586869987</v>
      </c>
      <c r="W32" s="255"/>
    </row>
    <row r="33" spans="1:23" ht="14.25" thickBot="1">
      <c r="A33" s="188" t="s">
        <v>62</v>
      </c>
      <c r="B33" s="313">
        <v>1</v>
      </c>
      <c r="C33" s="210">
        <v>0.10066438494060802</v>
      </c>
      <c r="D33" s="270">
        <v>0.10066438494060802</v>
      </c>
      <c r="E33" s="271">
        <v>0.02647473323937991</v>
      </c>
      <c r="F33" s="270">
        <v>0.07449164485604994</v>
      </c>
      <c r="G33" s="210"/>
      <c r="H33" s="210">
        <v>0.3963363197100866</v>
      </c>
      <c r="I33" s="210"/>
      <c r="J33" s="210">
        <v>0.0526737642540769</v>
      </c>
      <c r="K33" s="270">
        <v>0.013263355556674048</v>
      </c>
      <c r="L33" s="270">
        <v>0.03732635393597745</v>
      </c>
      <c r="M33" s="313">
        <v>0.0020840547614254076</v>
      </c>
      <c r="N33" s="270">
        <v>0.07939801187839743</v>
      </c>
      <c r="O33" s="271">
        <v>0.07198760318099456</v>
      </c>
      <c r="P33" s="270">
        <v>0.005054862089792631</v>
      </c>
      <c r="Q33" s="313">
        <v>0.0023555466076102274</v>
      </c>
      <c r="R33" s="271">
        <v>0.2342402473538354</v>
      </c>
      <c r="S33" s="271">
        <v>0.15950252182101873</v>
      </c>
      <c r="T33" s="270" t="s">
        <v>174</v>
      </c>
      <c r="U33" s="270" t="s">
        <v>174</v>
      </c>
      <c r="V33" s="314">
        <v>0.1366872718629957</v>
      </c>
      <c r="W33" s="255"/>
    </row>
    <row r="34" spans="1:23" ht="13.5">
      <c r="A34" s="195" t="s">
        <v>25</v>
      </c>
      <c r="B34" s="376">
        <v>11379</v>
      </c>
      <c r="C34" s="350">
        <v>1850</v>
      </c>
      <c r="D34" s="371">
        <v>1850</v>
      </c>
      <c r="E34" s="371">
        <v>527</v>
      </c>
      <c r="F34" s="351">
        <v>1320</v>
      </c>
      <c r="G34" s="350" t="s">
        <v>134</v>
      </c>
      <c r="H34" s="350">
        <v>4197.68</v>
      </c>
      <c r="I34" s="350" t="s">
        <v>134</v>
      </c>
      <c r="J34" s="350">
        <v>484.11109999999996</v>
      </c>
      <c r="K34" s="351">
        <v>1.7111</v>
      </c>
      <c r="L34" s="351">
        <v>455</v>
      </c>
      <c r="M34" s="378">
        <v>27.4</v>
      </c>
      <c r="N34" s="351">
        <v>684.3942999999999</v>
      </c>
      <c r="O34" s="371">
        <v>540.2043</v>
      </c>
      <c r="P34" s="351">
        <v>74.19</v>
      </c>
      <c r="Q34" s="376">
        <v>70</v>
      </c>
      <c r="R34" s="371">
        <v>1957.375</v>
      </c>
      <c r="S34" s="371">
        <v>1353.2378</v>
      </c>
      <c r="T34" s="351">
        <v>131.8412</v>
      </c>
      <c r="U34" s="351">
        <v>472.29599999999994</v>
      </c>
      <c r="V34" s="368">
        <v>2205.4395999999997</v>
      </c>
      <c r="W34" s="255"/>
    </row>
    <row r="35" spans="1:23" ht="13.5">
      <c r="A35" s="160" t="s">
        <v>26</v>
      </c>
      <c r="B35" s="372">
        <v>7712</v>
      </c>
      <c r="C35" s="353">
        <v>669</v>
      </c>
      <c r="D35" s="358">
        <v>669</v>
      </c>
      <c r="E35" s="358">
        <v>175</v>
      </c>
      <c r="F35" s="372">
        <v>494</v>
      </c>
      <c r="G35" s="353" t="s">
        <v>134</v>
      </c>
      <c r="H35" s="353">
        <v>5155.03</v>
      </c>
      <c r="I35" s="353" t="s">
        <v>134</v>
      </c>
      <c r="J35" s="353">
        <v>210.19459999999998</v>
      </c>
      <c r="K35" s="330">
        <v>1.0846</v>
      </c>
      <c r="L35" s="330">
        <v>199</v>
      </c>
      <c r="M35" s="379">
        <v>10.11</v>
      </c>
      <c r="N35" s="330">
        <v>280.7667</v>
      </c>
      <c r="O35" s="358">
        <v>139.8467</v>
      </c>
      <c r="P35" s="330">
        <v>60.92</v>
      </c>
      <c r="Q35" s="372">
        <v>80</v>
      </c>
      <c r="R35" s="358">
        <v>646.4402</v>
      </c>
      <c r="S35" s="358">
        <v>442.9878</v>
      </c>
      <c r="T35" s="330">
        <v>102.9987</v>
      </c>
      <c r="U35" s="330">
        <v>100.45370000000001</v>
      </c>
      <c r="V35" s="368">
        <v>750.5685000000003</v>
      </c>
      <c r="W35" s="255"/>
    </row>
    <row r="36" spans="1:23" ht="13.5">
      <c r="A36" s="160" t="s">
        <v>27</v>
      </c>
      <c r="B36" s="372">
        <v>1998.9999999999998</v>
      </c>
      <c r="C36" s="353">
        <v>441</v>
      </c>
      <c r="D36" s="353">
        <v>441</v>
      </c>
      <c r="E36" s="358">
        <v>29</v>
      </c>
      <c r="F36" s="372">
        <v>412</v>
      </c>
      <c r="G36" s="353" t="s">
        <v>134</v>
      </c>
      <c r="H36" s="353">
        <v>660.14</v>
      </c>
      <c r="I36" s="353" t="s">
        <v>134</v>
      </c>
      <c r="J36" s="353">
        <v>21.45</v>
      </c>
      <c r="K36" s="330">
        <v>0</v>
      </c>
      <c r="L36" s="330">
        <v>20</v>
      </c>
      <c r="M36" s="379">
        <v>1.45</v>
      </c>
      <c r="N36" s="330">
        <v>139.8946</v>
      </c>
      <c r="O36" s="358">
        <v>121.1046</v>
      </c>
      <c r="P36" s="330">
        <v>18.79</v>
      </c>
      <c r="Q36" s="372">
        <v>0</v>
      </c>
      <c r="R36" s="358">
        <v>227.8779</v>
      </c>
      <c r="S36" s="358">
        <v>120.2235</v>
      </c>
      <c r="T36" s="330">
        <v>19.234</v>
      </c>
      <c r="U36" s="330">
        <v>88.4204</v>
      </c>
      <c r="V36" s="368">
        <v>508.63749999999976</v>
      </c>
      <c r="W36" s="255"/>
    </row>
    <row r="37" spans="1:23" ht="12.75">
      <c r="A37" s="160" t="s">
        <v>28</v>
      </c>
      <c r="B37" s="372">
        <v>1438</v>
      </c>
      <c r="C37" s="353">
        <v>343</v>
      </c>
      <c r="D37" s="353">
        <v>343</v>
      </c>
      <c r="E37" s="358">
        <v>111</v>
      </c>
      <c r="F37" s="372">
        <v>232</v>
      </c>
      <c r="G37" s="353" t="s">
        <v>134</v>
      </c>
      <c r="H37" s="353">
        <v>348.96</v>
      </c>
      <c r="I37" s="353" t="s">
        <v>134</v>
      </c>
      <c r="J37" s="353">
        <v>70.55</v>
      </c>
      <c r="K37" s="330">
        <v>0</v>
      </c>
      <c r="L37" s="330">
        <v>65</v>
      </c>
      <c r="M37" s="379">
        <v>5.55</v>
      </c>
      <c r="N37" s="330">
        <v>134.0541</v>
      </c>
      <c r="O37" s="358">
        <v>123.3841</v>
      </c>
      <c r="P37" s="330">
        <v>10.67</v>
      </c>
      <c r="Q37" s="372">
        <v>0</v>
      </c>
      <c r="R37" s="358">
        <v>268.2797</v>
      </c>
      <c r="S37" s="358">
        <v>170.9484</v>
      </c>
      <c r="T37" s="330">
        <v>8.5676</v>
      </c>
      <c r="U37" s="330">
        <v>88.7637</v>
      </c>
      <c r="V37" s="368">
        <v>273.15619999999996</v>
      </c>
      <c r="W37" s="255"/>
    </row>
    <row r="38" spans="1:23" ht="12.75">
      <c r="A38" s="160" t="s">
        <v>29</v>
      </c>
      <c r="B38" s="372">
        <v>3775</v>
      </c>
      <c r="C38" s="353">
        <v>160</v>
      </c>
      <c r="D38" s="353">
        <v>160</v>
      </c>
      <c r="E38" s="358">
        <v>10</v>
      </c>
      <c r="F38" s="372">
        <v>150</v>
      </c>
      <c r="G38" s="353" t="s">
        <v>134</v>
      </c>
      <c r="H38" s="353">
        <v>2836.75</v>
      </c>
      <c r="I38" s="353" t="s">
        <v>134</v>
      </c>
      <c r="J38" s="353">
        <v>113.5</v>
      </c>
      <c r="K38" s="330">
        <v>0</v>
      </c>
      <c r="L38" s="330">
        <v>113</v>
      </c>
      <c r="M38" s="379">
        <v>0.5</v>
      </c>
      <c r="N38" s="330">
        <v>121.0617</v>
      </c>
      <c r="O38" s="358">
        <v>98.1317</v>
      </c>
      <c r="P38" s="330">
        <v>3.93</v>
      </c>
      <c r="Q38" s="372">
        <v>19</v>
      </c>
      <c r="R38" s="358">
        <v>152.2427</v>
      </c>
      <c r="S38" s="358">
        <v>116.3024</v>
      </c>
      <c r="T38" s="330" t="s">
        <v>174</v>
      </c>
      <c r="U38" s="330" t="s">
        <v>174</v>
      </c>
      <c r="V38" s="368">
        <v>391.4456</v>
      </c>
      <c r="W38" s="255"/>
    </row>
    <row r="39" spans="1:23" ht="12.75">
      <c r="A39" s="160" t="s">
        <v>30</v>
      </c>
      <c r="B39" s="372">
        <v>22461</v>
      </c>
      <c r="C39" s="353">
        <v>400</v>
      </c>
      <c r="D39" s="353">
        <v>400</v>
      </c>
      <c r="E39" s="358">
        <v>34</v>
      </c>
      <c r="F39" s="372">
        <v>366</v>
      </c>
      <c r="G39" s="353" t="s">
        <v>134</v>
      </c>
      <c r="H39" s="353">
        <v>20217.37</v>
      </c>
      <c r="I39" s="353" t="s">
        <v>134</v>
      </c>
      <c r="J39" s="353">
        <v>489.7</v>
      </c>
      <c r="K39" s="330">
        <v>220</v>
      </c>
      <c r="L39" s="330">
        <v>268</v>
      </c>
      <c r="M39" s="379">
        <v>1.7</v>
      </c>
      <c r="N39" s="330">
        <v>390.8197</v>
      </c>
      <c r="O39" s="358">
        <v>268.6997</v>
      </c>
      <c r="P39" s="330">
        <v>11.12</v>
      </c>
      <c r="Q39" s="372">
        <v>111</v>
      </c>
      <c r="R39" s="358">
        <v>206.1894</v>
      </c>
      <c r="S39" s="358">
        <v>132.221</v>
      </c>
      <c r="T39" s="330">
        <v>20.5746</v>
      </c>
      <c r="U39" s="330">
        <v>53.3938</v>
      </c>
      <c r="V39" s="368">
        <v>756.920900000001</v>
      </c>
      <c r="W39" s="255"/>
    </row>
    <row r="40" spans="1:23" ht="12.75">
      <c r="A40" s="160" t="s">
        <v>31</v>
      </c>
      <c r="B40" s="372">
        <v>655</v>
      </c>
      <c r="C40" s="353">
        <v>200</v>
      </c>
      <c r="D40" s="353">
        <v>200</v>
      </c>
      <c r="E40" s="358">
        <v>169</v>
      </c>
      <c r="F40" s="372">
        <v>31</v>
      </c>
      <c r="G40" s="353" t="s">
        <v>134</v>
      </c>
      <c r="H40" s="353">
        <v>0</v>
      </c>
      <c r="I40" s="353" t="s">
        <v>134</v>
      </c>
      <c r="J40" s="353">
        <v>64.1612</v>
      </c>
      <c r="K40" s="330">
        <v>1.9212</v>
      </c>
      <c r="L40" s="330">
        <v>51</v>
      </c>
      <c r="M40" s="379">
        <v>11.24</v>
      </c>
      <c r="N40" s="330">
        <v>65.51050000000001</v>
      </c>
      <c r="O40" s="358">
        <v>50.1905</v>
      </c>
      <c r="P40" s="330">
        <v>15.32</v>
      </c>
      <c r="Q40" s="372">
        <v>0</v>
      </c>
      <c r="R40" s="358">
        <v>207.8303</v>
      </c>
      <c r="S40" s="358">
        <v>134.6459</v>
      </c>
      <c r="T40" s="330">
        <v>20.0607</v>
      </c>
      <c r="U40" s="330">
        <v>53.123699999999985</v>
      </c>
      <c r="V40" s="368">
        <v>117.49800000000002</v>
      </c>
      <c r="W40" s="255"/>
    </row>
    <row r="41" spans="1:23" ht="12.75">
      <c r="A41" s="160" t="s">
        <v>32</v>
      </c>
      <c r="B41" s="372">
        <v>9286</v>
      </c>
      <c r="C41" s="353">
        <v>10</v>
      </c>
      <c r="D41" s="353">
        <v>10</v>
      </c>
      <c r="E41" s="358">
        <v>2</v>
      </c>
      <c r="F41" s="372">
        <v>8</v>
      </c>
      <c r="G41" s="353" t="s">
        <v>134</v>
      </c>
      <c r="H41" s="353">
        <v>6947.44</v>
      </c>
      <c r="I41" s="353" t="s">
        <v>134</v>
      </c>
      <c r="J41" s="353">
        <v>788.0379</v>
      </c>
      <c r="K41" s="330">
        <v>704.9379</v>
      </c>
      <c r="L41" s="330">
        <v>83</v>
      </c>
      <c r="M41" s="379">
        <v>0.1</v>
      </c>
      <c r="N41" s="330">
        <v>231.8871</v>
      </c>
      <c r="O41" s="358">
        <v>210.6071</v>
      </c>
      <c r="P41" s="330">
        <v>0.28</v>
      </c>
      <c r="Q41" s="372">
        <v>21</v>
      </c>
      <c r="R41" s="358">
        <v>752.73398466</v>
      </c>
      <c r="S41" s="358">
        <v>185.3470514</v>
      </c>
      <c r="T41" s="330">
        <v>0</v>
      </c>
      <c r="U41" s="330">
        <v>567.38693326</v>
      </c>
      <c r="V41" s="368">
        <v>555.9010153400004</v>
      </c>
      <c r="W41" s="255"/>
    </row>
    <row r="42" spans="1:23" ht="12.75">
      <c r="A42" s="160" t="s">
        <v>33</v>
      </c>
      <c r="B42" s="372">
        <v>704</v>
      </c>
      <c r="C42" s="353">
        <v>49</v>
      </c>
      <c r="D42" s="353">
        <v>49</v>
      </c>
      <c r="E42" s="358" t="s">
        <v>66</v>
      </c>
      <c r="F42" s="372">
        <v>49</v>
      </c>
      <c r="G42" s="353" t="s">
        <v>134</v>
      </c>
      <c r="H42" s="353">
        <v>354.23</v>
      </c>
      <c r="I42" s="353" t="s">
        <v>134</v>
      </c>
      <c r="J42" s="353">
        <v>0.0016</v>
      </c>
      <c r="K42" s="330">
        <v>0.0016</v>
      </c>
      <c r="L42" s="330">
        <v>0</v>
      </c>
      <c r="M42" s="379">
        <v>0</v>
      </c>
      <c r="N42" s="330">
        <v>59.554899999999996</v>
      </c>
      <c r="O42" s="358">
        <v>53.6249</v>
      </c>
      <c r="P42" s="330">
        <v>3.93</v>
      </c>
      <c r="Q42" s="372">
        <v>2</v>
      </c>
      <c r="R42" s="358">
        <v>115.0612</v>
      </c>
      <c r="S42" s="358">
        <v>77.6377</v>
      </c>
      <c r="T42" s="330">
        <v>0</v>
      </c>
      <c r="U42" s="330">
        <v>37.423500000000004</v>
      </c>
      <c r="V42" s="368">
        <v>126.15229999999998</v>
      </c>
      <c r="W42" s="255"/>
    </row>
    <row r="43" spans="1:23" ht="12.75">
      <c r="A43" s="160" t="s">
        <v>34</v>
      </c>
      <c r="B43" s="372">
        <v>4097</v>
      </c>
      <c r="C43" s="353">
        <v>243</v>
      </c>
      <c r="D43" s="358">
        <v>243</v>
      </c>
      <c r="E43" s="358" t="s">
        <v>66</v>
      </c>
      <c r="F43" s="330">
        <v>243</v>
      </c>
      <c r="G43" s="354" t="s">
        <v>134</v>
      </c>
      <c r="H43" s="353">
        <v>3046.29</v>
      </c>
      <c r="I43" s="354" t="s">
        <v>134</v>
      </c>
      <c r="J43" s="353">
        <v>23</v>
      </c>
      <c r="K43" s="330">
        <v>0</v>
      </c>
      <c r="L43" s="377">
        <v>23</v>
      </c>
      <c r="M43" s="379">
        <v>0</v>
      </c>
      <c r="N43" s="366">
        <v>165.96679999999998</v>
      </c>
      <c r="O43" s="358">
        <v>139.0168</v>
      </c>
      <c r="P43" s="330">
        <v>9.95</v>
      </c>
      <c r="Q43" s="372">
        <v>17</v>
      </c>
      <c r="R43" s="358">
        <v>354.8758</v>
      </c>
      <c r="S43" s="358">
        <v>212.6784</v>
      </c>
      <c r="T43" s="330" t="s">
        <v>174</v>
      </c>
      <c r="U43" s="366" t="s">
        <v>174</v>
      </c>
      <c r="V43" s="369">
        <v>263.8674000000001</v>
      </c>
      <c r="W43" s="255"/>
    </row>
    <row r="44" spans="1:23" ht="12.75">
      <c r="A44" s="177" t="s">
        <v>67</v>
      </c>
      <c r="B44" s="359">
        <v>63506</v>
      </c>
      <c r="C44" s="359">
        <v>4370</v>
      </c>
      <c r="D44" s="367">
        <v>4370</v>
      </c>
      <c r="E44" s="370">
        <v>1060</v>
      </c>
      <c r="F44" s="367">
        <v>3310</v>
      </c>
      <c r="G44" s="359" t="s">
        <v>134</v>
      </c>
      <c r="H44" s="359">
        <v>43763.89</v>
      </c>
      <c r="I44" s="359" t="s">
        <v>134</v>
      </c>
      <c r="J44" s="359">
        <v>2264.7064</v>
      </c>
      <c r="K44" s="367">
        <v>929.6564000000001</v>
      </c>
      <c r="L44" s="367">
        <v>1277</v>
      </c>
      <c r="M44" s="374">
        <v>58.050000000000004</v>
      </c>
      <c r="N44" s="367">
        <v>2272.9103999999998</v>
      </c>
      <c r="O44" s="370">
        <v>1744.8103999999998</v>
      </c>
      <c r="P44" s="367">
        <v>209.1</v>
      </c>
      <c r="Q44" s="374">
        <v>319</v>
      </c>
      <c r="R44" s="370">
        <v>4888.906184660001</v>
      </c>
      <c r="S44" s="370">
        <v>2946.2299513999997</v>
      </c>
      <c r="T44" s="367" t="s">
        <v>174</v>
      </c>
      <c r="U44" s="367" t="s">
        <v>174</v>
      </c>
      <c r="V44" s="368">
        <v>5945.58701534</v>
      </c>
      <c r="W44" s="255"/>
    </row>
    <row r="45" spans="1:23" ht="13.5" thickBot="1">
      <c r="A45" s="188" t="s">
        <v>62</v>
      </c>
      <c r="B45" s="313">
        <v>1</v>
      </c>
      <c r="C45" s="210">
        <v>0.06881239567914843</v>
      </c>
      <c r="D45" s="270">
        <v>0.06881239567914843</v>
      </c>
      <c r="E45" s="271">
        <v>0.016691336251692755</v>
      </c>
      <c r="F45" s="270">
        <v>0.05212105942745567</v>
      </c>
      <c r="G45" s="210"/>
      <c r="H45" s="210">
        <v>0.6891300034642396</v>
      </c>
      <c r="I45" s="210"/>
      <c r="J45" s="210">
        <v>0.03566129814505716</v>
      </c>
      <c r="K45" s="270">
        <v>0.014638875066922812</v>
      </c>
      <c r="L45" s="270">
        <v>0.020108336220199665</v>
      </c>
      <c r="M45" s="313">
        <v>0.0009140868579346834</v>
      </c>
      <c r="N45" s="270">
        <v>0.03579048278902781</v>
      </c>
      <c r="O45" s="271">
        <v>0.027474733096085408</v>
      </c>
      <c r="P45" s="270">
        <v>0.0032926022738009007</v>
      </c>
      <c r="Q45" s="313">
        <v>0.005023147419141499</v>
      </c>
      <c r="R45" s="271">
        <v>0.0769833745576796</v>
      </c>
      <c r="S45" s="271">
        <v>0.046392938484552636</v>
      </c>
      <c r="T45" s="270" t="s">
        <v>174</v>
      </c>
      <c r="U45" s="270" t="s">
        <v>174</v>
      </c>
      <c r="V45" s="314">
        <v>0.09362244536484741</v>
      </c>
      <c r="W45" s="255"/>
    </row>
    <row r="46" spans="1:23" ht="12.75">
      <c r="A46" s="226" t="s">
        <v>69</v>
      </c>
      <c r="B46" s="372">
        <v>241581</v>
      </c>
      <c r="C46" s="353">
        <v>19700</v>
      </c>
      <c r="D46" s="330">
        <v>19700</v>
      </c>
      <c r="E46" s="358">
        <v>3890</v>
      </c>
      <c r="F46" s="330">
        <v>15800</v>
      </c>
      <c r="G46" s="353"/>
      <c r="H46" s="353">
        <v>94327.13</v>
      </c>
      <c r="I46" s="353"/>
      <c r="J46" s="353">
        <v>9275.511041000002</v>
      </c>
      <c r="K46" s="330">
        <v>2280.991041</v>
      </c>
      <c r="L46" s="330">
        <v>6714</v>
      </c>
      <c r="M46" s="372">
        <v>280.52</v>
      </c>
      <c r="N46" s="358">
        <v>20018.487399999998</v>
      </c>
      <c r="O46" s="358">
        <v>18528.037399999997</v>
      </c>
      <c r="P46" s="330">
        <v>937.45</v>
      </c>
      <c r="Q46" s="330">
        <v>553</v>
      </c>
      <c r="R46" s="358">
        <v>65758.03104032</v>
      </c>
      <c r="S46" s="358">
        <v>43377.6130928</v>
      </c>
      <c r="T46" s="330">
        <v>5182.1409</v>
      </c>
      <c r="U46" s="330">
        <v>17198.27704752</v>
      </c>
      <c r="V46" s="368">
        <v>32501.840518679994</v>
      </c>
      <c r="W46" s="255"/>
    </row>
    <row r="47" spans="1:23" ht="13.5" thickBot="1">
      <c r="A47" s="188" t="s">
        <v>62</v>
      </c>
      <c r="B47" s="313">
        <v>1</v>
      </c>
      <c r="C47" s="210">
        <v>0.08154614808283764</v>
      </c>
      <c r="D47" s="270">
        <v>0.08154614808283764</v>
      </c>
      <c r="E47" s="271">
        <v>0.016102259697575554</v>
      </c>
      <c r="F47" s="270">
        <v>0.06540249440146369</v>
      </c>
      <c r="G47" s="210"/>
      <c r="H47" s="210">
        <v>0.3904575690969075</v>
      </c>
      <c r="I47" s="210"/>
      <c r="J47" s="210">
        <v>0.038395035375298564</v>
      </c>
      <c r="K47" s="270">
        <v>0.009441930619543756</v>
      </c>
      <c r="L47" s="270">
        <v>0.02779192072224223</v>
      </c>
      <c r="M47" s="313">
        <v>0.0011611840335125692</v>
      </c>
      <c r="N47" s="210">
        <v>0.08286449431039691</v>
      </c>
      <c r="O47" s="271">
        <v>0.07669492799516517</v>
      </c>
      <c r="P47" s="270">
        <v>0.0038804790111805153</v>
      </c>
      <c r="Q47" s="313">
        <v>0.002289087304051229</v>
      </c>
      <c r="R47" s="210">
        <v>0.27219868714973444</v>
      </c>
      <c r="S47" s="271">
        <v>0.17955722135763988</v>
      </c>
      <c r="T47" s="270">
        <v>0.021450945645559875</v>
      </c>
      <c r="U47" s="270">
        <v>0.07119052014653471</v>
      </c>
      <c r="V47" s="314">
        <v>0.13453806598482504</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362" t="s">
        <v>175</v>
      </c>
      <c r="B49" s="322"/>
      <c r="C49" s="322"/>
      <c r="D49" s="322"/>
      <c r="E49" s="322"/>
      <c r="F49" s="322"/>
      <c r="G49" s="322"/>
      <c r="H49" s="323"/>
      <c r="I49" s="323"/>
      <c r="J49" s="323"/>
      <c r="K49" s="322"/>
      <c r="L49" s="322"/>
      <c r="M49" s="322"/>
      <c r="N49" s="93"/>
      <c r="O49" s="93"/>
      <c r="P49" s="93"/>
      <c r="Q49" s="322"/>
      <c r="R49" s="322"/>
      <c r="S49" s="322"/>
      <c r="T49" s="322"/>
      <c r="U49" s="322"/>
      <c r="V49" s="322"/>
      <c r="W49" s="255"/>
    </row>
    <row r="50" spans="1:23" ht="12.75">
      <c r="A50" s="362" t="s">
        <v>173</v>
      </c>
      <c r="B50" s="322"/>
      <c r="C50" s="322"/>
      <c r="D50" s="322"/>
      <c r="E50" s="322"/>
      <c r="F50" s="322"/>
      <c r="G50" s="322"/>
      <c r="H50" s="323"/>
      <c r="I50" s="323"/>
      <c r="J50" s="323"/>
      <c r="K50" s="322"/>
      <c r="L50" s="322"/>
      <c r="M50" s="322"/>
      <c r="N50" s="400"/>
      <c r="O50" s="400"/>
      <c r="P50" s="400"/>
      <c r="Q50" s="322"/>
      <c r="R50" s="322"/>
      <c r="S50" s="322"/>
      <c r="T50" s="322"/>
      <c r="U50" s="322"/>
      <c r="V50" s="322"/>
      <c r="W50" s="255"/>
    </row>
    <row r="51" spans="1:23" ht="12.75">
      <c r="A51" s="362" t="s">
        <v>72</v>
      </c>
      <c r="B51" s="322"/>
      <c r="C51" s="322"/>
      <c r="D51" s="322"/>
      <c r="E51" s="322"/>
      <c r="F51" s="322"/>
      <c r="G51" s="322"/>
      <c r="H51" s="323"/>
      <c r="I51" s="323"/>
      <c r="J51" s="323"/>
      <c r="K51" s="322"/>
      <c r="L51" s="322"/>
      <c r="M51" s="322"/>
      <c r="N51" s="322"/>
      <c r="O51" s="322"/>
      <c r="P51" s="322"/>
      <c r="Q51" s="322"/>
      <c r="R51" s="322"/>
      <c r="S51" s="322"/>
      <c r="T51" s="322"/>
      <c r="U51" s="322"/>
      <c r="V51" s="322"/>
      <c r="W51" s="255"/>
    </row>
    <row r="52" spans="1:23" ht="12.75">
      <c r="A52" s="362"/>
      <c r="B52" s="363" t="s">
        <v>73</v>
      </c>
      <c r="C52" s="364" t="s">
        <v>74</v>
      </c>
      <c r="D52" s="364" t="s">
        <v>75</v>
      </c>
      <c r="E52" s="364" t="s">
        <v>35</v>
      </c>
      <c r="F52" s="322"/>
      <c r="G52" s="322"/>
      <c r="H52" s="323"/>
      <c r="I52" s="323"/>
      <c r="J52" s="323"/>
      <c r="K52" s="322"/>
      <c r="L52" s="322"/>
      <c r="M52" s="322"/>
      <c r="N52" s="322"/>
      <c r="O52" s="322"/>
      <c r="P52" s="322"/>
      <c r="Q52" s="322"/>
      <c r="R52" s="322"/>
      <c r="S52" s="322"/>
      <c r="T52" s="322"/>
      <c r="U52" s="322"/>
      <c r="V52" s="322"/>
      <c r="W52" s="255"/>
    </row>
    <row r="53" spans="1:23" ht="12.75">
      <c r="A53" s="362"/>
      <c r="B53" s="364" t="s">
        <v>76</v>
      </c>
      <c r="C53" s="365">
        <v>138</v>
      </c>
      <c r="D53" s="365">
        <v>1585</v>
      </c>
      <c r="E53" s="365">
        <v>1723</v>
      </c>
      <c r="F53" s="322"/>
      <c r="G53" s="322"/>
      <c r="H53" s="323"/>
      <c r="I53" s="323"/>
      <c r="J53" s="323"/>
      <c r="K53" s="322"/>
      <c r="L53" s="322"/>
      <c r="M53" s="322"/>
      <c r="N53" s="322"/>
      <c r="O53" s="322"/>
      <c r="P53" s="322"/>
      <c r="Q53" s="322"/>
      <c r="R53" s="322"/>
      <c r="S53" s="322"/>
      <c r="T53" s="322"/>
      <c r="U53" s="322"/>
      <c r="V53" s="322"/>
      <c r="W53" s="255"/>
    </row>
    <row r="54" spans="1:23" ht="12.75">
      <c r="A54" s="362"/>
      <c r="B54" s="364" t="s">
        <v>77</v>
      </c>
      <c r="C54" s="365">
        <v>138</v>
      </c>
      <c r="D54" s="365">
        <v>1590</v>
      </c>
      <c r="E54" s="365">
        <v>1720</v>
      </c>
      <c r="F54" s="322"/>
      <c r="G54" s="322"/>
      <c r="H54" s="323"/>
      <c r="I54" s="323"/>
      <c r="J54" s="323"/>
      <c r="K54" s="322"/>
      <c r="L54" s="322"/>
      <c r="Q54" s="322"/>
      <c r="R54" s="322"/>
      <c r="S54" s="322"/>
      <c r="T54" s="322"/>
      <c r="U54" s="322"/>
      <c r="V54" s="322"/>
      <c r="W54" s="255"/>
    </row>
    <row r="55" spans="1:23" ht="12.75">
      <c r="A55" s="362" t="s">
        <v>78</v>
      </c>
      <c r="B55" s="322"/>
      <c r="C55" s="322"/>
      <c r="D55" s="322"/>
      <c r="E55" s="322"/>
      <c r="F55" s="322"/>
      <c r="G55" s="322"/>
      <c r="H55" s="323"/>
      <c r="I55" s="323"/>
      <c r="J55" s="323"/>
      <c r="K55" s="322"/>
      <c r="L55" s="322"/>
      <c r="Q55" s="322"/>
      <c r="R55" s="322"/>
      <c r="S55" s="322"/>
      <c r="T55" s="322"/>
      <c r="U55" s="322"/>
      <c r="V55" s="322"/>
      <c r="W55" s="255"/>
    </row>
    <row r="56" ht="12.75">
      <c r="A56" s="362" t="s">
        <v>79</v>
      </c>
    </row>
    <row r="57" ht="12.75">
      <c r="A57" s="362"/>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 right="0.7" top="0.75" bottom="0.75" header="0.3" footer="0.3"/>
  <pageSetup horizontalDpi="600" verticalDpi="600" orientation="landscape" paperSize="8" scale="79" r:id="rId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W57"/>
  <sheetViews>
    <sheetView zoomScale="70" zoomScaleNormal="70" zoomScaleSheetLayoutView="25" zoomScalePageLayoutView="0" workbookViewId="0" topLeftCell="A1">
      <selection activeCell="A1" sqref="A1"/>
    </sheetView>
  </sheetViews>
  <sheetFormatPr defaultColWidth="9.00390625" defaultRowHeight="13.5"/>
  <cols>
    <col min="1" max="1" width="14.50390625" style="321" customWidth="1"/>
    <col min="2" max="2" width="10.625" style="321" customWidth="1"/>
    <col min="3" max="22" width="10.125" style="321" customWidth="1"/>
    <col min="23" max="16384" width="8.875" style="321" customWidth="1"/>
  </cols>
  <sheetData>
    <row r="1" spans="1:23" ht="17.25">
      <c r="A1" s="16"/>
      <c r="B1" s="380"/>
      <c r="C1" s="380"/>
      <c r="D1" s="380"/>
      <c r="E1" s="380"/>
      <c r="F1" s="380"/>
      <c r="G1" s="380"/>
      <c r="H1" s="380"/>
      <c r="I1" s="380"/>
      <c r="J1" s="380"/>
      <c r="K1" s="380"/>
      <c r="L1" s="380"/>
      <c r="M1" s="380"/>
      <c r="N1" s="380"/>
      <c r="O1" s="380"/>
      <c r="P1" s="380"/>
      <c r="Q1" s="380"/>
      <c r="R1" s="380"/>
      <c r="S1" s="380"/>
      <c r="T1" s="380"/>
      <c r="U1" s="380"/>
      <c r="V1" s="380"/>
      <c r="W1" s="255"/>
    </row>
    <row r="2" spans="1:23" s="401" customFormat="1" ht="17.25">
      <c r="A2" s="16" t="s">
        <v>275</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381"/>
      <c r="C4" s="510" t="s">
        <v>40</v>
      </c>
      <c r="D4" s="382"/>
      <c r="E4" s="383"/>
      <c r="F4" s="382"/>
      <c r="G4" s="382"/>
      <c r="H4" s="384"/>
      <c r="I4" s="384"/>
      <c r="J4" s="264" t="s">
        <v>41</v>
      </c>
      <c r="K4" s="382"/>
      <c r="L4" s="382"/>
      <c r="M4" s="381"/>
      <c r="N4" s="510" t="s">
        <v>42</v>
      </c>
      <c r="O4" s="382"/>
      <c r="P4" s="382"/>
      <c r="Q4" s="385"/>
      <c r="R4" s="510" t="s">
        <v>43</v>
      </c>
      <c r="S4" s="382"/>
      <c r="T4" s="382"/>
      <c r="U4" s="382"/>
      <c r="V4" s="386"/>
      <c r="W4" s="255"/>
    </row>
    <row r="5" spans="1:23" ht="13.5">
      <c r="A5" s="267"/>
      <c r="B5" s="66" t="s">
        <v>122</v>
      </c>
      <c r="C5" s="511"/>
      <c r="D5" s="513" t="s">
        <v>44</v>
      </c>
      <c r="E5" s="387"/>
      <c r="F5" s="295"/>
      <c r="G5" s="514" t="s">
        <v>45</v>
      </c>
      <c r="H5" s="388" t="s">
        <v>123</v>
      </c>
      <c r="I5" s="388" t="s">
        <v>124</v>
      </c>
      <c r="J5" s="389"/>
      <c r="K5" s="513" t="s">
        <v>46</v>
      </c>
      <c r="L5" s="516" t="s">
        <v>47</v>
      </c>
      <c r="M5" s="518" t="s">
        <v>48</v>
      </c>
      <c r="N5" s="511"/>
      <c r="O5" s="513" t="s">
        <v>49</v>
      </c>
      <c r="P5" s="516" t="s">
        <v>50</v>
      </c>
      <c r="Q5" s="518" t="s">
        <v>51</v>
      </c>
      <c r="R5" s="511"/>
      <c r="S5" s="390" t="s">
        <v>52</v>
      </c>
      <c r="T5" s="387" t="s">
        <v>53</v>
      </c>
      <c r="U5" s="387" t="s">
        <v>54</v>
      </c>
      <c r="V5" s="391" t="s">
        <v>125</v>
      </c>
      <c r="W5" s="255"/>
    </row>
    <row r="6" spans="1:23" ht="14.25" thickBot="1">
      <c r="A6" s="269"/>
      <c r="B6" s="392"/>
      <c r="C6" s="512"/>
      <c r="D6" s="512"/>
      <c r="E6" s="393" t="s">
        <v>55</v>
      </c>
      <c r="F6" s="394" t="s">
        <v>56</v>
      </c>
      <c r="G6" s="515"/>
      <c r="H6" s="395"/>
      <c r="I6" s="395"/>
      <c r="J6" s="396"/>
      <c r="K6" s="512"/>
      <c r="L6" s="517"/>
      <c r="M6" s="519"/>
      <c r="N6" s="512"/>
      <c r="O6" s="512"/>
      <c r="P6" s="517"/>
      <c r="Q6" s="519"/>
      <c r="R6" s="512"/>
      <c r="S6" s="397"/>
      <c r="T6" s="398"/>
      <c r="U6" s="398"/>
      <c r="V6" s="399"/>
      <c r="W6" s="255"/>
    </row>
    <row r="7" spans="1:23" ht="14.25">
      <c r="A7" s="160" t="s">
        <v>2</v>
      </c>
      <c r="B7" s="372">
        <v>43749</v>
      </c>
      <c r="C7" s="353">
        <v>2850</v>
      </c>
      <c r="D7" s="353">
        <v>2850</v>
      </c>
      <c r="E7" s="358">
        <v>155</v>
      </c>
      <c r="F7" s="330">
        <v>2690</v>
      </c>
      <c r="G7" s="327" t="s">
        <v>134</v>
      </c>
      <c r="H7" s="340">
        <v>3737.14</v>
      </c>
      <c r="I7" s="327" t="s">
        <v>134</v>
      </c>
      <c r="J7" s="340">
        <v>907.6510999999999</v>
      </c>
      <c r="K7" s="330">
        <v>25.0911</v>
      </c>
      <c r="L7" s="330">
        <v>870</v>
      </c>
      <c r="M7" s="372">
        <v>12.56</v>
      </c>
      <c r="N7" s="330">
        <v>6163.1045</v>
      </c>
      <c r="O7" s="358">
        <v>6021.0445</v>
      </c>
      <c r="P7" s="330">
        <v>142.06</v>
      </c>
      <c r="Q7" s="372">
        <v>0</v>
      </c>
      <c r="R7" s="358">
        <v>22811.1499</v>
      </c>
      <c r="S7" s="358">
        <v>15457.8651</v>
      </c>
      <c r="T7" s="330">
        <v>1129.155</v>
      </c>
      <c r="U7" s="330">
        <v>6224.1298</v>
      </c>
      <c r="V7" s="368">
        <v>7279.954499999996</v>
      </c>
      <c r="W7" s="255"/>
    </row>
    <row r="8" spans="1:23" ht="14.25">
      <c r="A8" s="160" t="s">
        <v>3</v>
      </c>
      <c r="B8" s="372">
        <v>14300</v>
      </c>
      <c r="C8" s="353">
        <v>571</v>
      </c>
      <c r="D8" s="353">
        <v>571</v>
      </c>
      <c r="E8" s="358">
        <v>21</v>
      </c>
      <c r="F8" s="330">
        <v>550</v>
      </c>
      <c r="G8" s="327" t="s">
        <v>134</v>
      </c>
      <c r="H8" s="340">
        <v>771.97</v>
      </c>
      <c r="I8" s="327" t="s">
        <v>134</v>
      </c>
      <c r="J8" s="340">
        <v>778.24</v>
      </c>
      <c r="K8" s="330">
        <v>0</v>
      </c>
      <c r="L8" s="330">
        <v>777</v>
      </c>
      <c r="M8" s="372">
        <v>1.24</v>
      </c>
      <c r="N8" s="330">
        <v>1935.2209</v>
      </c>
      <c r="O8" s="358">
        <v>1914.6809</v>
      </c>
      <c r="P8" s="330">
        <v>20.54</v>
      </c>
      <c r="Q8" s="372">
        <v>0</v>
      </c>
      <c r="R8" s="358">
        <v>8389.0136</v>
      </c>
      <c r="S8" s="358">
        <v>4698.7836</v>
      </c>
      <c r="T8" s="330">
        <v>1595.8643</v>
      </c>
      <c r="U8" s="330">
        <v>2094.3657000000003</v>
      </c>
      <c r="V8" s="368">
        <v>1854.5555000000004</v>
      </c>
      <c r="W8" s="255"/>
    </row>
    <row r="9" spans="1:23" ht="14.25">
      <c r="A9" s="160" t="s">
        <v>4</v>
      </c>
      <c r="B9" s="372">
        <v>10083</v>
      </c>
      <c r="C9" s="353">
        <v>533</v>
      </c>
      <c r="D9" s="353">
        <v>533</v>
      </c>
      <c r="E9" s="358">
        <v>9</v>
      </c>
      <c r="F9" s="330">
        <v>524</v>
      </c>
      <c r="G9" s="327" t="s">
        <v>134</v>
      </c>
      <c r="H9" s="340">
        <v>3021.14</v>
      </c>
      <c r="I9" s="327" t="s">
        <v>134</v>
      </c>
      <c r="J9" s="340">
        <v>60.258900000000004</v>
      </c>
      <c r="K9" s="330">
        <v>7.8089</v>
      </c>
      <c r="L9" s="330">
        <v>52</v>
      </c>
      <c r="M9" s="372">
        <v>0.45</v>
      </c>
      <c r="N9" s="330">
        <v>936.6785</v>
      </c>
      <c r="O9" s="358">
        <v>922.7485</v>
      </c>
      <c r="P9" s="330">
        <v>13.93</v>
      </c>
      <c r="Q9" s="372">
        <v>0</v>
      </c>
      <c r="R9" s="358">
        <v>3577.5374</v>
      </c>
      <c r="S9" s="358">
        <v>2241.8421</v>
      </c>
      <c r="T9" s="330">
        <v>305.6867</v>
      </c>
      <c r="U9" s="330">
        <v>1030.0086000000003</v>
      </c>
      <c r="V9" s="368">
        <v>1954.3852000000006</v>
      </c>
      <c r="W9" s="255"/>
    </row>
    <row r="10" spans="1:23" ht="14.25">
      <c r="A10" s="160" t="s">
        <v>5</v>
      </c>
      <c r="B10" s="372">
        <v>3967</v>
      </c>
      <c r="C10" s="353">
        <v>105</v>
      </c>
      <c r="D10" s="353">
        <v>105</v>
      </c>
      <c r="E10" s="358">
        <v>1</v>
      </c>
      <c r="F10" s="330">
        <v>104</v>
      </c>
      <c r="G10" s="327" t="s">
        <v>134</v>
      </c>
      <c r="H10" s="340">
        <v>1284.35</v>
      </c>
      <c r="I10" s="327" t="s">
        <v>134</v>
      </c>
      <c r="J10" s="340">
        <v>21.0914</v>
      </c>
      <c r="K10" s="330">
        <v>0.0414</v>
      </c>
      <c r="L10" s="330">
        <v>21</v>
      </c>
      <c r="M10" s="372">
        <v>0.05</v>
      </c>
      <c r="N10" s="330">
        <v>343.138</v>
      </c>
      <c r="O10" s="358">
        <v>340.698</v>
      </c>
      <c r="P10" s="330">
        <v>2.44</v>
      </c>
      <c r="Q10" s="372">
        <v>0</v>
      </c>
      <c r="R10" s="358">
        <v>1534.7305</v>
      </c>
      <c r="S10" s="358">
        <v>1219.6285</v>
      </c>
      <c r="T10" s="330">
        <v>37.9385</v>
      </c>
      <c r="U10" s="330">
        <v>277.1634999999999</v>
      </c>
      <c r="V10" s="368">
        <v>678.6901000000005</v>
      </c>
      <c r="W10" s="255"/>
    </row>
    <row r="11" spans="1:23" ht="14.25">
      <c r="A11" s="160" t="s">
        <v>6</v>
      </c>
      <c r="B11" s="372">
        <v>1728</v>
      </c>
      <c r="C11" s="353">
        <v>7</v>
      </c>
      <c r="D11" s="353">
        <v>7</v>
      </c>
      <c r="E11" s="358">
        <v>0</v>
      </c>
      <c r="F11" s="330">
        <v>7</v>
      </c>
      <c r="G11" s="327" t="s">
        <v>134</v>
      </c>
      <c r="H11" s="340">
        <v>898.36</v>
      </c>
      <c r="I11" s="327" t="s">
        <v>134</v>
      </c>
      <c r="J11" s="340">
        <v>9</v>
      </c>
      <c r="K11" s="330">
        <v>0</v>
      </c>
      <c r="L11" s="330">
        <v>9</v>
      </c>
      <c r="M11" s="372">
        <v>0</v>
      </c>
      <c r="N11" s="330">
        <v>137.3405</v>
      </c>
      <c r="O11" s="358">
        <v>137.1805</v>
      </c>
      <c r="P11" s="330">
        <v>0.16</v>
      </c>
      <c r="Q11" s="372">
        <v>0</v>
      </c>
      <c r="R11" s="358">
        <v>450.2937</v>
      </c>
      <c r="S11" s="358">
        <v>400.0768</v>
      </c>
      <c r="T11" s="330">
        <v>0</v>
      </c>
      <c r="U11" s="330">
        <v>50.21690000000001</v>
      </c>
      <c r="V11" s="368">
        <v>226.00579999999997</v>
      </c>
      <c r="W11" s="255"/>
    </row>
    <row r="12" spans="1:23" ht="14.25">
      <c r="A12" s="160" t="s">
        <v>7</v>
      </c>
      <c r="B12" s="372">
        <v>3204.9999999999995</v>
      </c>
      <c r="C12" s="353">
        <v>1190</v>
      </c>
      <c r="D12" s="353">
        <v>1190</v>
      </c>
      <c r="E12" s="358">
        <v>5</v>
      </c>
      <c r="F12" s="330">
        <v>1190</v>
      </c>
      <c r="G12" s="327" t="s">
        <v>134</v>
      </c>
      <c r="H12" s="340">
        <v>602.53</v>
      </c>
      <c r="I12" s="327" t="s">
        <v>134</v>
      </c>
      <c r="J12" s="340">
        <v>2.41</v>
      </c>
      <c r="K12" s="330">
        <v>0</v>
      </c>
      <c r="L12" s="330">
        <v>2</v>
      </c>
      <c r="M12" s="372">
        <v>0.41</v>
      </c>
      <c r="N12" s="330">
        <v>255.0915</v>
      </c>
      <c r="O12" s="358">
        <v>210.0515</v>
      </c>
      <c r="P12" s="330">
        <v>45.04</v>
      </c>
      <c r="Q12" s="372">
        <v>0</v>
      </c>
      <c r="R12" s="358">
        <v>528.91843048</v>
      </c>
      <c r="S12" s="358">
        <v>383.525751336</v>
      </c>
      <c r="T12" s="330">
        <v>6.5877</v>
      </c>
      <c r="U12" s="330">
        <v>138.804979144</v>
      </c>
      <c r="V12" s="368">
        <v>626.0500695199995</v>
      </c>
      <c r="W12" s="255"/>
    </row>
    <row r="13" spans="1:23" ht="14.25">
      <c r="A13" s="160" t="s">
        <v>8</v>
      </c>
      <c r="B13" s="372">
        <v>1704</v>
      </c>
      <c r="C13" s="353">
        <v>36</v>
      </c>
      <c r="D13" s="353">
        <v>36</v>
      </c>
      <c r="E13" s="373">
        <v>3</v>
      </c>
      <c r="F13" s="330">
        <v>33</v>
      </c>
      <c r="G13" s="332" t="s">
        <v>134</v>
      </c>
      <c r="H13" s="340">
        <v>875.7</v>
      </c>
      <c r="I13" s="332" t="s">
        <v>134</v>
      </c>
      <c r="J13" s="340">
        <v>6.15</v>
      </c>
      <c r="K13" s="330">
        <v>0</v>
      </c>
      <c r="L13" s="330">
        <v>6</v>
      </c>
      <c r="M13" s="372">
        <v>0.15</v>
      </c>
      <c r="N13" s="354">
        <v>104.65230000000001</v>
      </c>
      <c r="O13" s="358">
        <v>103.7523</v>
      </c>
      <c r="P13" s="330">
        <v>0.9</v>
      </c>
      <c r="Q13" s="372">
        <v>0</v>
      </c>
      <c r="R13" s="358">
        <v>386.1448</v>
      </c>
      <c r="S13" s="358">
        <v>285.0215</v>
      </c>
      <c r="T13" s="330" t="s">
        <v>174</v>
      </c>
      <c r="U13" s="366" t="s">
        <v>174</v>
      </c>
      <c r="V13" s="369">
        <v>295.35290000000003</v>
      </c>
      <c r="W13" s="255"/>
    </row>
    <row r="14" spans="1:23" ht="13.5">
      <c r="A14" s="177" t="s">
        <v>61</v>
      </c>
      <c r="B14" s="374">
        <v>78736</v>
      </c>
      <c r="C14" s="359">
        <v>5290</v>
      </c>
      <c r="D14" s="367">
        <v>5290</v>
      </c>
      <c r="E14" s="370">
        <v>194</v>
      </c>
      <c r="F14" s="367">
        <v>5100</v>
      </c>
      <c r="G14" s="340" t="s">
        <v>134</v>
      </c>
      <c r="H14" s="375">
        <v>11191.19</v>
      </c>
      <c r="I14" s="340" t="s">
        <v>134</v>
      </c>
      <c r="J14" s="375">
        <v>1784.8013999999998</v>
      </c>
      <c r="K14" s="367">
        <v>32.9414</v>
      </c>
      <c r="L14" s="367">
        <v>1737</v>
      </c>
      <c r="M14" s="374">
        <v>14.860000000000001</v>
      </c>
      <c r="N14" s="330">
        <v>9875.226200000001</v>
      </c>
      <c r="O14" s="370">
        <v>9650.156200000001</v>
      </c>
      <c r="P14" s="367">
        <v>225.07</v>
      </c>
      <c r="Q14" s="374">
        <v>0</v>
      </c>
      <c r="R14" s="370">
        <v>37677.788330480005</v>
      </c>
      <c r="S14" s="370">
        <v>24686.743351335997</v>
      </c>
      <c r="T14" s="367" t="s">
        <v>174</v>
      </c>
      <c r="U14" s="330" t="s">
        <v>174</v>
      </c>
      <c r="V14" s="368">
        <v>12916.994069519991</v>
      </c>
      <c r="W14" s="255"/>
    </row>
    <row r="15" spans="1:23" ht="14.25" thickBot="1">
      <c r="A15" s="188" t="s">
        <v>62</v>
      </c>
      <c r="B15" s="313">
        <v>1</v>
      </c>
      <c r="C15" s="270">
        <v>0.06718654744970534</v>
      </c>
      <c r="D15" s="210">
        <v>0.06718654744970534</v>
      </c>
      <c r="E15" s="271">
        <v>0.002463930095509043</v>
      </c>
      <c r="F15" s="270">
        <v>0.06477342003657793</v>
      </c>
      <c r="G15" s="193"/>
      <c r="H15" s="270">
        <v>0.14213561776061776</v>
      </c>
      <c r="I15" s="193"/>
      <c r="J15" s="210">
        <v>0.022668174659622026</v>
      </c>
      <c r="K15" s="270">
        <v>0.0004183778703515546</v>
      </c>
      <c r="L15" s="270">
        <v>0.02206106482422272</v>
      </c>
      <c r="M15" s="313">
        <v>0.00018873196504775452</v>
      </c>
      <c r="N15" s="270">
        <v>0.12542199502133713</v>
      </c>
      <c r="O15" s="271">
        <v>0.12256345509042879</v>
      </c>
      <c r="P15" s="270">
        <v>0.002858539930908352</v>
      </c>
      <c r="Q15" s="313">
        <v>0</v>
      </c>
      <c r="R15" s="271">
        <v>0.4785331783489129</v>
      </c>
      <c r="S15" s="271">
        <v>0.31353819537868316</v>
      </c>
      <c r="T15" s="270" t="s">
        <v>174</v>
      </c>
      <c r="U15" s="270" t="s">
        <v>174</v>
      </c>
      <c r="V15" s="314">
        <v>0.16405448675980489</v>
      </c>
      <c r="W15" s="255"/>
    </row>
    <row r="16" spans="1:23" ht="13.5">
      <c r="A16" s="195" t="s">
        <v>9</v>
      </c>
      <c r="B16" s="376">
        <v>6782</v>
      </c>
      <c r="C16" s="350">
        <v>1510</v>
      </c>
      <c r="D16" s="350">
        <v>1510</v>
      </c>
      <c r="E16" s="351">
        <v>761</v>
      </c>
      <c r="F16" s="351">
        <v>749</v>
      </c>
      <c r="G16" s="350" t="s">
        <v>134</v>
      </c>
      <c r="H16" s="350">
        <v>494.07</v>
      </c>
      <c r="I16" s="350" t="s">
        <v>134</v>
      </c>
      <c r="J16" s="350">
        <v>641.64</v>
      </c>
      <c r="K16" s="351">
        <v>0</v>
      </c>
      <c r="L16" s="351">
        <v>580</v>
      </c>
      <c r="M16" s="376">
        <v>61.64</v>
      </c>
      <c r="N16" s="351">
        <v>722.622</v>
      </c>
      <c r="O16" s="371">
        <v>617.212</v>
      </c>
      <c r="P16" s="351">
        <v>105.41</v>
      </c>
      <c r="Q16" s="376">
        <v>0</v>
      </c>
      <c r="R16" s="371">
        <v>2356.8948</v>
      </c>
      <c r="S16" s="371">
        <v>1526.3991</v>
      </c>
      <c r="T16" s="351">
        <v>252.9219</v>
      </c>
      <c r="U16" s="351">
        <v>577.5737999999999</v>
      </c>
      <c r="V16" s="368">
        <v>1056.7732</v>
      </c>
      <c r="W16" s="255"/>
    </row>
    <row r="17" spans="1:23" ht="13.5">
      <c r="A17" s="160" t="s">
        <v>10</v>
      </c>
      <c r="B17" s="372">
        <v>6956.999999999999</v>
      </c>
      <c r="C17" s="353">
        <v>901</v>
      </c>
      <c r="D17" s="353">
        <v>901</v>
      </c>
      <c r="E17" s="330">
        <v>136</v>
      </c>
      <c r="F17" s="330">
        <v>765</v>
      </c>
      <c r="G17" s="353" t="s">
        <v>134</v>
      </c>
      <c r="H17" s="353">
        <v>574.2</v>
      </c>
      <c r="I17" s="353" t="s">
        <v>134</v>
      </c>
      <c r="J17" s="353">
        <v>174.24</v>
      </c>
      <c r="K17" s="330">
        <v>0</v>
      </c>
      <c r="L17" s="330">
        <v>164</v>
      </c>
      <c r="M17" s="372">
        <v>10.24</v>
      </c>
      <c r="N17" s="330">
        <v>931.6012000000001</v>
      </c>
      <c r="O17" s="358">
        <v>884.6112</v>
      </c>
      <c r="P17" s="330">
        <v>46.99</v>
      </c>
      <c r="Q17" s="372">
        <v>0</v>
      </c>
      <c r="R17" s="358">
        <v>3278.0641</v>
      </c>
      <c r="S17" s="358">
        <v>2243.041</v>
      </c>
      <c r="T17" s="330">
        <v>274.6232</v>
      </c>
      <c r="U17" s="330">
        <v>760.3998999999999</v>
      </c>
      <c r="V17" s="368">
        <v>1097.8946999999994</v>
      </c>
      <c r="W17" s="255"/>
    </row>
    <row r="18" spans="1:23" ht="13.5">
      <c r="A18" s="160" t="s">
        <v>11</v>
      </c>
      <c r="B18" s="372">
        <v>3570</v>
      </c>
      <c r="C18" s="353">
        <v>349</v>
      </c>
      <c r="D18" s="353">
        <v>349</v>
      </c>
      <c r="E18" s="330">
        <v>43</v>
      </c>
      <c r="F18" s="330">
        <v>306</v>
      </c>
      <c r="G18" s="353" t="s">
        <v>134</v>
      </c>
      <c r="H18" s="353">
        <v>297.74</v>
      </c>
      <c r="I18" s="353" t="s">
        <v>134</v>
      </c>
      <c r="J18" s="353">
        <v>79.616</v>
      </c>
      <c r="K18" s="330">
        <v>1.596</v>
      </c>
      <c r="L18" s="330">
        <v>75</v>
      </c>
      <c r="M18" s="372">
        <v>3.02</v>
      </c>
      <c r="N18" s="330">
        <v>411.3522</v>
      </c>
      <c r="O18" s="358">
        <v>394.9822</v>
      </c>
      <c r="P18" s="330">
        <v>16.37</v>
      </c>
      <c r="Q18" s="372">
        <v>0</v>
      </c>
      <c r="R18" s="358">
        <v>1577.7768</v>
      </c>
      <c r="S18" s="358">
        <v>1283.3145</v>
      </c>
      <c r="T18" s="330">
        <v>73.2729</v>
      </c>
      <c r="U18" s="330">
        <v>221.18940000000015</v>
      </c>
      <c r="V18" s="368">
        <v>854.5150000000003</v>
      </c>
      <c r="W18" s="255"/>
    </row>
    <row r="19" spans="1:23" ht="13.5">
      <c r="A19" s="160" t="s">
        <v>12</v>
      </c>
      <c r="B19" s="372">
        <v>32866</v>
      </c>
      <c r="C19" s="353">
        <v>1610</v>
      </c>
      <c r="D19" s="353">
        <v>1610</v>
      </c>
      <c r="E19" s="330">
        <v>122</v>
      </c>
      <c r="F19" s="330">
        <v>1490</v>
      </c>
      <c r="G19" s="353" t="s">
        <v>134</v>
      </c>
      <c r="H19" s="353">
        <v>18833.64</v>
      </c>
      <c r="I19" s="353" t="s">
        <v>134</v>
      </c>
      <c r="J19" s="353">
        <v>1870.5871</v>
      </c>
      <c r="K19" s="330">
        <v>1018.5371</v>
      </c>
      <c r="L19" s="330">
        <v>843</v>
      </c>
      <c r="M19" s="372">
        <v>9.05</v>
      </c>
      <c r="N19" s="330">
        <v>1893.6132</v>
      </c>
      <c r="O19" s="358">
        <v>1712.4432</v>
      </c>
      <c r="P19" s="330">
        <v>70.17</v>
      </c>
      <c r="Q19" s="372">
        <v>111</v>
      </c>
      <c r="R19" s="358">
        <v>5142.5414</v>
      </c>
      <c r="S19" s="358">
        <v>3562.5828</v>
      </c>
      <c r="T19" s="330">
        <v>315.084</v>
      </c>
      <c r="U19" s="330">
        <v>1264.8745999999999</v>
      </c>
      <c r="V19" s="368">
        <v>3515.6183</v>
      </c>
      <c r="W19" s="255"/>
    </row>
    <row r="20" spans="1:23" ht="13.5">
      <c r="A20" s="160" t="s">
        <v>13</v>
      </c>
      <c r="B20" s="372">
        <v>10376</v>
      </c>
      <c r="C20" s="353">
        <v>1130</v>
      </c>
      <c r="D20" s="353">
        <v>1130</v>
      </c>
      <c r="E20" s="330">
        <v>112</v>
      </c>
      <c r="F20" s="330">
        <v>1020</v>
      </c>
      <c r="G20" s="353" t="s">
        <v>134</v>
      </c>
      <c r="H20" s="353">
        <v>5413.93</v>
      </c>
      <c r="I20" s="353" t="s">
        <v>134</v>
      </c>
      <c r="J20" s="353">
        <v>175.2739</v>
      </c>
      <c r="K20" s="330">
        <v>1.1239</v>
      </c>
      <c r="L20" s="330">
        <v>167</v>
      </c>
      <c r="M20" s="372">
        <v>7.15</v>
      </c>
      <c r="N20" s="330">
        <v>670.4005</v>
      </c>
      <c r="O20" s="358">
        <v>579.4205</v>
      </c>
      <c r="P20" s="330">
        <v>44.980000000000004</v>
      </c>
      <c r="Q20" s="372">
        <v>46</v>
      </c>
      <c r="R20" s="358">
        <v>1752.0096</v>
      </c>
      <c r="S20" s="358">
        <v>1229.6325</v>
      </c>
      <c r="T20" s="330">
        <v>139.7598</v>
      </c>
      <c r="U20" s="330">
        <v>382.6173000000001</v>
      </c>
      <c r="V20" s="368">
        <v>1234.3859999999997</v>
      </c>
      <c r="W20" s="255"/>
    </row>
    <row r="21" spans="1:23" ht="13.5">
      <c r="A21" s="160" t="s">
        <v>14</v>
      </c>
      <c r="B21" s="372">
        <v>9384</v>
      </c>
      <c r="C21" s="353">
        <v>1140</v>
      </c>
      <c r="D21" s="353">
        <v>1140</v>
      </c>
      <c r="E21" s="330">
        <v>493</v>
      </c>
      <c r="F21" s="330">
        <v>648</v>
      </c>
      <c r="G21" s="353" t="s">
        <v>134</v>
      </c>
      <c r="H21" s="353">
        <v>2637.83</v>
      </c>
      <c r="I21" s="353" t="s">
        <v>134</v>
      </c>
      <c r="J21" s="353">
        <v>889.93</v>
      </c>
      <c r="K21" s="330">
        <v>0</v>
      </c>
      <c r="L21" s="330">
        <v>850</v>
      </c>
      <c r="M21" s="372">
        <v>39.93</v>
      </c>
      <c r="N21" s="330">
        <v>916.0168</v>
      </c>
      <c r="O21" s="358">
        <v>845.7168</v>
      </c>
      <c r="P21" s="330">
        <v>59.3</v>
      </c>
      <c r="Q21" s="372">
        <v>11</v>
      </c>
      <c r="R21" s="358">
        <v>2401.4712</v>
      </c>
      <c r="S21" s="358">
        <v>1422.907</v>
      </c>
      <c r="T21" s="330">
        <v>171.0027</v>
      </c>
      <c r="U21" s="330">
        <v>807.5615</v>
      </c>
      <c r="V21" s="368">
        <v>1398.752</v>
      </c>
      <c r="W21" s="255"/>
    </row>
    <row r="22" spans="1:23" ht="13.5">
      <c r="A22" s="160" t="s">
        <v>15</v>
      </c>
      <c r="B22" s="372">
        <v>2709</v>
      </c>
      <c r="C22" s="353">
        <v>213</v>
      </c>
      <c r="D22" s="353">
        <v>213</v>
      </c>
      <c r="E22" s="330">
        <v>11</v>
      </c>
      <c r="F22" s="330">
        <v>202</v>
      </c>
      <c r="G22" s="353" t="s">
        <v>134</v>
      </c>
      <c r="H22" s="353">
        <v>161.26</v>
      </c>
      <c r="I22" s="353" t="s">
        <v>134</v>
      </c>
      <c r="J22" s="353">
        <v>57.150800000000004</v>
      </c>
      <c r="K22" s="330">
        <v>0.3808</v>
      </c>
      <c r="L22" s="330">
        <v>56</v>
      </c>
      <c r="M22" s="372">
        <v>0.77</v>
      </c>
      <c r="N22" s="330">
        <v>386.85179999999997</v>
      </c>
      <c r="O22" s="358">
        <v>381.4618</v>
      </c>
      <c r="P22" s="330">
        <v>5.390000000000001</v>
      </c>
      <c r="Q22" s="372">
        <v>0</v>
      </c>
      <c r="R22" s="358">
        <v>1414.7975</v>
      </c>
      <c r="S22" s="358">
        <v>992.9444</v>
      </c>
      <c r="T22" s="330">
        <v>80.4486</v>
      </c>
      <c r="U22" s="330">
        <v>341.4044999999999</v>
      </c>
      <c r="V22" s="368">
        <v>475.9399000000001</v>
      </c>
      <c r="W22" s="255"/>
    </row>
    <row r="23" spans="1:23" ht="13.5">
      <c r="A23" s="160" t="s">
        <v>16</v>
      </c>
      <c r="B23" s="372">
        <v>5556</v>
      </c>
      <c r="C23" s="353">
        <v>1110</v>
      </c>
      <c r="D23" s="353">
        <v>1110</v>
      </c>
      <c r="E23" s="330">
        <v>404</v>
      </c>
      <c r="F23" s="330">
        <v>701</v>
      </c>
      <c r="G23" s="353" t="s">
        <v>134</v>
      </c>
      <c r="H23" s="353">
        <v>2053.61</v>
      </c>
      <c r="I23" s="353" t="s">
        <v>134</v>
      </c>
      <c r="J23" s="353">
        <v>97.968</v>
      </c>
      <c r="K23" s="330">
        <v>1.248</v>
      </c>
      <c r="L23" s="330">
        <v>64</v>
      </c>
      <c r="M23" s="372">
        <v>32.72</v>
      </c>
      <c r="N23" s="330">
        <v>447.40450000000004</v>
      </c>
      <c r="O23" s="358">
        <v>365.1745</v>
      </c>
      <c r="P23" s="330">
        <v>59.23</v>
      </c>
      <c r="Q23" s="372">
        <v>23</v>
      </c>
      <c r="R23" s="358">
        <v>1031.8306</v>
      </c>
      <c r="S23" s="358">
        <v>747.0094</v>
      </c>
      <c r="T23" s="330">
        <v>62.3743</v>
      </c>
      <c r="U23" s="330">
        <v>222.44689999999997</v>
      </c>
      <c r="V23" s="368">
        <v>815.1868999999999</v>
      </c>
      <c r="W23" s="255"/>
    </row>
    <row r="24" spans="1:23" ht="13.5">
      <c r="A24" s="160" t="s">
        <v>17</v>
      </c>
      <c r="B24" s="372">
        <v>2659</v>
      </c>
      <c r="C24" s="353">
        <v>545</v>
      </c>
      <c r="D24" s="353">
        <v>545</v>
      </c>
      <c r="E24" s="330">
        <v>252</v>
      </c>
      <c r="F24" s="330">
        <v>293</v>
      </c>
      <c r="G24" s="353" t="s">
        <v>134</v>
      </c>
      <c r="H24" s="353">
        <v>76.62</v>
      </c>
      <c r="I24" s="353" t="s">
        <v>134</v>
      </c>
      <c r="J24" s="353">
        <v>238.41</v>
      </c>
      <c r="K24" s="330">
        <v>0</v>
      </c>
      <c r="L24" s="330">
        <v>218</v>
      </c>
      <c r="M24" s="372">
        <v>20.41</v>
      </c>
      <c r="N24" s="330">
        <v>426.5938</v>
      </c>
      <c r="O24" s="358">
        <v>398.5638</v>
      </c>
      <c r="P24" s="330">
        <v>28.03</v>
      </c>
      <c r="Q24" s="372">
        <v>0</v>
      </c>
      <c r="R24" s="358">
        <v>978.6571</v>
      </c>
      <c r="S24" s="358">
        <v>665.9661</v>
      </c>
      <c r="T24" s="330">
        <v>69.5744</v>
      </c>
      <c r="U24" s="330">
        <v>243.11660000000003</v>
      </c>
      <c r="V24" s="368">
        <v>393.71910000000014</v>
      </c>
      <c r="W24" s="255"/>
    </row>
    <row r="25" spans="1:23" ht="13.5">
      <c r="A25" s="160" t="s">
        <v>18</v>
      </c>
      <c r="B25" s="372">
        <v>1757</v>
      </c>
      <c r="C25" s="353">
        <v>218</v>
      </c>
      <c r="D25" s="353">
        <v>218</v>
      </c>
      <c r="E25" s="330">
        <v>89</v>
      </c>
      <c r="F25" s="330">
        <v>129</v>
      </c>
      <c r="G25" s="353" t="s">
        <v>134</v>
      </c>
      <c r="H25" s="353">
        <v>94.67</v>
      </c>
      <c r="I25" s="353" t="s">
        <v>134</v>
      </c>
      <c r="J25" s="353">
        <v>72.33229999999999</v>
      </c>
      <c r="K25" s="330">
        <v>0.1223</v>
      </c>
      <c r="L25" s="330">
        <v>65</v>
      </c>
      <c r="M25" s="372">
        <v>7.21</v>
      </c>
      <c r="N25" s="330">
        <v>229.5052</v>
      </c>
      <c r="O25" s="358">
        <v>218.7152</v>
      </c>
      <c r="P25" s="330">
        <v>10.790000000000001</v>
      </c>
      <c r="Q25" s="372">
        <v>0</v>
      </c>
      <c r="R25" s="358">
        <v>806.1519</v>
      </c>
      <c r="S25" s="358">
        <v>567.7547</v>
      </c>
      <c r="T25" s="330">
        <v>78.5197</v>
      </c>
      <c r="U25" s="330">
        <v>159.8775</v>
      </c>
      <c r="V25" s="368">
        <v>336.3405999999999</v>
      </c>
      <c r="W25" s="255"/>
    </row>
    <row r="26" spans="1:23" ht="13.5">
      <c r="A26" s="160" t="s">
        <v>19</v>
      </c>
      <c r="B26" s="372">
        <v>2214</v>
      </c>
      <c r="C26" s="353">
        <v>259</v>
      </c>
      <c r="D26" s="353">
        <v>259</v>
      </c>
      <c r="E26" s="330">
        <v>15</v>
      </c>
      <c r="F26" s="330">
        <v>244</v>
      </c>
      <c r="G26" s="353" t="s">
        <v>134</v>
      </c>
      <c r="H26" s="353">
        <v>167.51000000000002</v>
      </c>
      <c r="I26" s="353" t="s">
        <v>134</v>
      </c>
      <c r="J26" s="353">
        <v>31.75</v>
      </c>
      <c r="K26" s="330">
        <v>0</v>
      </c>
      <c r="L26" s="330">
        <v>31</v>
      </c>
      <c r="M26" s="372">
        <v>0.75</v>
      </c>
      <c r="N26" s="330">
        <v>249.1591</v>
      </c>
      <c r="O26" s="358">
        <v>237.1891</v>
      </c>
      <c r="P26" s="330">
        <v>11.97</v>
      </c>
      <c r="Q26" s="372">
        <v>0</v>
      </c>
      <c r="R26" s="358">
        <v>758.472</v>
      </c>
      <c r="S26" s="358">
        <v>454.2415</v>
      </c>
      <c r="T26" s="330">
        <v>95.773</v>
      </c>
      <c r="U26" s="330">
        <v>208.4575</v>
      </c>
      <c r="V26" s="368">
        <v>748.1089</v>
      </c>
      <c r="W26" s="255"/>
    </row>
    <row r="27" spans="1:23" ht="13.5">
      <c r="A27" s="160" t="s">
        <v>20</v>
      </c>
      <c r="B27" s="372">
        <v>1334</v>
      </c>
      <c r="C27" s="353">
        <v>236</v>
      </c>
      <c r="D27" s="353">
        <v>236</v>
      </c>
      <c r="E27" s="330">
        <v>71</v>
      </c>
      <c r="F27" s="330">
        <v>165</v>
      </c>
      <c r="G27" s="353" t="s">
        <v>134</v>
      </c>
      <c r="H27" s="353">
        <v>25.14</v>
      </c>
      <c r="I27" s="353" t="s">
        <v>134</v>
      </c>
      <c r="J27" s="353">
        <v>287.75</v>
      </c>
      <c r="K27" s="330">
        <v>0</v>
      </c>
      <c r="L27" s="330">
        <v>282</v>
      </c>
      <c r="M27" s="372">
        <v>5.75</v>
      </c>
      <c r="N27" s="330">
        <v>155.4148</v>
      </c>
      <c r="O27" s="358">
        <v>142.7748</v>
      </c>
      <c r="P27" s="330">
        <v>12.64</v>
      </c>
      <c r="Q27" s="372">
        <v>0</v>
      </c>
      <c r="R27" s="358">
        <v>503.5396</v>
      </c>
      <c r="S27" s="358">
        <v>302.1973</v>
      </c>
      <c r="T27" s="330">
        <v>113.0432</v>
      </c>
      <c r="U27" s="330">
        <v>88.29910000000002</v>
      </c>
      <c r="V27" s="368">
        <v>126.15559999999988</v>
      </c>
      <c r="W27" s="255"/>
    </row>
    <row r="28" spans="1:23" ht="13.5">
      <c r="A28" s="160" t="s">
        <v>21</v>
      </c>
      <c r="B28" s="372">
        <v>1718</v>
      </c>
      <c r="C28" s="353">
        <v>267</v>
      </c>
      <c r="D28" s="353">
        <v>267</v>
      </c>
      <c r="E28" s="330">
        <v>23</v>
      </c>
      <c r="F28" s="330">
        <v>244</v>
      </c>
      <c r="G28" s="353" t="s">
        <v>134</v>
      </c>
      <c r="H28" s="353">
        <v>526.61</v>
      </c>
      <c r="I28" s="353" t="s">
        <v>134</v>
      </c>
      <c r="J28" s="353">
        <v>24.967</v>
      </c>
      <c r="K28" s="330">
        <v>0.817</v>
      </c>
      <c r="L28" s="330">
        <v>23</v>
      </c>
      <c r="M28" s="372">
        <v>1.15</v>
      </c>
      <c r="N28" s="330">
        <v>128.0589</v>
      </c>
      <c r="O28" s="358">
        <v>115.0789</v>
      </c>
      <c r="P28" s="330">
        <v>11.98</v>
      </c>
      <c r="Q28" s="372">
        <v>1</v>
      </c>
      <c r="R28" s="358">
        <v>367.241</v>
      </c>
      <c r="S28" s="358">
        <v>284.4634</v>
      </c>
      <c r="T28" s="330" t="s">
        <v>174</v>
      </c>
      <c r="U28" s="330" t="s">
        <v>174</v>
      </c>
      <c r="V28" s="368">
        <v>404.1231</v>
      </c>
      <c r="W28" s="255"/>
    </row>
    <row r="29" spans="1:23" ht="13.5">
      <c r="A29" s="160" t="s">
        <v>22</v>
      </c>
      <c r="B29" s="372">
        <v>908</v>
      </c>
      <c r="C29" s="353">
        <v>118</v>
      </c>
      <c r="D29" s="353">
        <v>118</v>
      </c>
      <c r="E29" s="330">
        <v>0</v>
      </c>
      <c r="F29" s="330">
        <v>118</v>
      </c>
      <c r="G29" s="353" t="s">
        <v>134</v>
      </c>
      <c r="H29" s="353">
        <v>173.86</v>
      </c>
      <c r="I29" s="353" t="s">
        <v>134</v>
      </c>
      <c r="J29" s="353">
        <v>10</v>
      </c>
      <c r="K29" s="330">
        <v>0</v>
      </c>
      <c r="L29" s="330">
        <v>10</v>
      </c>
      <c r="M29" s="372">
        <v>0</v>
      </c>
      <c r="N29" s="330">
        <v>102.9786</v>
      </c>
      <c r="O29" s="358">
        <v>100.2686</v>
      </c>
      <c r="P29" s="330">
        <v>2.71</v>
      </c>
      <c r="Q29" s="372">
        <v>0</v>
      </c>
      <c r="R29" s="358">
        <v>286.1452</v>
      </c>
      <c r="S29" s="358">
        <v>237.6999</v>
      </c>
      <c r="T29" s="330" t="s">
        <v>174</v>
      </c>
      <c r="U29" s="330" t="s">
        <v>174</v>
      </c>
      <c r="V29" s="368">
        <v>217.01619999999997</v>
      </c>
      <c r="W29" s="255"/>
    </row>
    <row r="30" spans="1:23" ht="13.5">
      <c r="A30" s="160" t="s">
        <v>23</v>
      </c>
      <c r="B30" s="372">
        <v>3428</v>
      </c>
      <c r="C30" s="353">
        <v>313</v>
      </c>
      <c r="D30" s="353">
        <v>313</v>
      </c>
      <c r="E30" s="330">
        <v>70</v>
      </c>
      <c r="F30" s="330">
        <v>243</v>
      </c>
      <c r="G30" s="353" t="s">
        <v>134</v>
      </c>
      <c r="H30" s="353">
        <v>1501.7</v>
      </c>
      <c r="I30" s="353" t="s">
        <v>134</v>
      </c>
      <c r="J30" s="353">
        <v>250.33</v>
      </c>
      <c r="K30" s="330">
        <v>2</v>
      </c>
      <c r="L30" s="330">
        <v>243</v>
      </c>
      <c r="M30" s="372">
        <v>5.33</v>
      </c>
      <c r="N30" s="330">
        <v>267.63</v>
      </c>
      <c r="O30" s="358">
        <v>244.23</v>
      </c>
      <c r="P30" s="330">
        <v>12.399999999999999</v>
      </c>
      <c r="Q30" s="372">
        <v>11</v>
      </c>
      <c r="R30" s="358">
        <v>650.51810496</v>
      </c>
      <c r="S30" s="358">
        <v>358.975603472</v>
      </c>
      <c r="T30" s="330">
        <v>70.0642</v>
      </c>
      <c r="U30" s="330">
        <v>221.47830148799997</v>
      </c>
      <c r="V30" s="368">
        <v>444.8218950400002</v>
      </c>
      <c r="W30" s="255"/>
    </row>
    <row r="31" spans="1:23" ht="13.5">
      <c r="A31" s="160" t="s">
        <v>24</v>
      </c>
      <c r="B31" s="372">
        <v>7123.999999999999</v>
      </c>
      <c r="C31" s="353">
        <v>46</v>
      </c>
      <c r="D31" s="354">
        <v>46</v>
      </c>
      <c r="E31" s="330">
        <v>7</v>
      </c>
      <c r="F31" s="330">
        <v>39</v>
      </c>
      <c r="G31" s="354" t="s">
        <v>134</v>
      </c>
      <c r="H31" s="353">
        <v>6339.66</v>
      </c>
      <c r="I31" s="354" t="s">
        <v>134</v>
      </c>
      <c r="J31" s="353">
        <v>352.35</v>
      </c>
      <c r="K31" s="330">
        <v>326</v>
      </c>
      <c r="L31" s="330">
        <v>26</v>
      </c>
      <c r="M31" s="372">
        <v>0.35</v>
      </c>
      <c r="N31" s="354">
        <v>95.5805</v>
      </c>
      <c r="O31" s="358">
        <v>63.3405</v>
      </c>
      <c r="P31" s="377">
        <v>1.24</v>
      </c>
      <c r="Q31" s="372">
        <v>31</v>
      </c>
      <c r="R31" s="358">
        <v>68.64262312000001</v>
      </c>
      <c r="S31" s="358">
        <v>41.251716184</v>
      </c>
      <c r="T31" s="330" t="s">
        <v>174</v>
      </c>
      <c r="U31" s="366" t="s">
        <v>174</v>
      </c>
      <c r="V31" s="369">
        <v>221.7668768799992</v>
      </c>
      <c r="W31" s="255"/>
    </row>
    <row r="32" spans="1:23" ht="13.5">
      <c r="A32" s="177" t="s">
        <v>64</v>
      </c>
      <c r="B32" s="374">
        <v>99339</v>
      </c>
      <c r="C32" s="359">
        <v>10000</v>
      </c>
      <c r="D32" s="359">
        <v>10000</v>
      </c>
      <c r="E32" s="367">
        <v>2610</v>
      </c>
      <c r="F32" s="367">
        <v>7360</v>
      </c>
      <c r="G32" s="353" t="s">
        <v>134</v>
      </c>
      <c r="H32" s="359">
        <v>39372.05</v>
      </c>
      <c r="I32" s="353"/>
      <c r="J32" s="359">
        <v>5254.2951</v>
      </c>
      <c r="K32" s="367">
        <v>1351.8251</v>
      </c>
      <c r="L32" s="367">
        <v>3697</v>
      </c>
      <c r="M32" s="374">
        <v>205.47000000000003</v>
      </c>
      <c r="N32" s="330">
        <v>8034.783100000001</v>
      </c>
      <c r="O32" s="370">
        <v>7301.1831</v>
      </c>
      <c r="P32" s="330">
        <v>499.6</v>
      </c>
      <c r="Q32" s="374">
        <v>234</v>
      </c>
      <c r="R32" s="370">
        <v>23374.753528079997</v>
      </c>
      <c r="S32" s="370">
        <v>15920.380919656</v>
      </c>
      <c r="T32" s="367" t="s">
        <v>174</v>
      </c>
      <c r="U32" s="330" t="s">
        <v>174</v>
      </c>
      <c r="V32" s="368">
        <v>13303.118271919997</v>
      </c>
      <c r="W32" s="255"/>
    </row>
    <row r="33" spans="1:23" ht="14.25" thickBot="1">
      <c r="A33" s="188" t="s">
        <v>62</v>
      </c>
      <c r="B33" s="313">
        <v>1</v>
      </c>
      <c r="C33" s="210">
        <v>0.10066539828264831</v>
      </c>
      <c r="D33" s="270">
        <v>0.10066539828264831</v>
      </c>
      <c r="E33" s="271">
        <v>0.026273668951771207</v>
      </c>
      <c r="F33" s="270">
        <v>0.07408973313602915</v>
      </c>
      <c r="G33" s="210"/>
      <c r="H33" s="210">
        <v>0.39634030944543436</v>
      </c>
      <c r="I33" s="210"/>
      <c r="J33" s="210">
        <v>0.052892570893606744</v>
      </c>
      <c r="K33" s="270">
        <v>0.013608201209998087</v>
      </c>
      <c r="L33" s="270">
        <v>0.03721599774509508</v>
      </c>
      <c r="M33" s="313">
        <v>0.002068371938513575</v>
      </c>
      <c r="N33" s="270">
        <v>0.08088246408761916</v>
      </c>
      <c r="O33" s="271">
        <v>0.07349765046960409</v>
      </c>
      <c r="P33" s="270">
        <v>0.00502924329820111</v>
      </c>
      <c r="Q33" s="313">
        <v>0.0023555703198139704</v>
      </c>
      <c r="R33" s="271">
        <v>0.23530288736629115</v>
      </c>
      <c r="S33" s="271">
        <v>0.1602631486088646</v>
      </c>
      <c r="T33" s="270" t="s">
        <v>174</v>
      </c>
      <c r="U33" s="270" t="s">
        <v>174</v>
      </c>
      <c r="V33" s="314">
        <v>0.13391636992440017</v>
      </c>
      <c r="W33" s="255"/>
    </row>
    <row r="34" spans="1:23" ht="13.5">
      <c r="A34" s="195" t="s">
        <v>25</v>
      </c>
      <c r="B34" s="376">
        <v>11381</v>
      </c>
      <c r="C34" s="350">
        <v>1840</v>
      </c>
      <c r="D34" s="371">
        <v>1840</v>
      </c>
      <c r="E34" s="371">
        <v>521</v>
      </c>
      <c r="F34" s="351">
        <v>1320</v>
      </c>
      <c r="G34" s="350" t="s">
        <v>134</v>
      </c>
      <c r="H34" s="350">
        <v>4197.68</v>
      </c>
      <c r="I34" s="350" t="s">
        <v>134</v>
      </c>
      <c r="J34" s="350">
        <v>483.8111</v>
      </c>
      <c r="K34" s="351">
        <v>1.7111</v>
      </c>
      <c r="L34" s="351">
        <v>455</v>
      </c>
      <c r="M34" s="378">
        <v>27.1</v>
      </c>
      <c r="N34" s="351">
        <v>684.6803</v>
      </c>
      <c r="O34" s="371">
        <v>540.7703</v>
      </c>
      <c r="P34" s="351">
        <v>73.91</v>
      </c>
      <c r="Q34" s="376">
        <v>70</v>
      </c>
      <c r="R34" s="371">
        <v>1956.3439</v>
      </c>
      <c r="S34" s="371">
        <v>1359.2278</v>
      </c>
      <c r="T34" s="351">
        <v>131.8412</v>
      </c>
      <c r="U34" s="351">
        <v>465.27490000000023</v>
      </c>
      <c r="V34" s="368">
        <v>2218.4847</v>
      </c>
      <c r="W34" s="255"/>
    </row>
    <row r="35" spans="1:23" ht="13.5">
      <c r="A35" s="160" t="s">
        <v>26</v>
      </c>
      <c r="B35" s="372">
        <v>7712</v>
      </c>
      <c r="C35" s="353">
        <v>660</v>
      </c>
      <c r="D35" s="358">
        <v>660</v>
      </c>
      <c r="E35" s="358">
        <v>170</v>
      </c>
      <c r="F35" s="372">
        <v>490</v>
      </c>
      <c r="G35" s="353" t="s">
        <v>134</v>
      </c>
      <c r="H35" s="353">
        <v>5155.03</v>
      </c>
      <c r="I35" s="353" t="s">
        <v>134</v>
      </c>
      <c r="J35" s="353">
        <v>209.94459999999998</v>
      </c>
      <c r="K35" s="330">
        <v>1.0846</v>
      </c>
      <c r="L35" s="330">
        <v>199</v>
      </c>
      <c r="M35" s="379">
        <v>9.86</v>
      </c>
      <c r="N35" s="330">
        <v>280.3666</v>
      </c>
      <c r="O35" s="358">
        <v>139.7766</v>
      </c>
      <c r="P35" s="330">
        <v>60.59</v>
      </c>
      <c r="Q35" s="372">
        <v>80</v>
      </c>
      <c r="R35" s="358">
        <v>647.623</v>
      </c>
      <c r="S35" s="358">
        <v>444.8364</v>
      </c>
      <c r="T35" s="330">
        <v>102.9987</v>
      </c>
      <c r="U35" s="330">
        <v>99.78790000000002</v>
      </c>
      <c r="V35" s="368">
        <v>759.0358000000001</v>
      </c>
      <c r="W35" s="255"/>
    </row>
    <row r="36" spans="1:23" ht="12.75">
      <c r="A36" s="160" t="s">
        <v>27</v>
      </c>
      <c r="B36" s="372">
        <v>1998.9999999999998</v>
      </c>
      <c r="C36" s="353">
        <v>437</v>
      </c>
      <c r="D36" s="353">
        <v>437</v>
      </c>
      <c r="E36" s="358">
        <v>28</v>
      </c>
      <c r="F36" s="372">
        <v>409</v>
      </c>
      <c r="G36" s="353" t="s">
        <v>134</v>
      </c>
      <c r="H36" s="353">
        <v>660.14</v>
      </c>
      <c r="I36" s="353" t="s">
        <v>134</v>
      </c>
      <c r="J36" s="353">
        <v>21.4</v>
      </c>
      <c r="K36" s="330">
        <v>0</v>
      </c>
      <c r="L36" s="330">
        <v>20</v>
      </c>
      <c r="M36" s="379">
        <v>1.4</v>
      </c>
      <c r="N36" s="330">
        <v>139.85930000000002</v>
      </c>
      <c r="O36" s="358">
        <v>121.1893</v>
      </c>
      <c r="P36" s="330">
        <v>18.67</v>
      </c>
      <c r="Q36" s="372">
        <v>0</v>
      </c>
      <c r="R36" s="358">
        <v>228.5924</v>
      </c>
      <c r="S36" s="358">
        <v>120.7019</v>
      </c>
      <c r="T36" s="330">
        <v>19.234</v>
      </c>
      <c r="U36" s="330">
        <v>88.6565</v>
      </c>
      <c r="V36" s="368">
        <v>512.0082999999997</v>
      </c>
      <c r="W36" s="255"/>
    </row>
    <row r="37" spans="1:23" ht="12.75">
      <c r="A37" s="160" t="s">
        <v>28</v>
      </c>
      <c r="B37" s="372">
        <v>1438</v>
      </c>
      <c r="C37" s="353">
        <v>341</v>
      </c>
      <c r="D37" s="353">
        <v>341</v>
      </c>
      <c r="E37" s="358">
        <v>111</v>
      </c>
      <c r="F37" s="372">
        <v>230</v>
      </c>
      <c r="G37" s="353" t="s">
        <v>134</v>
      </c>
      <c r="H37" s="353">
        <v>348.96</v>
      </c>
      <c r="I37" s="353" t="s">
        <v>134</v>
      </c>
      <c r="J37" s="353">
        <v>70.55</v>
      </c>
      <c r="K37" s="330">
        <v>0</v>
      </c>
      <c r="L37" s="330">
        <v>65</v>
      </c>
      <c r="M37" s="379">
        <v>5.55</v>
      </c>
      <c r="N37" s="330">
        <v>134.137</v>
      </c>
      <c r="O37" s="358">
        <v>123.517</v>
      </c>
      <c r="P37" s="330">
        <v>10.620000000000001</v>
      </c>
      <c r="Q37" s="372">
        <v>0</v>
      </c>
      <c r="R37" s="358">
        <v>268.1772</v>
      </c>
      <c r="S37" s="358">
        <v>169.4748</v>
      </c>
      <c r="T37" s="330">
        <v>8.5676</v>
      </c>
      <c r="U37" s="330">
        <v>90.13480000000004</v>
      </c>
      <c r="V37" s="368">
        <v>275.17580000000004</v>
      </c>
      <c r="W37" s="255"/>
    </row>
    <row r="38" spans="1:23" ht="12.75">
      <c r="A38" s="160" t="s">
        <v>29</v>
      </c>
      <c r="B38" s="372">
        <v>3775</v>
      </c>
      <c r="C38" s="353">
        <v>160</v>
      </c>
      <c r="D38" s="353">
        <v>160</v>
      </c>
      <c r="E38" s="358">
        <v>10</v>
      </c>
      <c r="F38" s="372">
        <v>150</v>
      </c>
      <c r="G38" s="353" t="s">
        <v>134</v>
      </c>
      <c r="H38" s="353">
        <v>2836.75</v>
      </c>
      <c r="I38" s="353" t="s">
        <v>134</v>
      </c>
      <c r="J38" s="353">
        <v>113.5</v>
      </c>
      <c r="K38" s="330">
        <v>0</v>
      </c>
      <c r="L38" s="330">
        <v>113</v>
      </c>
      <c r="M38" s="379">
        <v>0.5</v>
      </c>
      <c r="N38" s="330">
        <v>121.0617</v>
      </c>
      <c r="O38" s="358">
        <v>98.1317</v>
      </c>
      <c r="P38" s="330">
        <v>3.93</v>
      </c>
      <c r="Q38" s="372">
        <v>19</v>
      </c>
      <c r="R38" s="358">
        <v>152.8106</v>
      </c>
      <c r="S38" s="358">
        <v>116.6849</v>
      </c>
      <c r="T38" s="330" t="s">
        <v>174</v>
      </c>
      <c r="U38" s="330" t="s">
        <v>174</v>
      </c>
      <c r="V38" s="368">
        <v>390.8777</v>
      </c>
      <c r="W38" s="255"/>
    </row>
    <row r="39" spans="1:23" ht="12.75">
      <c r="A39" s="160" t="s">
        <v>30</v>
      </c>
      <c r="B39" s="372">
        <v>22461</v>
      </c>
      <c r="C39" s="353">
        <v>397</v>
      </c>
      <c r="D39" s="353">
        <v>397</v>
      </c>
      <c r="E39" s="358">
        <v>33</v>
      </c>
      <c r="F39" s="372">
        <v>364</v>
      </c>
      <c r="G39" s="353" t="s">
        <v>134</v>
      </c>
      <c r="H39" s="353">
        <v>20217.37</v>
      </c>
      <c r="I39" s="353" t="s">
        <v>134</v>
      </c>
      <c r="J39" s="353">
        <v>489.65</v>
      </c>
      <c r="K39" s="330">
        <v>220</v>
      </c>
      <c r="L39" s="330">
        <v>268</v>
      </c>
      <c r="M39" s="379">
        <v>1.65</v>
      </c>
      <c r="N39" s="330">
        <v>390.9303</v>
      </c>
      <c r="O39" s="358">
        <v>268.9003</v>
      </c>
      <c r="P39" s="330">
        <v>11.03</v>
      </c>
      <c r="Q39" s="372">
        <v>111</v>
      </c>
      <c r="R39" s="358">
        <v>209.2632</v>
      </c>
      <c r="S39" s="358">
        <v>131.3617</v>
      </c>
      <c r="T39" s="330">
        <v>20.5746</v>
      </c>
      <c r="U39" s="330">
        <v>57.326899999999995</v>
      </c>
      <c r="V39" s="368">
        <v>756.786500000001</v>
      </c>
      <c r="W39" s="255"/>
    </row>
    <row r="40" spans="1:23" ht="12.75">
      <c r="A40" s="160" t="s">
        <v>31</v>
      </c>
      <c r="B40" s="372">
        <v>655</v>
      </c>
      <c r="C40" s="353">
        <v>199</v>
      </c>
      <c r="D40" s="353">
        <v>199</v>
      </c>
      <c r="E40" s="358">
        <v>168</v>
      </c>
      <c r="F40" s="372">
        <v>31</v>
      </c>
      <c r="G40" s="353" t="s">
        <v>134</v>
      </c>
      <c r="H40" s="353">
        <v>0</v>
      </c>
      <c r="I40" s="353" t="s">
        <v>134</v>
      </c>
      <c r="J40" s="353">
        <v>64.1112</v>
      </c>
      <c r="K40" s="330">
        <v>1.9212</v>
      </c>
      <c r="L40" s="330">
        <v>51</v>
      </c>
      <c r="M40" s="379">
        <v>11.19</v>
      </c>
      <c r="N40" s="330">
        <v>65.5094</v>
      </c>
      <c r="O40" s="358">
        <v>50.2394</v>
      </c>
      <c r="P40" s="330">
        <v>15.27</v>
      </c>
      <c r="Q40" s="372">
        <v>0</v>
      </c>
      <c r="R40" s="358">
        <v>208.6523</v>
      </c>
      <c r="S40" s="358">
        <v>137.2716</v>
      </c>
      <c r="T40" s="330">
        <v>20.0607</v>
      </c>
      <c r="U40" s="330">
        <v>51.31999999999999</v>
      </c>
      <c r="V40" s="368">
        <v>117.72710000000004</v>
      </c>
      <c r="W40" s="255"/>
    </row>
    <row r="41" spans="1:23" ht="12.75">
      <c r="A41" s="160" t="s">
        <v>32</v>
      </c>
      <c r="B41" s="372">
        <v>9286</v>
      </c>
      <c r="C41" s="353">
        <v>9</v>
      </c>
      <c r="D41" s="353">
        <v>9</v>
      </c>
      <c r="E41" s="358">
        <v>2</v>
      </c>
      <c r="F41" s="372">
        <v>7</v>
      </c>
      <c r="G41" s="353" t="s">
        <v>134</v>
      </c>
      <c r="H41" s="353">
        <v>6947.44</v>
      </c>
      <c r="I41" s="353" t="s">
        <v>134</v>
      </c>
      <c r="J41" s="353">
        <v>788.0379</v>
      </c>
      <c r="K41" s="330">
        <v>704.9379</v>
      </c>
      <c r="L41" s="330">
        <v>83</v>
      </c>
      <c r="M41" s="379">
        <v>0.1</v>
      </c>
      <c r="N41" s="330">
        <v>232.2046</v>
      </c>
      <c r="O41" s="358">
        <v>210.9446</v>
      </c>
      <c r="P41" s="330">
        <v>0.26</v>
      </c>
      <c r="Q41" s="372">
        <v>21</v>
      </c>
      <c r="R41" s="358">
        <v>760.07302256</v>
      </c>
      <c r="S41" s="358">
        <v>187.710795792</v>
      </c>
      <c r="T41" s="330">
        <v>0</v>
      </c>
      <c r="U41" s="330">
        <v>572.362226768</v>
      </c>
      <c r="V41" s="368">
        <v>549.2444774400003</v>
      </c>
      <c r="W41" s="255"/>
    </row>
    <row r="42" spans="1:23" ht="12.75">
      <c r="A42" s="160" t="s">
        <v>33</v>
      </c>
      <c r="B42" s="372">
        <v>704</v>
      </c>
      <c r="C42" s="353">
        <v>49</v>
      </c>
      <c r="D42" s="353">
        <v>49</v>
      </c>
      <c r="E42" s="358" t="s">
        <v>66</v>
      </c>
      <c r="F42" s="372">
        <v>49</v>
      </c>
      <c r="G42" s="353" t="s">
        <v>134</v>
      </c>
      <c r="H42" s="353">
        <v>354.23</v>
      </c>
      <c r="I42" s="353" t="s">
        <v>134</v>
      </c>
      <c r="J42" s="353">
        <v>0.0016</v>
      </c>
      <c r="K42" s="330">
        <v>0.0016</v>
      </c>
      <c r="L42" s="330">
        <v>0</v>
      </c>
      <c r="M42" s="379">
        <v>0</v>
      </c>
      <c r="N42" s="330">
        <v>59.554899999999996</v>
      </c>
      <c r="O42" s="358">
        <v>53.6249</v>
      </c>
      <c r="P42" s="330">
        <v>3.9299999999999997</v>
      </c>
      <c r="Q42" s="372">
        <v>2</v>
      </c>
      <c r="R42" s="358">
        <v>115.8299</v>
      </c>
      <c r="S42" s="358">
        <v>77.5636</v>
      </c>
      <c r="T42" s="330">
        <v>0</v>
      </c>
      <c r="U42" s="330">
        <v>38.2663</v>
      </c>
      <c r="V42" s="368">
        <v>125.38359999999999</v>
      </c>
      <c r="W42" s="255"/>
    </row>
    <row r="43" spans="1:23" ht="12.75">
      <c r="A43" s="160" t="s">
        <v>34</v>
      </c>
      <c r="B43" s="372">
        <v>4097</v>
      </c>
      <c r="C43" s="353">
        <v>242</v>
      </c>
      <c r="D43" s="358">
        <v>242</v>
      </c>
      <c r="E43" s="358" t="s">
        <v>66</v>
      </c>
      <c r="F43" s="330">
        <v>242</v>
      </c>
      <c r="G43" s="354" t="s">
        <v>134</v>
      </c>
      <c r="H43" s="353">
        <v>3046.29</v>
      </c>
      <c r="I43" s="354" t="s">
        <v>134</v>
      </c>
      <c r="J43" s="353">
        <v>23</v>
      </c>
      <c r="K43" s="330">
        <v>0</v>
      </c>
      <c r="L43" s="377">
        <v>23</v>
      </c>
      <c r="M43" s="379">
        <v>0</v>
      </c>
      <c r="N43" s="366">
        <v>166.2717</v>
      </c>
      <c r="O43" s="358">
        <v>139.3417</v>
      </c>
      <c r="P43" s="330">
        <v>9.93</v>
      </c>
      <c r="Q43" s="372">
        <v>17</v>
      </c>
      <c r="R43" s="358">
        <v>356.3449</v>
      </c>
      <c r="S43" s="358">
        <v>214.6057</v>
      </c>
      <c r="T43" s="330" t="s">
        <v>174</v>
      </c>
      <c r="U43" s="366" t="s">
        <v>174</v>
      </c>
      <c r="V43" s="369">
        <v>263.09340000000003</v>
      </c>
      <c r="W43" s="255"/>
    </row>
    <row r="44" spans="1:23" ht="12.75">
      <c r="A44" s="177" t="s">
        <v>67</v>
      </c>
      <c r="B44" s="359">
        <v>63508</v>
      </c>
      <c r="C44" s="359">
        <v>4330</v>
      </c>
      <c r="D44" s="367">
        <v>4330</v>
      </c>
      <c r="E44" s="370">
        <v>1040</v>
      </c>
      <c r="F44" s="367">
        <v>3290</v>
      </c>
      <c r="G44" s="359" t="s">
        <v>134</v>
      </c>
      <c r="H44" s="359">
        <v>43763.89</v>
      </c>
      <c r="I44" s="359" t="s">
        <v>134</v>
      </c>
      <c r="J44" s="359">
        <v>2264.0063999999998</v>
      </c>
      <c r="K44" s="367">
        <v>929.6564000000001</v>
      </c>
      <c r="L44" s="367">
        <v>1277</v>
      </c>
      <c r="M44" s="374">
        <v>57.349999999999994</v>
      </c>
      <c r="N44" s="367">
        <v>2273.5758000000005</v>
      </c>
      <c r="O44" s="370">
        <v>1746.4358000000002</v>
      </c>
      <c r="P44" s="367">
        <v>208.14000000000004</v>
      </c>
      <c r="Q44" s="374">
        <v>319</v>
      </c>
      <c r="R44" s="370">
        <v>4903.710422560001</v>
      </c>
      <c r="S44" s="370">
        <v>2959.439195792</v>
      </c>
      <c r="T44" s="367" t="s">
        <v>174</v>
      </c>
      <c r="U44" s="367" t="s">
        <v>174</v>
      </c>
      <c r="V44" s="368">
        <v>5972.817377439999</v>
      </c>
      <c r="W44" s="255"/>
    </row>
    <row r="45" spans="1:23" ht="13.5" thickBot="1">
      <c r="A45" s="188" t="s">
        <v>62</v>
      </c>
      <c r="B45" s="313">
        <v>1</v>
      </c>
      <c r="C45" s="210">
        <v>0.06818038672293254</v>
      </c>
      <c r="D45" s="270">
        <v>0.06818038672293254</v>
      </c>
      <c r="E45" s="271">
        <v>0.016375889651697423</v>
      </c>
      <c r="F45" s="270">
        <v>0.05180449707123512</v>
      </c>
      <c r="G45" s="210"/>
      <c r="H45" s="210">
        <v>0.6891083013163696</v>
      </c>
      <c r="I45" s="210"/>
      <c r="J45" s="210">
        <v>0.03564915286263148</v>
      </c>
      <c r="K45" s="270">
        <v>0.014638414058071425</v>
      </c>
      <c r="L45" s="270">
        <v>0.020107702966555393</v>
      </c>
      <c r="M45" s="313">
        <v>0.0009030358380046607</v>
      </c>
      <c r="N45" s="270">
        <v>0.03579983309189394</v>
      </c>
      <c r="O45" s="271">
        <v>0.027499461485167225</v>
      </c>
      <c r="P45" s="270">
        <v>0.003277382377023368</v>
      </c>
      <c r="Q45" s="313">
        <v>0.005022989229703344</v>
      </c>
      <c r="R45" s="271">
        <v>0.07721405842665492</v>
      </c>
      <c r="S45" s="271">
        <v>0.0465994708665365</v>
      </c>
      <c r="T45" s="270" t="s">
        <v>174</v>
      </c>
      <c r="U45" s="270" t="s">
        <v>174</v>
      </c>
      <c r="V45" s="314">
        <v>0.0940482675795175</v>
      </c>
      <c r="W45" s="255"/>
    </row>
    <row r="46" spans="1:23" ht="12.75">
      <c r="A46" s="226" t="s">
        <v>69</v>
      </c>
      <c r="B46" s="372">
        <v>241583</v>
      </c>
      <c r="C46" s="353">
        <v>19600</v>
      </c>
      <c r="D46" s="330">
        <v>19600</v>
      </c>
      <c r="E46" s="358">
        <v>3850</v>
      </c>
      <c r="F46" s="330">
        <v>15700</v>
      </c>
      <c r="G46" s="353"/>
      <c r="H46" s="353">
        <v>94327.13</v>
      </c>
      <c r="I46" s="353"/>
      <c r="J46" s="353">
        <v>9303.1029</v>
      </c>
      <c r="K46" s="330">
        <v>2314.4229</v>
      </c>
      <c r="L46" s="330">
        <v>6711</v>
      </c>
      <c r="M46" s="372">
        <v>277.68</v>
      </c>
      <c r="N46" s="358">
        <v>20183.5851</v>
      </c>
      <c r="O46" s="358">
        <v>18697.7751</v>
      </c>
      <c r="P46" s="330">
        <v>932.81</v>
      </c>
      <c r="Q46" s="330">
        <v>553</v>
      </c>
      <c r="R46" s="358">
        <v>65956.25228112</v>
      </c>
      <c r="S46" s="358">
        <v>43566.563466784</v>
      </c>
      <c r="T46" s="330">
        <v>5182.1409</v>
      </c>
      <c r="U46" s="330">
        <v>17207.547914336006</v>
      </c>
      <c r="V46" s="368">
        <v>32212.929718879997</v>
      </c>
      <c r="W46" s="255"/>
    </row>
    <row r="47" spans="1:23" ht="13.5" thickBot="1">
      <c r="A47" s="188" t="s">
        <v>62</v>
      </c>
      <c r="B47" s="313">
        <v>1</v>
      </c>
      <c r="C47" s="210">
        <v>0.0811315365733516</v>
      </c>
      <c r="D47" s="270">
        <v>0.0811315365733516</v>
      </c>
      <c r="E47" s="271">
        <v>0.01593655182690835</v>
      </c>
      <c r="F47" s="270">
        <v>0.06498801654089899</v>
      </c>
      <c r="G47" s="210"/>
      <c r="H47" s="210">
        <v>0.39045433660481077</v>
      </c>
      <c r="I47" s="210"/>
      <c r="J47" s="210">
        <v>0.038508930264132823</v>
      </c>
      <c r="K47" s="270">
        <v>0.009580239089671046</v>
      </c>
      <c r="L47" s="270">
        <v>0.027779272548151154</v>
      </c>
      <c r="M47" s="313">
        <v>0.0011494186263106261</v>
      </c>
      <c r="N47" s="210">
        <v>0.083547207791939</v>
      </c>
      <c r="O47" s="271">
        <v>0.07739689920234454</v>
      </c>
      <c r="P47" s="270">
        <v>0.003861240236274903</v>
      </c>
      <c r="Q47" s="313">
        <v>0.002289068353319563</v>
      </c>
      <c r="R47" s="210">
        <v>0.2730169435809639</v>
      </c>
      <c r="S47" s="271">
        <v>0.1803378692490117</v>
      </c>
      <c r="T47" s="270">
        <v>0.021450768059010777</v>
      </c>
      <c r="U47" s="270">
        <v>0.07122830627294141</v>
      </c>
      <c r="V47" s="314">
        <v>0.1333410451848019</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362" t="s">
        <v>175</v>
      </c>
      <c r="B49" s="322"/>
      <c r="C49" s="322"/>
      <c r="D49" s="322"/>
      <c r="E49" s="322"/>
      <c r="F49" s="322"/>
      <c r="G49" s="322"/>
      <c r="H49" s="323"/>
      <c r="I49" s="323"/>
      <c r="J49" s="323"/>
      <c r="K49" s="322"/>
      <c r="L49" s="322"/>
      <c r="M49" s="322"/>
      <c r="N49" s="93"/>
      <c r="O49" s="93"/>
      <c r="P49" s="93"/>
      <c r="Q49" s="322"/>
      <c r="R49" s="322"/>
      <c r="S49" s="322"/>
      <c r="T49" s="322"/>
      <c r="U49" s="322"/>
      <c r="V49" s="322"/>
      <c r="W49" s="255"/>
    </row>
    <row r="50" spans="1:23" ht="12.75">
      <c r="A50" s="362" t="s">
        <v>173</v>
      </c>
      <c r="B50" s="322"/>
      <c r="C50" s="322"/>
      <c r="D50" s="322"/>
      <c r="E50" s="322"/>
      <c r="F50" s="322"/>
      <c r="G50" s="322"/>
      <c r="H50" s="323"/>
      <c r="I50" s="323"/>
      <c r="J50" s="323"/>
      <c r="K50" s="322"/>
      <c r="L50" s="322"/>
      <c r="M50" s="322"/>
      <c r="N50" s="400"/>
      <c r="O50" s="400"/>
      <c r="P50" s="400"/>
      <c r="Q50" s="322"/>
      <c r="R50" s="322"/>
      <c r="S50" s="322"/>
      <c r="T50" s="322"/>
      <c r="U50" s="322"/>
      <c r="V50" s="322"/>
      <c r="W50" s="255"/>
    </row>
    <row r="51" spans="1:23" ht="12.75">
      <c r="A51" s="362" t="s">
        <v>72</v>
      </c>
      <c r="B51" s="322"/>
      <c r="C51" s="322"/>
      <c r="D51" s="322"/>
      <c r="E51" s="322"/>
      <c r="F51" s="322"/>
      <c r="G51" s="322"/>
      <c r="H51" s="323"/>
      <c r="I51" s="323"/>
      <c r="J51" s="323"/>
      <c r="K51" s="322"/>
      <c r="L51" s="322"/>
      <c r="M51" s="322"/>
      <c r="N51" s="322"/>
      <c r="O51" s="322"/>
      <c r="P51" s="322"/>
      <c r="Q51" s="322"/>
      <c r="R51" s="322"/>
      <c r="S51" s="322"/>
      <c r="T51" s="322"/>
      <c r="U51" s="322"/>
      <c r="V51" s="322"/>
      <c r="W51" s="255"/>
    </row>
    <row r="52" spans="1:23" ht="12.75">
      <c r="A52" s="362"/>
      <c r="B52" s="363" t="s">
        <v>73</v>
      </c>
      <c r="C52" s="364" t="s">
        <v>74</v>
      </c>
      <c r="D52" s="364" t="s">
        <v>75</v>
      </c>
      <c r="E52" s="364" t="s">
        <v>35</v>
      </c>
      <c r="F52" s="322"/>
      <c r="G52" s="322"/>
      <c r="H52" s="323"/>
      <c r="I52" s="323"/>
      <c r="J52" s="323"/>
      <c r="K52" s="322"/>
      <c r="L52" s="322"/>
      <c r="M52" s="322"/>
      <c r="N52" s="322"/>
      <c r="O52" s="322"/>
      <c r="P52" s="322"/>
      <c r="Q52" s="322"/>
      <c r="R52" s="322"/>
      <c r="S52" s="322"/>
      <c r="T52" s="322"/>
      <c r="U52" s="322"/>
      <c r="V52" s="322"/>
      <c r="W52" s="255"/>
    </row>
    <row r="53" spans="1:23" ht="12.75">
      <c r="A53" s="362"/>
      <c r="B53" s="364" t="s">
        <v>76</v>
      </c>
      <c r="C53" s="365">
        <v>138</v>
      </c>
      <c r="D53" s="365">
        <v>1585</v>
      </c>
      <c r="E53" s="365">
        <v>1723</v>
      </c>
      <c r="F53" s="322"/>
      <c r="G53" s="322"/>
      <c r="H53" s="323"/>
      <c r="I53" s="323"/>
      <c r="J53" s="323"/>
      <c r="K53" s="322"/>
      <c r="L53" s="322"/>
      <c r="M53" s="322"/>
      <c r="N53" s="322"/>
      <c r="O53" s="322"/>
      <c r="P53" s="322"/>
      <c r="Q53" s="322"/>
      <c r="R53" s="322"/>
      <c r="S53" s="322"/>
      <c r="T53" s="322"/>
      <c r="U53" s="322"/>
      <c r="V53" s="322"/>
      <c r="W53" s="255"/>
    </row>
    <row r="54" spans="1:23" ht="12.75">
      <c r="A54" s="362"/>
      <c r="B54" s="364" t="s">
        <v>77</v>
      </c>
      <c r="C54" s="365">
        <v>138</v>
      </c>
      <c r="D54" s="365">
        <v>1590</v>
      </c>
      <c r="E54" s="365">
        <v>1720</v>
      </c>
      <c r="F54" s="322"/>
      <c r="G54" s="322"/>
      <c r="H54" s="323"/>
      <c r="I54" s="323"/>
      <c r="J54" s="323"/>
      <c r="K54" s="322"/>
      <c r="L54" s="322"/>
      <c r="Q54" s="322"/>
      <c r="R54" s="322"/>
      <c r="S54" s="322"/>
      <c r="T54" s="322"/>
      <c r="U54" s="322"/>
      <c r="V54" s="322"/>
      <c r="W54" s="255"/>
    </row>
    <row r="55" spans="1:23" ht="12.75">
      <c r="A55" s="362" t="s">
        <v>78</v>
      </c>
      <c r="B55" s="322"/>
      <c r="C55" s="322"/>
      <c r="D55" s="322"/>
      <c r="E55" s="322"/>
      <c r="F55" s="322"/>
      <c r="G55" s="322"/>
      <c r="H55" s="323"/>
      <c r="I55" s="323"/>
      <c r="J55" s="323"/>
      <c r="K55" s="322"/>
      <c r="L55" s="322"/>
      <c r="Q55" s="322"/>
      <c r="R55" s="322"/>
      <c r="S55" s="322"/>
      <c r="T55" s="322"/>
      <c r="U55" s="322"/>
      <c r="V55" s="322"/>
      <c r="W55" s="255"/>
    </row>
    <row r="56" ht="12.75">
      <c r="A56" s="362" t="s">
        <v>79</v>
      </c>
    </row>
    <row r="57" ht="12.75">
      <c r="A57" s="362"/>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6"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W57"/>
  <sheetViews>
    <sheetView zoomScale="85" zoomScaleNormal="85" zoomScaleSheetLayoutView="25" zoomScalePageLayoutView="0" workbookViewId="0" topLeftCell="A1">
      <selection activeCell="A1" sqref="A1"/>
    </sheetView>
  </sheetViews>
  <sheetFormatPr defaultColWidth="9.00390625" defaultRowHeight="13.5"/>
  <cols>
    <col min="1" max="1" width="14.50390625" style="321" customWidth="1"/>
    <col min="2" max="2" width="10.625" style="321" customWidth="1"/>
    <col min="3" max="22" width="10.125" style="321" customWidth="1"/>
    <col min="23" max="16384" width="8.875" style="321" customWidth="1"/>
  </cols>
  <sheetData>
    <row r="1" spans="1:23" ht="17.25">
      <c r="A1" s="16"/>
      <c r="B1" s="380"/>
      <c r="C1" s="380"/>
      <c r="D1" s="380"/>
      <c r="E1" s="380"/>
      <c r="F1" s="380"/>
      <c r="G1" s="380"/>
      <c r="H1" s="380"/>
      <c r="I1" s="380"/>
      <c r="J1" s="380"/>
      <c r="K1" s="380"/>
      <c r="L1" s="380"/>
      <c r="M1" s="380"/>
      <c r="N1" s="380"/>
      <c r="O1" s="380"/>
      <c r="P1" s="380"/>
      <c r="Q1" s="380"/>
      <c r="R1" s="380"/>
      <c r="S1" s="380"/>
      <c r="T1" s="380"/>
      <c r="U1" s="380"/>
      <c r="V1" s="380"/>
      <c r="W1" s="255"/>
    </row>
    <row r="2" spans="1:23" s="401" customFormat="1" ht="17.25">
      <c r="A2" s="16" t="s">
        <v>277</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381"/>
      <c r="C4" s="510" t="s">
        <v>40</v>
      </c>
      <c r="D4" s="382"/>
      <c r="E4" s="383"/>
      <c r="F4" s="382"/>
      <c r="G4" s="382"/>
      <c r="H4" s="384"/>
      <c r="I4" s="384"/>
      <c r="J4" s="264" t="s">
        <v>41</v>
      </c>
      <c r="K4" s="382"/>
      <c r="L4" s="382"/>
      <c r="M4" s="381"/>
      <c r="N4" s="510" t="s">
        <v>42</v>
      </c>
      <c r="O4" s="382"/>
      <c r="P4" s="382"/>
      <c r="Q4" s="385"/>
      <c r="R4" s="510" t="s">
        <v>43</v>
      </c>
      <c r="S4" s="382"/>
      <c r="T4" s="382"/>
      <c r="U4" s="382"/>
      <c r="V4" s="386"/>
      <c r="W4" s="255"/>
    </row>
    <row r="5" spans="1:23" ht="13.5">
      <c r="A5" s="267"/>
      <c r="B5" s="66" t="s">
        <v>122</v>
      </c>
      <c r="C5" s="511"/>
      <c r="D5" s="513" t="s">
        <v>44</v>
      </c>
      <c r="E5" s="387"/>
      <c r="F5" s="295"/>
      <c r="G5" s="514" t="s">
        <v>45</v>
      </c>
      <c r="H5" s="388" t="s">
        <v>123</v>
      </c>
      <c r="I5" s="388" t="s">
        <v>124</v>
      </c>
      <c r="J5" s="389"/>
      <c r="K5" s="513" t="s">
        <v>46</v>
      </c>
      <c r="L5" s="516" t="s">
        <v>47</v>
      </c>
      <c r="M5" s="518" t="s">
        <v>48</v>
      </c>
      <c r="N5" s="511"/>
      <c r="O5" s="513" t="s">
        <v>49</v>
      </c>
      <c r="P5" s="516" t="s">
        <v>50</v>
      </c>
      <c r="Q5" s="518" t="s">
        <v>51</v>
      </c>
      <c r="R5" s="511"/>
      <c r="S5" s="390" t="s">
        <v>52</v>
      </c>
      <c r="T5" s="387" t="s">
        <v>53</v>
      </c>
      <c r="U5" s="387" t="s">
        <v>54</v>
      </c>
      <c r="V5" s="391" t="s">
        <v>125</v>
      </c>
      <c r="W5" s="255"/>
    </row>
    <row r="6" spans="1:23" ht="14.25" thickBot="1">
      <c r="A6" s="269"/>
      <c r="B6" s="392"/>
      <c r="C6" s="512"/>
      <c r="D6" s="512"/>
      <c r="E6" s="393" t="s">
        <v>55</v>
      </c>
      <c r="F6" s="394" t="s">
        <v>56</v>
      </c>
      <c r="G6" s="515"/>
      <c r="H6" s="395"/>
      <c r="I6" s="395"/>
      <c r="J6" s="396"/>
      <c r="K6" s="512"/>
      <c r="L6" s="517"/>
      <c r="M6" s="519"/>
      <c r="N6" s="512"/>
      <c r="O6" s="512"/>
      <c r="P6" s="517"/>
      <c r="Q6" s="519"/>
      <c r="R6" s="512"/>
      <c r="S6" s="397"/>
      <c r="T6" s="398"/>
      <c r="U6" s="398"/>
      <c r="V6" s="399"/>
      <c r="W6" s="255"/>
    </row>
    <row r="7" spans="1:23" ht="14.25">
      <c r="A7" s="160" t="s">
        <v>2</v>
      </c>
      <c r="B7" s="372">
        <v>43756</v>
      </c>
      <c r="C7" s="353">
        <v>2820</v>
      </c>
      <c r="D7" s="353">
        <v>2820</v>
      </c>
      <c r="E7" s="358">
        <v>149</v>
      </c>
      <c r="F7" s="330">
        <v>2680</v>
      </c>
      <c r="G7" s="327" t="s">
        <v>134</v>
      </c>
      <c r="H7" s="340">
        <v>3737</v>
      </c>
      <c r="I7" s="327" t="s">
        <v>134</v>
      </c>
      <c r="J7" s="340">
        <v>905</v>
      </c>
      <c r="K7" s="330">
        <v>25</v>
      </c>
      <c r="L7" s="330">
        <v>868</v>
      </c>
      <c r="M7" s="372">
        <v>12</v>
      </c>
      <c r="N7" s="330">
        <v>6177</v>
      </c>
      <c r="O7" s="358">
        <v>6036</v>
      </c>
      <c r="P7" s="330">
        <v>141</v>
      </c>
      <c r="Q7" s="372">
        <v>0</v>
      </c>
      <c r="R7" s="358">
        <v>22860</v>
      </c>
      <c r="S7" s="358">
        <v>15503</v>
      </c>
      <c r="T7" s="330">
        <v>1328</v>
      </c>
      <c r="U7" s="330">
        <v>6029</v>
      </c>
      <c r="V7" s="368">
        <v>7256</v>
      </c>
      <c r="W7" s="255"/>
    </row>
    <row r="8" spans="1:23" ht="14.25">
      <c r="A8" s="160" t="s">
        <v>3</v>
      </c>
      <c r="B8" s="372">
        <v>14300</v>
      </c>
      <c r="C8" s="353">
        <v>570</v>
      </c>
      <c r="D8" s="353">
        <v>570</v>
      </c>
      <c r="E8" s="358">
        <v>21</v>
      </c>
      <c r="F8" s="330">
        <v>549</v>
      </c>
      <c r="G8" s="327" t="s">
        <v>134</v>
      </c>
      <c r="H8" s="340">
        <v>772</v>
      </c>
      <c r="I8" s="327" t="s">
        <v>134</v>
      </c>
      <c r="J8" s="340">
        <v>778</v>
      </c>
      <c r="K8" s="330">
        <v>0</v>
      </c>
      <c r="L8" s="330">
        <v>777</v>
      </c>
      <c r="M8" s="372">
        <v>1</v>
      </c>
      <c r="N8" s="330">
        <v>1937</v>
      </c>
      <c r="O8" s="358">
        <v>1916</v>
      </c>
      <c r="P8" s="330">
        <v>21</v>
      </c>
      <c r="Q8" s="372">
        <v>0</v>
      </c>
      <c r="R8" s="358">
        <v>8410</v>
      </c>
      <c r="S8" s="358">
        <v>4726</v>
      </c>
      <c r="T8" s="330">
        <v>1651</v>
      </c>
      <c r="U8" s="330">
        <v>2033</v>
      </c>
      <c r="V8" s="368">
        <v>1833</v>
      </c>
      <c r="W8" s="255"/>
    </row>
    <row r="9" spans="1:23" ht="14.25">
      <c r="A9" s="160" t="s">
        <v>4</v>
      </c>
      <c r="B9" s="372">
        <v>10083</v>
      </c>
      <c r="C9" s="353">
        <v>533</v>
      </c>
      <c r="D9" s="353">
        <v>533</v>
      </c>
      <c r="E9" s="358">
        <v>9</v>
      </c>
      <c r="F9" s="330">
        <v>524</v>
      </c>
      <c r="G9" s="327" t="s">
        <v>134</v>
      </c>
      <c r="H9" s="340">
        <v>3021</v>
      </c>
      <c r="I9" s="327" t="s">
        <v>134</v>
      </c>
      <c r="J9" s="340">
        <v>60</v>
      </c>
      <c r="K9" s="330">
        <v>8</v>
      </c>
      <c r="L9" s="330">
        <v>52</v>
      </c>
      <c r="M9" s="372">
        <v>0</v>
      </c>
      <c r="N9" s="330">
        <v>939</v>
      </c>
      <c r="O9" s="358">
        <v>925</v>
      </c>
      <c r="P9" s="330">
        <v>14</v>
      </c>
      <c r="Q9" s="372">
        <v>0</v>
      </c>
      <c r="R9" s="358">
        <v>3584</v>
      </c>
      <c r="S9" s="358">
        <v>2251</v>
      </c>
      <c r="T9" s="330">
        <v>376</v>
      </c>
      <c r="U9" s="330">
        <v>957</v>
      </c>
      <c r="V9" s="368">
        <v>1945</v>
      </c>
      <c r="W9" s="255"/>
    </row>
    <row r="10" spans="1:23" ht="14.25">
      <c r="A10" s="160" t="s">
        <v>5</v>
      </c>
      <c r="B10" s="372">
        <v>3967</v>
      </c>
      <c r="C10" s="353">
        <v>104</v>
      </c>
      <c r="D10" s="353">
        <v>104</v>
      </c>
      <c r="E10" s="358">
        <v>1</v>
      </c>
      <c r="F10" s="330">
        <v>103</v>
      </c>
      <c r="G10" s="327" t="s">
        <v>134</v>
      </c>
      <c r="H10" s="340">
        <v>1284</v>
      </c>
      <c r="I10" s="327" t="s">
        <v>134</v>
      </c>
      <c r="J10" s="340">
        <v>21</v>
      </c>
      <c r="K10" s="330">
        <v>0</v>
      </c>
      <c r="L10" s="330">
        <v>21</v>
      </c>
      <c r="M10" s="372">
        <v>0</v>
      </c>
      <c r="N10" s="330">
        <v>343</v>
      </c>
      <c r="O10" s="358">
        <v>341</v>
      </c>
      <c r="P10" s="330">
        <v>2</v>
      </c>
      <c r="Q10" s="372">
        <v>0</v>
      </c>
      <c r="R10" s="358">
        <v>1538</v>
      </c>
      <c r="S10" s="358">
        <v>1222</v>
      </c>
      <c r="T10" s="330">
        <v>34</v>
      </c>
      <c r="U10" s="330">
        <v>282</v>
      </c>
      <c r="V10" s="368">
        <v>676</v>
      </c>
      <c r="W10" s="255"/>
    </row>
    <row r="11" spans="1:23" ht="14.25">
      <c r="A11" s="160" t="s">
        <v>6</v>
      </c>
      <c r="B11" s="372">
        <v>1728</v>
      </c>
      <c r="C11" s="353">
        <v>7</v>
      </c>
      <c r="D11" s="353">
        <v>7</v>
      </c>
      <c r="E11" s="358">
        <v>0</v>
      </c>
      <c r="F11" s="330">
        <v>7</v>
      </c>
      <c r="G11" s="327" t="s">
        <v>134</v>
      </c>
      <c r="H11" s="340">
        <v>898</v>
      </c>
      <c r="I11" s="327" t="s">
        <v>134</v>
      </c>
      <c r="J11" s="340">
        <v>9</v>
      </c>
      <c r="K11" s="330">
        <v>0</v>
      </c>
      <c r="L11" s="330">
        <v>9</v>
      </c>
      <c r="M11" s="372">
        <v>0</v>
      </c>
      <c r="N11" s="330">
        <v>137</v>
      </c>
      <c r="O11" s="358">
        <v>137</v>
      </c>
      <c r="P11" s="330">
        <v>0</v>
      </c>
      <c r="Q11" s="372">
        <v>0</v>
      </c>
      <c r="R11" s="358">
        <v>451</v>
      </c>
      <c r="S11" s="358">
        <v>401</v>
      </c>
      <c r="T11" s="330">
        <v>0</v>
      </c>
      <c r="U11" s="330">
        <v>50</v>
      </c>
      <c r="V11" s="368">
        <v>226</v>
      </c>
      <c r="W11" s="255"/>
    </row>
    <row r="12" spans="1:23" ht="14.25">
      <c r="A12" s="160" t="s">
        <v>7</v>
      </c>
      <c r="B12" s="372">
        <v>3205</v>
      </c>
      <c r="C12" s="353">
        <v>1190</v>
      </c>
      <c r="D12" s="353">
        <v>1190</v>
      </c>
      <c r="E12" s="358">
        <v>5</v>
      </c>
      <c r="F12" s="330">
        <v>1190</v>
      </c>
      <c r="G12" s="327" t="s">
        <v>134</v>
      </c>
      <c r="H12" s="340">
        <v>603</v>
      </c>
      <c r="I12" s="327" t="s">
        <v>134</v>
      </c>
      <c r="J12" s="340">
        <v>2</v>
      </c>
      <c r="K12" s="330">
        <v>0</v>
      </c>
      <c r="L12" s="330">
        <v>2</v>
      </c>
      <c r="M12" s="372">
        <v>0</v>
      </c>
      <c r="N12" s="330">
        <v>255</v>
      </c>
      <c r="O12" s="358">
        <v>210</v>
      </c>
      <c r="P12" s="330">
        <v>45</v>
      </c>
      <c r="Q12" s="372">
        <v>0</v>
      </c>
      <c r="R12" s="358">
        <v>496</v>
      </c>
      <c r="S12" s="358">
        <v>361</v>
      </c>
      <c r="T12" s="330">
        <v>13</v>
      </c>
      <c r="U12" s="330">
        <v>122</v>
      </c>
      <c r="V12" s="368">
        <v>659</v>
      </c>
      <c r="W12" s="255"/>
    </row>
    <row r="13" spans="1:23" ht="14.25">
      <c r="A13" s="160" t="s">
        <v>8</v>
      </c>
      <c r="B13" s="372">
        <v>1704</v>
      </c>
      <c r="C13" s="353">
        <v>35</v>
      </c>
      <c r="D13" s="353">
        <v>35</v>
      </c>
      <c r="E13" s="373">
        <v>3</v>
      </c>
      <c r="F13" s="330">
        <v>32</v>
      </c>
      <c r="G13" s="332" t="s">
        <v>134</v>
      </c>
      <c r="H13" s="340">
        <v>876</v>
      </c>
      <c r="I13" s="332" t="s">
        <v>134</v>
      </c>
      <c r="J13" s="340">
        <v>6</v>
      </c>
      <c r="K13" s="330">
        <v>0</v>
      </c>
      <c r="L13" s="330">
        <v>6</v>
      </c>
      <c r="M13" s="372">
        <v>0</v>
      </c>
      <c r="N13" s="354">
        <v>105</v>
      </c>
      <c r="O13" s="358">
        <v>104</v>
      </c>
      <c r="P13" s="330">
        <v>1</v>
      </c>
      <c r="Q13" s="372">
        <v>0</v>
      </c>
      <c r="R13" s="358">
        <v>388</v>
      </c>
      <c r="S13" s="358">
        <v>287</v>
      </c>
      <c r="T13" s="330" t="s">
        <v>174</v>
      </c>
      <c r="U13" s="366" t="s">
        <v>174</v>
      </c>
      <c r="V13" s="369">
        <v>295</v>
      </c>
      <c r="W13" s="255"/>
    </row>
    <row r="14" spans="1:23" ht="13.5">
      <c r="A14" s="177" t="s">
        <v>61</v>
      </c>
      <c r="B14" s="374">
        <v>78743</v>
      </c>
      <c r="C14" s="359">
        <v>5260</v>
      </c>
      <c r="D14" s="367">
        <v>5260</v>
      </c>
      <c r="E14" s="370">
        <v>188</v>
      </c>
      <c r="F14" s="367">
        <v>5090</v>
      </c>
      <c r="G14" s="340" t="s">
        <v>134</v>
      </c>
      <c r="H14" s="375">
        <v>11191</v>
      </c>
      <c r="I14" s="340" t="s">
        <v>134</v>
      </c>
      <c r="J14" s="375">
        <v>1783</v>
      </c>
      <c r="K14" s="367">
        <v>33</v>
      </c>
      <c r="L14" s="367">
        <v>1735</v>
      </c>
      <c r="M14" s="374">
        <v>14</v>
      </c>
      <c r="N14" s="330">
        <v>9894</v>
      </c>
      <c r="O14" s="370">
        <v>9669</v>
      </c>
      <c r="P14" s="367">
        <v>224</v>
      </c>
      <c r="Q14" s="374">
        <v>0</v>
      </c>
      <c r="R14" s="370">
        <v>37727</v>
      </c>
      <c r="S14" s="370">
        <v>24751</v>
      </c>
      <c r="T14" s="367" t="s">
        <v>174</v>
      </c>
      <c r="U14" s="330" t="s">
        <v>174</v>
      </c>
      <c r="V14" s="368">
        <v>12889</v>
      </c>
      <c r="W14" s="255"/>
    </row>
    <row r="15" spans="1:23" ht="14.25" thickBot="1">
      <c r="A15" s="188" t="s">
        <v>62</v>
      </c>
      <c r="B15" s="313">
        <v>1</v>
      </c>
      <c r="C15" s="270">
        <v>0.067</v>
      </c>
      <c r="D15" s="210">
        <v>0.067</v>
      </c>
      <c r="E15" s="271">
        <v>0.002</v>
      </c>
      <c r="F15" s="270">
        <v>0.065</v>
      </c>
      <c r="G15" s="193"/>
      <c r="H15" s="270">
        <v>0.142</v>
      </c>
      <c r="I15" s="193"/>
      <c r="J15" s="210">
        <v>0.023</v>
      </c>
      <c r="K15" s="270">
        <v>0</v>
      </c>
      <c r="L15" s="270">
        <v>0.022</v>
      </c>
      <c r="M15" s="313">
        <v>0</v>
      </c>
      <c r="N15" s="270">
        <v>0.126</v>
      </c>
      <c r="O15" s="271">
        <v>0.123</v>
      </c>
      <c r="P15" s="270">
        <v>0.003</v>
      </c>
      <c r="Q15" s="313">
        <v>0</v>
      </c>
      <c r="R15" s="271">
        <v>0.479</v>
      </c>
      <c r="S15" s="271">
        <v>0.314</v>
      </c>
      <c r="T15" s="270" t="s">
        <v>174</v>
      </c>
      <c r="U15" s="270" t="s">
        <v>174</v>
      </c>
      <c r="V15" s="314">
        <v>0.164</v>
      </c>
      <c r="W15" s="255"/>
    </row>
    <row r="16" spans="1:23" ht="13.5">
      <c r="A16" s="195" t="s">
        <v>9</v>
      </c>
      <c r="B16" s="376">
        <v>6782</v>
      </c>
      <c r="C16" s="350">
        <v>1480</v>
      </c>
      <c r="D16" s="350">
        <v>1480</v>
      </c>
      <c r="E16" s="351">
        <v>739</v>
      </c>
      <c r="F16" s="351">
        <v>740</v>
      </c>
      <c r="G16" s="350" t="s">
        <v>134</v>
      </c>
      <c r="H16" s="350">
        <v>494</v>
      </c>
      <c r="I16" s="350" t="s">
        <v>134</v>
      </c>
      <c r="J16" s="350">
        <v>640</v>
      </c>
      <c r="K16" s="351">
        <v>0</v>
      </c>
      <c r="L16" s="351">
        <v>580</v>
      </c>
      <c r="M16" s="376">
        <v>60</v>
      </c>
      <c r="N16" s="351">
        <v>722</v>
      </c>
      <c r="O16" s="371">
        <v>619</v>
      </c>
      <c r="P16" s="351">
        <v>104</v>
      </c>
      <c r="Q16" s="376">
        <v>0</v>
      </c>
      <c r="R16" s="371">
        <v>2359</v>
      </c>
      <c r="S16" s="371">
        <v>1537</v>
      </c>
      <c r="T16" s="351">
        <v>244</v>
      </c>
      <c r="U16" s="351">
        <v>578</v>
      </c>
      <c r="V16" s="368">
        <v>1087</v>
      </c>
      <c r="W16" s="255"/>
    </row>
    <row r="17" spans="1:23" ht="13.5">
      <c r="A17" s="160" t="s">
        <v>10</v>
      </c>
      <c r="B17" s="372">
        <v>6957</v>
      </c>
      <c r="C17" s="353">
        <v>900</v>
      </c>
      <c r="D17" s="353">
        <v>900</v>
      </c>
      <c r="E17" s="330">
        <v>135</v>
      </c>
      <c r="F17" s="330">
        <v>765</v>
      </c>
      <c r="G17" s="353" t="s">
        <v>134</v>
      </c>
      <c r="H17" s="353">
        <v>574</v>
      </c>
      <c r="I17" s="353" t="s">
        <v>134</v>
      </c>
      <c r="J17" s="353">
        <v>174</v>
      </c>
      <c r="K17" s="330">
        <v>0</v>
      </c>
      <c r="L17" s="330">
        <v>164</v>
      </c>
      <c r="M17" s="372">
        <v>10</v>
      </c>
      <c r="N17" s="330">
        <v>935</v>
      </c>
      <c r="O17" s="358">
        <v>888</v>
      </c>
      <c r="P17" s="330">
        <v>47</v>
      </c>
      <c r="Q17" s="372">
        <v>0</v>
      </c>
      <c r="R17" s="358">
        <v>3280</v>
      </c>
      <c r="S17" s="358">
        <v>2251</v>
      </c>
      <c r="T17" s="330">
        <v>258</v>
      </c>
      <c r="U17" s="330">
        <v>771</v>
      </c>
      <c r="V17" s="368">
        <v>1093</v>
      </c>
      <c r="W17" s="255"/>
    </row>
    <row r="18" spans="1:23" ht="13.5">
      <c r="A18" s="160" t="s">
        <v>11</v>
      </c>
      <c r="B18" s="372">
        <v>3570</v>
      </c>
      <c r="C18" s="353">
        <v>349</v>
      </c>
      <c r="D18" s="353">
        <v>349</v>
      </c>
      <c r="E18" s="330">
        <v>43</v>
      </c>
      <c r="F18" s="330">
        <v>306</v>
      </c>
      <c r="G18" s="353" t="s">
        <v>134</v>
      </c>
      <c r="H18" s="353">
        <v>298</v>
      </c>
      <c r="I18" s="353" t="s">
        <v>134</v>
      </c>
      <c r="J18" s="353">
        <v>80</v>
      </c>
      <c r="K18" s="330">
        <v>2</v>
      </c>
      <c r="L18" s="330">
        <v>75</v>
      </c>
      <c r="M18" s="372">
        <v>3</v>
      </c>
      <c r="N18" s="330">
        <v>409</v>
      </c>
      <c r="O18" s="358">
        <v>396</v>
      </c>
      <c r="P18" s="330">
        <v>13</v>
      </c>
      <c r="Q18" s="372">
        <v>0</v>
      </c>
      <c r="R18" s="358">
        <v>1583</v>
      </c>
      <c r="S18" s="358">
        <v>1288</v>
      </c>
      <c r="T18" s="330">
        <v>69</v>
      </c>
      <c r="U18" s="330">
        <v>225</v>
      </c>
      <c r="V18" s="368">
        <v>852</v>
      </c>
      <c r="W18" s="255"/>
    </row>
    <row r="19" spans="1:23" ht="13.5">
      <c r="A19" s="160" t="s">
        <v>12</v>
      </c>
      <c r="B19" s="372">
        <v>32866</v>
      </c>
      <c r="C19" s="353">
        <v>1580</v>
      </c>
      <c r="D19" s="353">
        <v>1580</v>
      </c>
      <c r="E19" s="330">
        <v>111</v>
      </c>
      <c r="F19" s="330">
        <v>1470</v>
      </c>
      <c r="G19" s="353" t="s">
        <v>134</v>
      </c>
      <c r="H19" s="353">
        <v>18834</v>
      </c>
      <c r="I19" s="353" t="s">
        <v>134</v>
      </c>
      <c r="J19" s="353">
        <v>1873</v>
      </c>
      <c r="K19" s="330">
        <v>1022</v>
      </c>
      <c r="L19" s="330">
        <v>843</v>
      </c>
      <c r="M19" s="372">
        <v>9</v>
      </c>
      <c r="N19" s="330">
        <v>1898</v>
      </c>
      <c r="O19" s="358">
        <v>1718</v>
      </c>
      <c r="P19" s="330">
        <v>69</v>
      </c>
      <c r="Q19" s="372">
        <v>111</v>
      </c>
      <c r="R19" s="358">
        <v>5161</v>
      </c>
      <c r="S19" s="358">
        <v>3582</v>
      </c>
      <c r="T19" s="330">
        <v>343</v>
      </c>
      <c r="U19" s="330">
        <v>1237</v>
      </c>
      <c r="V19" s="368">
        <v>3519</v>
      </c>
      <c r="W19" s="255"/>
    </row>
    <row r="20" spans="1:23" ht="13.5">
      <c r="A20" s="160" t="s">
        <v>13</v>
      </c>
      <c r="B20" s="372">
        <v>10376</v>
      </c>
      <c r="C20" s="353">
        <v>1120</v>
      </c>
      <c r="D20" s="353">
        <v>1120</v>
      </c>
      <c r="E20" s="330">
        <v>109</v>
      </c>
      <c r="F20" s="330">
        <v>1010</v>
      </c>
      <c r="G20" s="353" t="s">
        <v>134</v>
      </c>
      <c r="H20" s="353">
        <v>5414</v>
      </c>
      <c r="I20" s="353" t="s">
        <v>134</v>
      </c>
      <c r="J20" s="353">
        <v>175</v>
      </c>
      <c r="K20" s="330">
        <v>1</v>
      </c>
      <c r="L20" s="330">
        <v>167</v>
      </c>
      <c r="M20" s="372">
        <v>7</v>
      </c>
      <c r="N20" s="330">
        <v>673</v>
      </c>
      <c r="O20" s="358">
        <v>582</v>
      </c>
      <c r="P20" s="330">
        <v>45</v>
      </c>
      <c r="Q20" s="372">
        <v>46</v>
      </c>
      <c r="R20" s="358">
        <v>1757</v>
      </c>
      <c r="S20" s="358">
        <v>1237</v>
      </c>
      <c r="T20" s="330">
        <v>141</v>
      </c>
      <c r="U20" s="330">
        <v>380</v>
      </c>
      <c r="V20" s="368">
        <v>1237</v>
      </c>
      <c r="W20" s="255"/>
    </row>
    <row r="21" spans="1:23" ht="13.5">
      <c r="A21" s="160" t="s">
        <v>14</v>
      </c>
      <c r="B21" s="372">
        <v>9384</v>
      </c>
      <c r="C21" s="353">
        <v>1140</v>
      </c>
      <c r="D21" s="353">
        <v>1140</v>
      </c>
      <c r="E21" s="330">
        <v>493</v>
      </c>
      <c r="F21" s="330">
        <v>645</v>
      </c>
      <c r="G21" s="353" t="s">
        <v>134</v>
      </c>
      <c r="H21" s="353">
        <v>2638</v>
      </c>
      <c r="I21" s="353" t="s">
        <v>134</v>
      </c>
      <c r="J21" s="353">
        <v>890</v>
      </c>
      <c r="K21" s="330">
        <v>0</v>
      </c>
      <c r="L21" s="330">
        <v>850</v>
      </c>
      <c r="M21" s="372">
        <v>40</v>
      </c>
      <c r="N21" s="330">
        <v>917</v>
      </c>
      <c r="O21" s="358">
        <v>847</v>
      </c>
      <c r="P21" s="330">
        <v>59</v>
      </c>
      <c r="Q21" s="372">
        <v>11</v>
      </c>
      <c r="R21" s="358">
        <v>2406</v>
      </c>
      <c r="S21" s="358">
        <v>1433</v>
      </c>
      <c r="T21" s="330">
        <v>178</v>
      </c>
      <c r="U21" s="330">
        <v>795</v>
      </c>
      <c r="V21" s="368">
        <v>1393</v>
      </c>
      <c r="W21" s="255"/>
    </row>
    <row r="22" spans="1:23" ht="13.5">
      <c r="A22" s="160" t="s">
        <v>15</v>
      </c>
      <c r="B22" s="372">
        <v>2709</v>
      </c>
      <c r="C22" s="353">
        <v>211</v>
      </c>
      <c r="D22" s="353">
        <v>211</v>
      </c>
      <c r="E22" s="330">
        <v>11</v>
      </c>
      <c r="F22" s="330">
        <v>200</v>
      </c>
      <c r="G22" s="353" t="s">
        <v>134</v>
      </c>
      <c r="H22" s="353">
        <v>161</v>
      </c>
      <c r="I22" s="353" t="s">
        <v>134</v>
      </c>
      <c r="J22" s="353">
        <v>57</v>
      </c>
      <c r="K22" s="330">
        <v>0</v>
      </c>
      <c r="L22" s="330">
        <v>56</v>
      </c>
      <c r="M22" s="372">
        <v>1</v>
      </c>
      <c r="N22" s="330">
        <v>387</v>
      </c>
      <c r="O22" s="358">
        <v>382</v>
      </c>
      <c r="P22" s="330">
        <v>5</v>
      </c>
      <c r="Q22" s="372">
        <v>0</v>
      </c>
      <c r="R22" s="358">
        <v>1418</v>
      </c>
      <c r="S22" s="358">
        <v>997</v>
      </c>
      <c r="T22" s="330">
        <v>81</v>
      </c>
      <c r="U22" s="330">
        <v>340</v>
      </c>
      <c r="V22" s="368">
        <v>474</v>
      </c>
      <c r="W22" s="255"/>
    </row>
    <row r="23" spans="1:23" ht="13.5">
      <c r="A23" s="160" t="s">
        <v>16</v>
      </c>
      <c r="B23" s="372">
        <v>5556</v>
      </c>
      <c r="C23" s="353">
        <v>1100</v>
      </c>
      <c r="D23" s="353">
        <v>1100</v>
      </c>
      <c r="E23" s="330">
        <v>402</v>
      </c>
      <c r="F23" s="330">
        <v>696</v>
      </c>
      <c r="G23" s="353" t="s">
        <v>134</v>
      </c>
      <c r="H23" s="353">
        <v>2054</v>
      </c>
      <c r="I23" s="353" t="s">
        <v>134</v>
      </c>
      <c r="J23" s="353">
        <v>98</v>
      </c>
      <c r="K23" s="330">
        <v>1</v>
      </c>
      <c r="L23" s="330">
        <v>64</v>
      </c>
      <c r="M23" s="372">
        <v>33</v>
      </c>
      <c r="N23" s="330">
        <v>459</v>
      </c>
      <c r="O23" s="358">
        <v>377</v>
      </c>
      <c r="P23" s="330">
        <v>59</v>
      </c>
      <c r="Q23" s="372">
        <v>23</v>
      </c>
      <c r="R23" s="358">
        <v>1037</v>
      </c>
      <c r="S23" s="358">
        <v>752</v>
      </c>
      <c r="T23" s="330">
        <v>62</v>
      </c>
      <c r="U23" s="330">
        <v>223</v>
      </c>
      <c r="V23" s="368">
        <v>809</v>
      </c>
      <c r="W23" s="255"/>
    </row>
    <row r="24" spans="1:23" ht="13.5">
      <c r="A24" s="160" t="s">
        <v>17</v>
      </c>
      <c r="B24" s="372">
        <v>2659</v>
      </c>
      <c r="C24" s="353">
        <v>541</v>
      </c>
      <c r="D24" s="353">
        <v>541</v>
      </c>
      <c r="E24" s="330">
        <v>248</v>
      </c>
      <c r="F24" s="330">
        <v>293</v>
      </c>
      <c r="G24" s="353" t="s">
        <v>134</v>
      </c>
      <c r="H24" s="353">
        <v>77</v>
      </c>
      <c r="I24" s="353" t="s">
        <v>134</v>
      </c>
      <c r="J24" s="353">
        <v>238</v>
      </c>
      <c r="K24" s="330">
        <v>0</v>
      </c>
      <c r="L24" s="330">
        <v>218</v>
      </c>
      <c r="M24" s="372">
        <v>20</v>
      </c>
      <c r="N24" s="330">
        <v>426</v>
      </c>
      <c r="O24" s="358">
        <v>398</v>
      </c>
      <c r="P24" s="330">
        <v>28</v>
      </c>
      <c r="Q24" s="372">
        <v>0</v>
      </c>
      <c r="R24" s="358">
        <v>987</v>
      </c>
      <c r="S24" s="358">
        <v>669</v>
      </c>
      <c r="T24" s="330">
        <v>70</v>
      </c>
      <c r="U24" s="330">
        <v>249</v>
      </c>
      <c r="V24" s="368">
        <v>390</v>
      </c>
      <c r="W24" s="255"/>
    </row>
    <row r="25" spans="1:23" ht="13.5">
      <c r="A25" s="160" t="s">
        <v>18</v>
      </c>
      <c r="B25" s="372">
        <v>1757</v>
      </c>
      <c r="C25" s="353">
        <v>217</v>
      </c>
      <c r="D25" s="353">
        <v>217</v>
      </c>
      <c r="E25" s="330">
        <v>89</v>
      </c>
      <c r="F25" s="330">
        <v>128</v>
      </c>
      <c r="G25" s="353" t="s">
        <v>134</v>
      </c>
      <c r="H25" s="353">
        <v>95</v>
      </c>
      <c r="I25" s="353" t="s">
        <v>134</v>
      </c>
      <c r="J25" s="353">
        <v>72</v>
      </c>
      <c r="K25" s="330">
        <v>0</v>
      </c>
      <c r="L25" s="330">
        <v>65</v>
      </c>
      <c r="M25" s="372">
        <v>7</v>
      </c>
      <c r="N25" s="330">
        <v>230</v>
      </c>
      <c r="O25" s="358">
        <v>220</v>
      </c>
      <c r="P25" s="330">
        <v>11</v>
      </c>
      <c r="Q25" s="372">
        <v>0</v>
      </c>
      <c r="R25" s="358">
        <v>808</v>
      </c>
      <c r="S25" s="358">
        <v>571</v>
      </c>
      <c r="T25" s="330">
        <v>87</v>
      </c>
      <c r="U25" s="330">
        <v>151</v>
      </c>
      <c r="V25" s="368">
        <v>334</v>
      </c>
      <c r="W25" s="255"/>
    </row>
    <row r="26" spans="1:23" ht="13.5">
      <c r="A26" s="160" t="s">
        <v>19</v>
      </c>
      <c r="B26" s="372">
        <v>2214</v>
      </c>
      <c r="C26" s="353">
        <v>251</v>
      </c>
      <c r="D26" s="353">
        <v>251</v>
      </c>
      <c r="E26" s="330">
        <v>15</v>
      </c>
      <c r="F26" s="330">
        <v>236</v>
      </c>
      <c r="G26" s="353" t="s">
        <v>134</v>
      </c>
      <c r="H26" s="353">
        <v>168</v>
      </c>
      <c r="I26" s="353" t="s">
        <v>134</v>
      </c>
      <c r="J26" s="353">
        <v>32</v>
      </c>
      <c r="K26" s="330">
        <v>0</v>
      </c>
      <c r="L26" s="330">
        <v>31</v>
      </c>
      <c r="M26" s="372">
        <v>1</v>
      </c>
      <c r="N26" s="330">
        <v>249</v>
      </c>
      <c r="O26" s="358">
        <v>237</v>
      </c>
      <c r="P26" s="330">
        <v>12</v>
      </c>
      <c r="Q26" s="372">
        <v>0</v>
      </c>
      <c r="R26" s="358">
        <v>759</v>
      </c>
      <c r="S26" s="358">
        <v>457</v>
      </c>
      <c r="T26" s="330">
        <v>113</v>
      </c>
      <c r="U26" s="330">
        <v>189</v>
      </c>
      <c r="V26" s="368">
        <v>756</v>
      </c>
      <c r="W26" s="255"/>
    </row>
    <row r="27" spans="1:23" ht="13.5">
      <c r="A27" s="160" t="s">
        <v>20</v>
      </c>
      <c r="B27" s="372">
        <v>1334</v>
      </c>
      <c r="C27" s="353">
        <v>235</v>
      </c>
      <c r="D27" s="353">
        <v>235</v>
      </c>
      <c r="E27" s="330">
        <v>71</v>
      </c>
      <c r="F27" s="330">
        <v>164</v>
      </c>
      <c r="G27" s="353" t="s">
        <v>134</v>
      </c>
      <c r="H27" s="353">
        <v>25</v>
      </c>
      <c r="I27" s="353" t="s">
        <v>134</v>
      </c>
      <c r="J27" s="353">
        <v>288</v>
      </c>
      <c r="K27" s="330">
        <v>0</v>
      </c>
      <c r="L27" s="330">
        <v>282</v>
      </c>
      <c r="M27" s="372">
        <v>6</v>
      </c>
      <c r="N27" s="330">
        <v>156</v>
      </c>
      <c r="O27" s="358">
        <v>143</v>
      </c>
      <c r="P27" s="330">
        <v>13</v>
      </c>
      <c r="Q27" s="372">
        <v>0</v>
      </c>
      <c r="R27" s="358">
        <v>505</v>
      </c>
      <c r="S27" s="358">
        <v>304</v>
      </c>
      <c r="T27" s="330">
        <v>118</v>
      </c>
      <c r="U27" s="330">
        <v>83</v>
      </c>
      <c r="V27" s="368">
        <v>125</v>
      </c>
      <c r="W27" s="255"/>
    </row>
    <row r="28" spans="1:23" ht="13.5">
      <c r="A28" s="160" t="s">
        <v>21</v>
      </c>
      <c r="B28" s="372">
        <v>1718</v>
      </c>
      <c r="C28" s="353">
        <v>266</v>
      </c>
      <c r="D28" s="353">
        <v>266</v>
      </c>
      <c r="E28" s="330">
        <v>22</v>
      </c>
      <c r="F28" s="330">
        <v>244</v>
      </c>
      <c r="G28" s="353" t="s">
        <v>134</v>
      </c>
      <c r="H28" s="353">
        <v>527</v>
      </c>
      <c r="I28" s="353" t="s">
        <v>134</v>
      </c>
      <c r="J28" s="353">
        <v>25</v>
      </c>
      <c r="K28" s="330">
        <v>1</v>
      </c>
      <c r="L28" s="330">
        <v>23</v>
      </c>
      <c r="M28" s="372">
        <v>1</v>
      </c>
      <c r="N28" s="330">
        <v>128</v>
      </c>
      <c r="O28" s="358">
        <v>115</v>
      </c>
      <c r="P28" s="330">
        <v>12</v>
      </c>
      <c r="Q28" s="372">
        <v>1</v>
      </c>
      <c r="R28" s="358">
        <v>369</v>
      </c>
      <c r="S28" s="358">
        <v>287</v>
      </c>
      <c r="T28" s="330" t="s">
        <v>174</v>
      </c>
      <c r="U28" s="330" t="s">
        <v>174</v>
      </c>
      <c r="V28" s="368">
        <v>404</v>
      </c>
      <c r="W28" s="255"/>
    </row>
    <row r="29" spans="1:23" ht="13.5">
      <c r="A29" s="160" t="s">
        <v>22</v>
      </c>
      <c r="B29" s="372">
        <v>908</v>
      </c>
      <c r="C29" s="353">
        <v>118</v>
      </c>
      <c r="D29" s="353">
        <v>118</v>
      </c>
      <c r="E29" s="330">
        <v>0</v>
      </c>
      <c r="F29" s="330">
        <v>118</v>
      </c>
      <c r="G29" s="353" t="s">
        <v>134</v>
      </c>
      <c r="H29" s="353">
        <v>174</v>
      </c>
      <c r="I29" s="353" t="s">
        <v>134</v>
      </c>
      <c r="J29" s="353">
        <v>10</v>
      </c>
      <c r="K29" s="330">
        <v>0</v>
      </c>
      <c r="L29" s="330">
        <v>10</v>
      </c>
      <c r="M29" s="372">
        <v>0</v>
      </c>
      <c r="N29" s="330">
        <v>104</v>
      </c>
      <c r="O29" s="358">
        <v>100</v>
      </c>
      <c r="P29" s="330">
        <v>4</v>
      </c>
      <c r="Q29" s="372">
        <v>0</v>
      </c>
      <c r="R29" s="358">
        <v>285</v>
      </c>
      <c r="S29" s="358">
        <v>238</v>
      </c>
      <c r="T29" s="330" t="s">
        <v>174</v>
      </c>
      <c r="U29" s="330" t="s">
        <v>174</v>
      </c>
      <c r="V29" s="368">
        <v>217</v>
      </c>
      <c r="W29" s="255"/>
    </row>
    <row r="30" spans="1:23" ht="13.5">
      <c r="A30" s="160" t="s">
        <v>23</v>
      </c>
      <c r="B30" s="372">
        <v>3428</v>
      </c>
      <c r="C30" s="353">
        <v>310</v>
      </c>
      <c r="D30" s="353">
        <v>310</v>
      </c>
      <c r="E30" s="330">
        <v>68</v>
      </c>
      <c r="F30" s="330">
        <v>242</v>
      </c>
      <c r="G30" s="353" t="s">
        <v>134</v>
      </c>
      <c r="H30" s="353">
        <v>1502</v>
      </c>
      <c r="I30" s="353" t="s">
        <v>134</v>
      </c>
      <c r="J30" s="353">
        <v>250</v>
      </c>
      <c r="K30" s="330">
        <v>2</v>
      </c>
      <c r="L30" s="330">
        <v>243</v>
      </c>
      <c r="M30" s="372">
        <v>5</v>
      </c>
      <c r="N30" s="330">
        <v>269</v>
      </c>
      <c r="O30" s="358">
        <v>245</v>
      </c>
      <c r="P30" s="330">
        <v>12</v>
      </c>
      <c r="Q30" s="372">
        <v>11</v>
      </c>
      <c r="R30" s="358">
        <v>653</v>
      </c>
      <c r="S30" s="358">
        <v>360</v>
      </c>
      <c r="T30" s="330">
        <v>75</v>
      </c>
      <c r="U30" s="330">
        <v>218</v>
      </c>
      <c r="V30" s="368">
        <v>444</v>
      </c>
      <c r="W30" s="255"/>
    </row>
    <row r="31" spans="1:23" ht="13.5">
      <c r="A31" s="160" t="s">
        <v>24</v>
      </c>
      <c r="B31" s="372">
        <v>7124</v>
      </c>
      <c r="C31" s="353">
        <v>46</v>
      </c>
      <c r="D31" s="354">
        <v>46</v>
      </c>
      <c r="E31" s="330">
        <v>7</v>
      </c>
      <c r="F31" s="330">
        <v>39</v>
      </c>
      <c r="G31" s="354" t="s">
        <v>134</v>
      </c>
      <c r="H31" s="353">
        <v>6340</v>
      </c>
      <c r="I31" s="354" t="s">
        <v>134</v>
      </c>
      <c r="J31" s="353">
        <v>352</v>
      </c>
      <c r="K31" s="330">
        <v>326</v>
      </c>
      <c r="L31" s="330">
        <v>26</v>
      </c>
      <c r="M31" s="372">
        <v>0</v>
      </c>
      <c r="N31" s="354">
        <v>95</v>
      </c>
      <c r="O31" s="358">
        <v>63</v>
      </c>
      <c r="P31" s="377">
        <v>1</v>
      </c>
      <c r="Q31" s="372">
        <v>31</v>
      </c>
      <c r="R31" s="358">
        <v>69</v>
      </c>
      <c r="S31" s="358">
        <v>41</v>
      </c>
      <c r="T31" s="330" t="s">
        <v>174</v>
      </c>
      <c r="U31" s="366" t="s">
        <v>174</v>
      </c>
      <c r="V31" s="369">
        <v>222</v>
      </c>
      <c r="W31" s="255"/>
    </row>
    <row r="32" spans="1:23" ht="13.5">
      <c r="A32" s="177" t="s">
        <v>64</v>
      </c>
      <c r="B32" s="374">
        <v>99340</v>
      </c>
      <c r="C32" s="359">
        <v>9860</v>
      </c>
      <c r="D32" s="359">
        <v>9860</v>
      </c>
      <c r="E32" s="367">
        <v>2560</v>
      </c>
      <c r="F32" s="367">
        <v>7300</v>
      </c>
      <c r="G32" s="353" t="s">
        <v>134</v>
      </c>
      <c r="H32" s="359">
        <v>39372</v>
      </c>
      <c r="I32" s="353"/>
      <c r="J32" s="359">
        <v>5255</v>
      </c>
      <c r="K32" s="367">
        <v>1355</v>
      </c>
      <c r="L32" s="367">
        <v>3697</v>
      </c>
      <c r="M32" s="374">
        <v>202</v>
      </c>
      <c r="N32" s="330">
        <v>8058</v>
      </c>
      <c r="O32" s="370">
        <v>7330</v>
      </c>
      <c r="P32" s="330">
        <v>493</v>
      </c>
      <c r="Q32" s="374">
        <v>234</v>
      </c>
      <c r="R32" s="370">
        <v>23436</v>
      </c>
      <c r="S32" s="370">
        <v>16004</v>
      </c>
      <c r="T32" s="367" t="s">
        <v>174</v>
      </c>
      <c r="U32" s="330" t="s">
        <v>174</v>
      </c>
      <c r="V32" s="368">
        <v>13359</v>
      </c>
      <c r="W32" s="255"/>
    </row>
    <row r="33" spans="1:23" ht="14.25" thickBot="1">
      <c r="A33" s="188" t="s">
        <v>62</v>
      </c>
      <c r="B33" s="313">
        <v>1</v>
      </c>
      <c r="C33" s="210">
        <v>0.099</v>
      </c>
      <c r="D33" s="270">
        <v>0.099</v>
      </c>
      <c r="E33" s="271">
        <v>0.026</v>
      </c>
      <c r="F33" s="270">
        <v>0.073</v>
      </c>
      <c r="G33" s="210"/>
      <c r="H33" s="210">
        <v>0.396</v>
      </c>
      <c r="I33" s="210"/>
      <c r="J33" s="210">
        <v>0.053</v>
      </c>
      <c r="K33" s="270">
        <v>0.014</v>
      </c>
      <c r="L33" s="270">
        <v>0.037</v>
      </c>
      <c r="M33" s="313">
        <v>0.002</v>
      </c>
      <c r="N33" s="270">
        <v>0.081</v>
      </c>
      <c r="O33" s="271">
        <v>0.074</v>
      </c>
      <c r="P33" s="270">
        <v>0.005</v>
      </c>
      <c r="Q33" s="313">
        <v>0.002</v>
      </c>
      <c r="R33" s="271">
        <v>0.236</v>
      </c>
      <c r="S33" s="271">
        <v>0.161</v>
      </c>
      <c r="T33" s="270" t="s">
        <v>174</v>
      </c>
      <c r="U33" s="270" t="s">
        <v>174</v>
      </c>
      <c r="V33" s="314">
        <v>0.134</v>
      </c>
      <c r="W33" s="255"/>
    </row>
    <row r="34" spans="1:23" ht="13.5">
      <c r="A34" s="195" t="s">
        <v>25</v>
      </c>
      <c r="B34" s="376">
        <v>11381</v>
      </c>
      <c r="C34" s="350">
        <v>1830</v>
      </c>
      <c r="D34" s="371">
        <v>1830</v>
      </c>
      <c r="E34" s="371">
        <v>521</v>
      </c>
      <c r="F34" s="351">
        <v>1310</v>
      </c>
      <c r="G34" s="350" t="s">
        <v>134</v>
      </c>
      <c r="H34" s="350">
        <v>4198</v>
      </c>
      <c r="I34" s="350" t="s">
        <v>134</v>
      </c>
      <c r="J34" s="350">
        <v>484</v>
      </c>
      <c r="K34" s="351">
        <v>2</v>
      </c>
      <c r="L34" s="351">
        <v>455</v>
      </c>
      <c r="M34" s="378">
        <v>27</v>
      </c>
      <c r="N34" s="351">
        <v>686</v>
      </c>
      <c r="O34" s="371">
        <v>542</v>
      </c>
      <c r="P34" s="351">
        <v>74</v>
      </c>
      <c r="Q34" s="376">
        <v>70</v>
      </c>
      <c r="R34" s="371">
        <v>1963</v>
      </c>
      <c r="S34" s="371">
        <v>1366</v>
      </c>
      <c r="T34" s="351">
        <v>142</v>
      </c>
      <c r="U34" s="351">
        <v>454</v>
      </c>
      <c r="V34" s="368">
        <v>2221</v>
      </c>
      <c r="W34" s="255"/>
    </row>
    <row r="35" spans="1:23" ht="13.5">
      <c r="A35" s="160" t="s">
        <v>26</v>
      </c>
      <c r="B35" s="372">
        <v>7712</v>
      </c>
      <c r="C35" s="353">
        <v>660</v>
      </c>
      <c r="D35" s="358">
        <v>660</v>
      </c>
      <c r="E35" s="358">
        <v>170</v>
      </c>
      <c r="F35" s="372">
        <v>490</v>
      </c>
      <c r="G35" s="353" t="s">
        <v>134</v>
      </c>
      <c r="H35" s="353">
        <v>5154</v>
      </c>
      <c r="I35" s="353" t="s">
        <v>134</v>
      </c>
      <c r="J35" s="353">
        <v>210</v>
      </c>
      <c r="K35" s="330">
        <v>1</v>
      </c>
      <c r="L35" s="330">
        <v>199</v>
      </c>
      <c r="M35" s="379">
        <v>10</v>
      </c>
      <c r="N35" s="330">
        <v>280</v>
      </c>
      <c r="O35" s="358">
        <v>140</v>
      </c>
      <c r="P35" s="330">
        <v>61</v>
      </c>
      <c r="Q35" s="372">
        <v>80</v>
      </c>
      <c r="R35" s="358">
        <v>649</v>
      </c>
      <c r="S35" s="358">
        <v>446</v>
      </c>
      <c r="T35" s="330">
        <v>104</v>
      </c>
      <c r="U35" s="330">
        <v>99</v>
      </c>
      <c r="V35" s="368">
        <v>758</v>
      </c>
      <c r="W35" s="255"/>
    </row>
    <row r="36" spans="1:23" ht="12.75">
      <c r="A36" s="160" t="s">
        <v>27</v>
      </c>
      <c r="B36" s="372">
        <v>1999</v>
      </c>
      <c r="C36" s="353">
        <v>436</v>
      </c>
      <c r="D36" s="353">
        <v>436</v>
      </c>
      <c r="E36" s="358">
        <v>28</v>
      </c>
      <c r="F36" s="372">
        <v>408</v>
      </c>
      <c r="G36" s="353" t="s">
        <v>134</v>
      </c>
      <c r="H36" s="353">
        <v>660</v>
      </c>
      <c r="I36" s="353" t="s">
        <v>134</v>
      </c>
      <c r="J36" s="353">
        <v>21</v>
      </c>
      <c r="K36" s="330">
        <v>0</v>
      </c>
      <c r="L36" s="330">
        <v>20</v>
      </c>
      <c r="M36" s="379">
        <v>1</v>
      </c>
      <c r="N36" s="330">
        <v>140</v>
      </c>
      <c r="O36" s="358">
        <v>121</v>
      </c>
      <c r="P36" s="330">
        <v>19</v>
      </c>
      <c r="Q36" s="372">
        <v>0</v>
      </c>
      <c r="R36" s="358">
        <v>230</v>
      </c>
      <c r="S36" s="358">
        <v>121</v>
      </c>
      <c r="T36" s="330">
        <v>22</v>
      </c>
      <c r="U36" s="330">
        <v>87</v>
      </c>
      <c r="V36" s="368">
        <v>512</v>
      </c>
      <c r="W36" s="255"/>
    </row>
    <row r="37" spans="1:23" ht="12.75">
      <c r="A37" s="160" t="s">
        <v>28</v>
      </c>
      <c r="B37" s="372">
        <v>1438</v>
      </c>
      <c r="C37" s="353">
        <v>341</v>
      </c>
      <c r="D37" s="353">
        <v>341</v>
      </c>
      <c r="E37" s="358">
        <v>111</v>
      </c>
      <c r="F37" s="372">
        <v>230</v>
      </c>
      <c r="G37" s="353" t="s">
        <v>134</v>
      </c>
      <c r="H37" s="353">
        <v>349</v>
      </c>
      <c r="I37" s="353" t="s">
        <v>134</v>
      </c>
      <c r="J37" s="353">
        <v>71</v>
      </c>
      <c r="K37" s="330">
        <v>0</v>
      </c>
      <c r="L37" s="330">
        <v>65</v>
      </c>
      <c r="M37" s="379">
        <v>6</v>
      </c>
      <c r="N37" s="330">
        <v>135</v>
      </c>
      <c r="O37" s="358">
        <v>124</v>
      </c>
      <c r="P37" s="330">
        <v>11</v>
      </c>
      <c r="Q37" s="372">
        <v>0</v>
      </c>
      <c r="R37" s="358">
        <v>268</v>
      </c>
      <c r="S37" s="358">
        <v>169</v>
      </c>
      <c r="T37" s="330">
        <v>9</v>
      </c>
      <c r="U37" s="330">
        <v>90</v>
      </c>
      <c r="V37" s="368">
        <v>275</v>
      </c>
      <c r="W37" s="255"/>
    </row>
    <row r="38" spans="1:23" ht="12.75">
      <c r="A38" s="160" t="s">
        <v>29</v>
      </c>
      <c r="B38" s="372">
        <v>3775</v>
      </c>
      <c r="C38" s="353">
        <v>160</v>
      </c>
      <c r="D38" s="353">
        <v>160</v>
      </c>
      <c r="E38" s="358">
        <v>10</v>
      </c>
      <c r="F38" s="372">
        <v>150</v>
      </c>
      <c r="G38" s="353" t="s">
        <v>134</v>
      </c>
      <c r="H38" s="353">
        <v>2837</v>
      </c>
      <c r="I38" s="353" t="s">
        <v>134</v>
      </c>
      <c r="J38" s="353">
        <v>114</v>
      </c>
      <c r="K38" s="330">
        <v>0</v>
      </c>
      <c r="L38" s="330">
        <v>113</v>
      </c>
      <c r="M38" s="379">
        <v>1</v>
      </c>
      <c r="N38" s="330">
        <v>121</v>
      </c>
      <c r="O38" s="358">
        <v>98</v>
      </c>
      <c r="P38" s="330">
        <v>4</v>
      </c>
      <c r="Q38" s="372">
        <v>19</v>
      </c>
      <c r="R38" s="358">
        <v>153</v>
      </c>
      <c r="S38" s="358">
        <v>117</v>
      </c>
      <c r="T38" s="330" t="s">
        <v>174</v>
      </c>
      <c r="U38" s="330" t="s">
        <v>174</v>
      </c>
      <c r="V38" s="368">
        <v>390</v>
      </c>
      <c r="W38" s="255"/>
    </row>
    <row r="39" spans="1:23" ht="12.75">
      <c r="A39" s="160" t="s">
        <v>30</v>
      </c>
      <c r="B39" s="372">
        <v>22461</v>
      </c>
      <c r="C39" s="353">
        <v>390</v>
      </c>
      <c r="D39" s="353">
        <v>390</v>
      </c>
      <c r="E39" s="358">
        <v>32</v>
      </c>
      <c r="F39" s="372">
        <v>358</v>
      </c>
      <c r="G39" s="353" t="s">
        <v>134</v>
      </c>
      <c r="H39" s="353">
        <v>20222</v>
      </c>
      <c r="I39" s="353" t="s">
        <v>134</v>
      </c>
      <c r="J39" s="353">
        <v>490</v>
      </c>
      <c r="K39" s="330">
        <v>220</v>
      </c>
      <c r="L39" s="330">
        <v>268</v>
      </c>
      <c r="M39" s="379">
        <v>2</v>
      </c>
      <c r="N39" s="330">
        <v>391</v>
      </c>
      <c r="O39" s="358">
        <v>269</v>
      </c>
      <c r="P39" s="330">
        <v>11</v>
      </c>
      <c r="Q39" s="372">
        <v>111</v>
      </c>
      <c r="R39" s="358">
        <v>209</v>
      </c>
      <c r="S39" s="358">
        <v>132</v>
      </c>
      <c r="T39" s="330">
        <v>23</v>
      </c>
      <c r="U39" s="330">
        <v>54</v>
      </c>
      <c r="V39" s="368">
        <v>759</v>
      </c>
      <c r="W39" s="255"/>
    </row>
    <row r="40" spans="1:23" ht="12.75">
      <c r="A40" s="160" t="s">
        <v>31</v>
      </c>
      <c r="B40" s="372">
        <v>655</v>
      </c>
      <c r="C40" s="353">
        <v>198</v>
      </c>
      <c r="D40" s="353">
        <v>198</v>
      </c>
      <c r="E40" s="358">
        <v>167</v>
      </c>
      <c r="F40" s="372">
        <v>31</v>
      </c>
      <c r="G40" s="353" t="s">
        <v>134</v>
      </c>
      <c r="H40" s="353">
        <v>0</v>
      </c>
      <c r="I40" s="353" t="s">
        <v>134</v>
      </c>
      <c r="J40" s="353">
        <v>64</v>
      </c>
      <c r="K40" s="330">
        <v>2</v>
      </c>
      <c r="L40" s="330">
        <v>51</v>
      </c>
      <c r="M40" s="379">
        <v>11</v>
      </c>
      <c r="N40" s="330">
        <v>71</v>
      </c>
      <c r="O40" s="358">
        <v>55</v>
      </c>
      <c r="P40" s="330">
        <v>15</v>
      </c>
      <c r="Q40" s="372">
        <v>0</v>
      </c>
      <c r="R40" s="358">
        <v>210</v>
      </c>
      <c r="S40" s="358">
        <v>139</v>
      </c>
      <c r="T40" s="330">
        <v>19</v>
      </c>
      <c r="U40" s="330">
        <v>53</v>
      </c>
      <c r="V40" s="368">
        <v>112</v>
      </c>
      <c r="W40" s="255"/>
    </row>
    <row r="41" spans="1:23" ht="12.75">
      <c r="A41" s="160" t="s">
        <v>32</v>
      </c>
      <c r="B41" s="372">
        <v>9286</v>
      </c>
      <c r="C41" s="353">
        <v>8</v>
      </c>
      <c r="D41" s="353">
        <v>8</v>
      </c>
      <c r="E41" s="358">
        <v>1</v>
      </c>
      <c r="F41" s="372">
        <v>7</v>
      </c>
      <c r="G41" s="353" t="s">
        <v>134</v>
      </c>
      <c r="H41" s="353">
        <v>6948</v>
      </c>
      <c r="I41" s="353" t="s">
        <v>134</v>
      </c>
      <c r="J41" s="353">
        <v>788</v>
      </c>
      <c r="K41" s="330">
        <v>705</v>
      </c>
      <c r="L41" s="330">
        <v>83</v>
      </c>
      <c r="M41" s="379">
        <v>0</v>
      </c>
      <c r="N41" s="330">
        <v>229</v>
      </c>
      <c r="O41" s="358">
        <v>208</v>
      </c>
      <c r="P41" s="330">
        <v>0</v>
      </c>
      <c r="Q41" s="372">
        <v>21</v>
      </c>
      <c r="R41" s="358">
        <v>763</v>
      </c>
      <c r="S41" s="358">
        <v>190</v>
      </c>
      <c r="T41" s="330">
        <v>0</v>
      </c>
      <c r="U41" s="330">
        <v>573</v>
      </c>
      <c r="V41" s="368">
        <v>550</v>
      </c>
      <c r="W41" s="255"/>
    </row>
    <row r="42" spans="1:23" ht="12.75">
      <c r="A42" s="160" t="s">
        <v>33</v>
      </c>
      <c r="B42" s="372">
        <v>705</v>
      </c>
      <c r="C42" s="353">
        <v>48</v>
      </c>
      <c r="D42" s="353">
        <v>48</v>
      </c>
      <c r="E42" s="358" t="s">
        <v>66</v>
      </c>
      <c r="F42" s="372">
        <v>48</v>
      </c>
      <c r="G42" s="353" t="s">
        <v>134</v>
      </c>
      <c r="H42" s="353">
        <v>354</v>
      </c>
      <c r="I42" s="353" t="s">
        <v>134</v>
      </c>
      <c r="J42" s="353">
        <v>0</v>
      </c>
      <c r="K42" s="330">
        <v>0</v>
      </c>
      <c r="L42" s="330">
        <v>0</v>
      </c>
      <c r="M42" s="379">
        <v>0</v>
      </c>
      <c r="N42" s="330">
        <v>60</v>
      </c>
      <c r="O42" s="358">
        <v>54</v>
      </c>
      <c r="P42" s="330">
        <v>4</v>
      </c>
      <c r="Q42" s="372">
        <v>2</v>
      </c>
      <c r="R42" s="358">
        <v>116</v>
      </c>
      <c r="S42" s="358">
        <v>78</v>
      </c>
      <c r="T42" s="330">
        <v>0</v>
      </c>
      <c r="U42" s="330">
        <v>38</v>
      </c>
      <c r="V42" s="368">
        <v>127</v>
      </c>
      <c r="W42" s="255"/>
    </row>
    <row r="43" spans="1:23" ht="12.75">
      <c r="A43" s="160" t="s">
        <v>34</v>
      </c>
      <c r="B43" s="372">
        <v>4097</v>
      </c>
      <c r="C43" s="353">
        <v>241</v>
      </c>
      <c r="D43" s="358">
        <v>241</v>
      </c>
      <c r="E43" s="358" t="s">
        <v>66</v>
      </c>
      <c r="F43" s="330">
        <v>241</v>
      </c>
      <c r="G43" s="354" t="s">
        <v>134</v>
      </c>
      <c r="H43" s="353">
        <v>3046</v>
      </c>
      <c r="I43" s="354" t="s">
        <v>134</v>
      </c>
      <c r="J43" s="353">
        <v>23</v>
      </c>
      <c r="K43" s="330">
        <v>0</v>
      </c>
      <c r="L43" s="377">
        <v>23</v>
      </c>
      <c r="M43" s="379">
        <v>0</v>
      </c>
      <c r="N43" s="366">
        <v>167</v>
      </c>
      <c r="O43" s="358">
        <v>140</v>
      </c>
      <c r="P43" s="330">
        <v>10</v>
      </c>
      <c r="Q43" s="372">
        <v>17</v>
      </c>
      <c r="R43" s="358">
        <v>357</v>
      </c>
      <c r="S43" s="358">
        <v>215</v>
      </c>
      <c r="T43" s="330" t="s">
        <v>174</v>
      </c>
      <c r="U43" s="366" t="s">
        <v>174</v>
      </c>
      <c r="V43" s="369">
        <v>263</v>
      </c>
      <c r="W43" s="255"/>
    </row>
    <row r="44" spans="1:23" ht="12.75">
      <c r="A44" s="177" t="s">
        <v>67</v>
      </c>
      <c r="B44" s="359">
        <v>63509</v>
      </c>
      <c r="C44" s="359">
        <v>4310</v>
      </c>
      <c r="D44" s="367">
        <v>4310</v>
      </c>
      <c r="E44" s="370">
        <v>1040</v>
      </c>
      <c r="F44" s="367">
        <v>3270</v>
      </c>
      <c r="G44" s="359" t="s">
        <v>134</v>
      </c>
      <c r="H44" s="359">
        <v>43768</v>
      </c>
      <c r="I44" s="359" t="s">
        <v>134</v>
      </c>
      <c r="J44" s="359">
        <v>2264</v>
      </c>
      <c r="K44" s="367">
        <v>930</v>
      </c>
      <c r="L44" s="367">
        <v>1277</v>
      </c>
      <c r="M44" s="374">
        <v>57</v>
      </c>
      <c r="N44" s="367">
        <v>2278</v>
      </c>
      <c r="O44" s="370">
        <v>1751</v>
      </c>
      <c r="P44" s="367">
        <v>208</v>
      </c>
      <c r="Q44" s="374">
        <v>320</v>
      </c>
      <c r="R44" s="370">
        <v>4917</v>
      </c>
      <c r="S44" s="370">
        <v>2972</v>
      </c>
      <c r="T44" s="367" t="s">
        <v>174</v>
      </c>
      <c r="U44" s="367" t="s">
        <v>174</v>
      </c>
      <c r="V44" s="368">
        <v>5971</v>
      </c>
      <c r="W44" s="255"/>
    </row>
    <row r="45" spans="1:23" ht="13.5" thickBot="1">
      <c r="A45" s="188" t="s">
        <v>62</v>
      </c>
      <c r="B45" s="313">
        <v>1</v>
      </c>
      <c r="C45" s="210">
        <v>0.068</v>
      </c>
      <c r="D45" s="270">
        <v>0.068</v>
      </c>
      <c r="E45" s="271">
        <v>0.016</v>
      </c>
      <c r="F45" s="270">
        <v>0.051</v>
      </c>
      <c r="G45" s="210"/>
      <c r="H45" s="210">
        <v>0.689</v>
      </c>
      <c r="I45" s="210"/>
      <c r="J45" s="210">
        <v>0.036</v>
      </c>
      <c r="K45" s="270">
        <v>0.015</v>
      </c>
      <c r="L45" s="270">
        <v>0.02</v>
      </c>
      <c r="M45" s="313">
        <v>0.001</v>
      </c>
      <c r="N45" s="270">
        <v>0.036</v>
      </c>
      <c r="O45" s="271">
        <v>0.028</v>
      </c>
      <c r="P45" s="270">
        <v>0.003</v>
      </c>
      <c r="Q45" s="313">
        <v>0.005</v>
      </c>
      <c r="R45" s="271">
        <v>0.077</v>
      </c>
      <c r="S45" s="271">
        <v>0.047</v>
      </c>
      <c r="T45" s="270" t="s">
        <v>174</v>
      </c>
      <c r="U45" s="270" t="s">
        <v>174</v>
      </c>
      <c r="V45" s="314">
        <v>0.094</v>
      </c>
      <c r="W45" s="255"/>
    </row>
    <row r="46" spans="1:23" ht="12.75">
      <c r="A46" s="226" t="s">
        <v>69</v>
      </c>
      <c r="B46" s="372">
        <v>241592</v>
      </c>
      <c r="C46" s="353">
        <v>19500</v>
      </c>
      <c r="D46" s="330">
        <v>19500</v>
      </c>
      <c r="E46" s="358">
        <v>3790</v>
      </c>
      <c r="F46" s="330">
        <v>15700</v>
      </c>
      <c r="G46" s="353"/>
      <c r="H46" s="353">
        <v>94327</v>
      </c>
      <c r="I46" s="353"/>
      <c r="J46" s="353">
        <v>9301</v>
      </c>
      <c r="K46" s="330">
        <v>2318</v>
      </c>
      <c r="L46" s="330">
        <v>6709</v>
      </c>
      <c r="M46" s="372">
        <v>274</v>
      </c>
      <c r="N46" s="358">
        <v>20229</v>
      </c>
      <c r="O46" s="358">
        <v>18751</v>
      </c>
      <c r="P46" s="330">
        <v>925</v>
      </c>
      <c r="Q46" s="330">
        <v>553</v>
      </c>
      <c r="R46" s="358">
        <v>66080</v>
      </c>
      <c r="S46" s="358">
        <v>43727</v>
      </c>
      <c r="T46" s="330">
        <v>5565</v>
      </c>
      <c r="U46" s="330">
        <v>16789</v>
      </c>
      <c r="V46" s="368">
        <v>32155</v>
      </c>
      <c r="W46" s="255"/>
    </row>
    <row r="47" spans="1:23" ht="13.5" thickBot="1">
      <c r="A47" s="188" t="s">
        <v>62</v>
      </c>
      <c r="B47" s="313">
        <v>1</v>
      </c>
      <c r="C47" s="210">
        <v>0.081</v>
      </c>
      <c r="D47" s="270">
        <v>0.081</v>
      </c>
      <c r="E47" s="271">
        <v>0.016</v>
      </c>
      <c r="F47" s="270">
        <v>0.065</v>
      </c>
      <c r="G47" s="210"/>
      <c r="H47" s="210">
        <v>0.39</v>
      </c>
      <c r="I47" s="210"/>
      <c r="J47" s="210">
        <v>0.038</v>
      </c>
      <c r="K47" s="270">
        <v>0.01</v>
      </c>
      <c r="L47" s="270">
        <v>0.028</v>
      </c>
      <c r="M47" s="313">
        <v>0.001</v>
      </c>
      <c r="N47" s="210">
        <v>0.084</v>
      </c>
      <c r="O47" s="271">
        <v>0.078</v>
      </c>
      <c r="P47" s="270">
        <v>0.004</v>
      </c>
      <c r="Q47" s="313">
        <v>0.002</v>
      </c>
      <c r="R47" s="210">
        <v>0.274</v>
      </c>
      <c r="S47" s="271">
        <v>0.181</v>
      </c>
      <c r="T47" s="270">
        <v>0.023</v>
      </c>
      <c r="U47" s="270">
        <v>0.069</v>
      </c>
      <c r="V47" s="314">
        <v>0.133</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362" t="s">
        <v>175</v>
      </c>
      <c r="B49" s="322"/>
      <c r="C49" s="322"/>
      <c r="D49" s="322"/>
      <c r="E49" s="322"/>
      <c r="F49" s="322"/>
      <c r="G49" s="322"/>
      <c r="H49" s="323"/>
      <c r="I49" s="323"/>
      <c r="J49" s="323"/>
      <c r="K49" s="322"/>
      <c r="L49" s="322"/>
      <c r="M49" s="322"/>
      <c r="N49" s="93"/>
      <c r="O49" s="93"/>
      <c r="P49" s="93"/>
      <c r="Q49" s="322"/>
      <c r="R49" s="322"/>
      <c r="S49" s="322"/>
      <c r="T49" s="322"/>
      <c r="U49" s="322"/>
      <c r="V49" s="322"/>
      <c r="W49" s="255"/>
    </row>
    <row r="50" spans="1:23" ht="12.75">
      <c r="A50" s="362" t="s">
        <v>173</v>
      </c>
      <c r="B50" s="322"/>
      <c r="C50" s="322"/>
      <c r="D50" s="322"/>
      <c r="E50" s="322"/>
      <c r="F50" s="322"/>
      <c r="G50" s="322"/>
      <c r="H50" s="323"/>
      <c r="I50" s="323"/>
      <c r="J50" s="323"/>
      <c r="K50" s="322"/>
      <c r="L50" s="322"/>
      <c r="M50" s="322"/>
      <c r="N50" s="400"/>
      <c r="O50" s="400"/>
      <c r="P50" s="400"/>
      <c r="Q50" s="322"/>
      <c r="R50" s="322"/>
      <c r="S50" s="322"/>
      <c r="T50" s="322"/>
      <c r="U50" s="322"/>
      <c r="V50" s="322"/>
      <c r="W50" s="255"/>
    </row>
    <row r="51" spans="1:23" ht="12.75">
      <c r="A51" s="362" t="s">
        <v>72</v>
      </c>
      <c r="B51" s="322"/>
      <c r="C51" s="322"/>
      <c r="D51" s="322"/>
      <c r="E51" s="322"/>
      <c r="F51" s="322"/>
      <c r="G51" s="322"/>
      <c r="H51" s="323"/>
      <c r="I51" s="323"/>
      <c r="J51" s="323"/>
      <c r="K51" s="322"/>
      <c r="L51" s="322"/>
      <c r="M51" s="322"/>
      <c r="N51" s="322"/>
      <c r="O51" s="322"/>
      <c r="P51" s="322"/>
      <c r="Q51" s="322"/>
      <c r="R51" s="322"/>
      <c r="S51" s="322"/>
      <c r="T51" s="322"/>
      <c r="U51" s="322"/>
      <c r="V51" s="322"/>
      <c r="W51" s="255"/>
    </row>
    <row r="52" spans="1:23" ht="12.75">
      <c r="A52" s="362"/>
      <c r="B52" s="363" t="s">
        <v>73</v>
      </c>
      <c r="C52" s="364" t="s">
        <v>74</v>
      </c>
      <c r="D52" s="364" t="s">
        <v>75</v>
      </c>
      <c r="E52" s="364" t="s">
        <v>35</v>
      </c>
      <c r="F52" s="322"/>
      <c r="G52" s="322"/>
      <c r="H52" s="323"/>
      <c r="I52" s="323"/>
      <c r="J52" s="323"/>
      <c r="K52" s="322"/>
      <c r="L52" s="322"/>
      <c r="M52" s="322"/>
      <c r="N52" s="322"/>
      <c r="O52" s="322"/>
      <c r="P52" s="322"/>
      <c r="Q52" s="322"/>
      <c r="R52" s="322"/>
      <c r="S52" s="322"/>
      <c r="T52" s="322"/>
      <c r="U52" s="322"/>
      <c r="V52" s="322"/>
      <c r="W52" s="255"/>
    </row>
    <row r="53" spans="1:23" ht="12.75">
      <c r="A53" s="362"/>
      <c r="B53" s="364" t="s">
        <v>76</v>
      </c>
      <c r="C53" s="365">
        <v>138</v>
      </c>
      <c r="D53" s="365">
        <v>1585</v>
      </c>
      <c r="E53" s="365">
        <v>1723</v>
      </c>
      <c r="F53" s="322"/>
      <c r="G53" s="322"/>
      <c r="H53" s="323"/>
      <c r="I53" s="323"/>
      <c r="J53" s="323"/>
      <c r="K53" s="322"/>
      <c r="L53" s="322"/>
      <c r="M53" s="322"/>
      <c r="N53" s="322"/>
      <c r="O53" s="322"/>
      <c r="P53" s="322"/>
      <c r="Q53" s="322"/>
      <c r="R53" s="322"/>
      <c r="S53" s="322"/>
      <c r="T53" s="322"/>
      <c r="U53" s="322"/>
      <c r="V53" s="322"/>
      <c r="W53" s="255"/>
    </row>
    <row r="54" spans="1:23" ht="12.75">
      <c r="A54" s="362"/>
      <c r="B54" s="364" t="s">
        <v>77</v>
      </c>
      <c r="C54" s="365">
        <v>138</v>
      </c>
      <c r="D54" s="365">
        <v>1590</v>
      </c>
      <c r="E54" s="365">
        <v>1720</v>
      </c>
      <c r="F54" s="322"/>
      <c r="G54" s="322"/>
      <c r="H54" s="323"/>
      <c r="I54" s="323"/>
      <c r="J54" s="323"/>
      <c r="K54" s="322"/>
      <c r="L54" s="322"/>
      <c r="Q54" s="322"/>
      <c r="R54" s="322"/>
      <c r="S54" s="322"/>
      <c r="T54" s="322"/>
      <c r="U54" s="322"/>
      <c r="V54" s="322"/>
      <c r="W54" s="255"/>
    </row>
    <row r="55" spans="1:23" ht="12.75">
      <c r="A55" s="362" t="s">
        <v>78</v>
      </c>
      <c r="B55" s="322"/>
      <c r="C55" s="322"/>
      <c r="D55" s="322"/>
      <c r="E55" s="322"/>
      <c r="F55" s="322"/>
      <c r="G55" s="322"/>
      <c r="H55" s="323"/>
      <c r="I55" s="323"/>
      <c r="J55" s="323"/>
      <c r="K55" s="322"/>
      <c r="L55" s="322"/>
      <c r="Q55" s="322"/>
      <c r="R55" s="322"/>
      <c r="S55" s="322"/>
      <c r="T55" s="322"/>
      <c r="U55" s="322"/>
      <c r="V55" s="322"/>
      <c r="W55" s="255"/>
    </row>
    <row r="56" ht="12.75">
      <c r="A56" s="362" t="s">
        <v>79</v>
      </c>
    </row>
    <row r="57" ht="12.75">
      <c r="A57" s="362"/>
    </row>
  </sheetData>
  <sheetProtection/>
  <mergeCells count="11">
    <mergeCell ref="M5:M6"/>
    <mergeCell ref="O5:O6"/>
    <mergeCell ref="P5:P6"/>
    <mergeCell ref="Q5:Q6"/>
    <mergeCell ref="C4:C6"/>
    <mergeCell ref="N4:N6"/>
    <mergeCell ref="R4:R6"/>
    <mergeCell ref="D5:D6"/>
    <mergeCell ref="G5:G6"/>
    <mergeCell ref="K5:K6"/>
    <mergeCell ref="L5:L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6" r:id="rId3"/>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W57"/>
  <sheetViews>
    <sheetView zoomScale="85" zoomScaleNormal="85" zoomScaleSheetLayoutView="25" zoomScalePageLayoutView="0" workbookViewId="0" topLeftCell="A1">
      <selection activeCell="A1" sqref="A1"/>
    </sheetView>
  </sheetViews>
  <sheetFormatPr defaultColWidth="9.00390625" defaultRowHeight="13.5"/>
  <cols>
    <col min="1" max="1" width="14.50390625" style="321" customWidth="1"/>
    <col min="2" max="2" width="10.625" style="321" customWidth="1"/>
    <col min="3" max="22" width="10.125" style="321" customWidth="1"/>
    <col min="23" max="16384" width="8.875" style="321" customWidth="1"/>
  </cols>
  <sheetData>
    <row r="1" spans="1:23" ht="17.25">
      <c r="A1" s="16"/>
      <c r="B1" s="380"/>
      <c r="C1" s="380"/>
      <c r="D1" s="380"/>
      <c r="E1" s="380"/>
      <c r="F1" s="380"/>
      <c r="G1" s="380"/>
      <c r="H1" s="380"/>
      <c r="I1" s="380"/>
      <c r="J1" s="380"/>
      <c r="K1" s="380"/>
      <c r="L1" s="380"/>
      <c r="M1" s="380"/>
      <c r="N1" s="380"/>
      <c r="O1" s="380"/>
      <c r="P1" s="380"/>
      <c r="Q1" s="380"/>
      <c r="R1" s="380"/>
      <c r="S1" s="380"/>
      <c r="T1" s="380"/>
      <c r="U1" s="380"/>
      <c r="V1" s="380"/>
      <c r="W1" s="255"/>
    </row>
    <row r="2" spans="1:23" s="401" customFormat="1" ht="17.25">
      <c r="A2" s="16" t="s">
        <v>278</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381"/>
      <c r="C4" s="510" t="s">
        <v>40</v>
      </c>
      <c r="D4" s="382"/>
      <c r="E4" s="383"/>
      <c r="F4" s="382"/>
      <c r="G4" s="382"/>
      <c r="H4" s="384"/>
      <c r="I4" s="384"/>
      <c r="J4" s="264" t="s">
        <v>41</v>
      </c>
      <c r="K4" s="382"/>
      <c r="L4" s="382"/>
      <c r="M4" s="381"/>
      <c r="N4" s="510" t="s">
        <v>42</v>
      </c>
      <c r="O4" s="382"/>
      <c r="P4" s="382"/>
      <c r="Q4" s="385"/>
      <c r="R4" s="510" t="s">
        <v>43</v>
      </c>
      <c r="S4" s="382"/>
      <c r="T4" s="382"/>
      <c r="U4" s="382"/>
      <c r="V4" s="386"/>
      <c r="W4" s="255"/>
    </row>
    <row r="5" spans="1:23" ht="13.5">
      <c r="A5" s="267"/>
      <c r="B5" s="66" t="s">
        <v>122</v>
      </c>
      <c r="C5" s="511"/>
      <c r="D5" s="513" t="s">
        <v>44</v>
      </c>
      <c r="E5" s="387"/>
      <c r="F5" s="295"/>
      <c r="G5" s="514" t="s">
        <v>45</v>
      </c>
      <c r="H5" s="388" t="s">
        <v>123</v>
      </c>
      <c r="I5" s="388" t="s">
        <v>124</v>
      </c>
      <c r="J5" s="389"/>
      <c r="K5" s="513" t="s">
        <v>46</v>
      </c>
      <c r="L5" s="516" t="s">
        <v>47</v>
      </c>
      <c r="M5" s="518" t="s">
        <v>48</v>
      </c>
      <c r="N5" s="511"/>
      <c r="O5" s="513" t="s">
        <v>49</v>
      </c>
      <c r="P5" s="516" t="s">
        <v>50</v>
      </c>
      <c r="Q5" s="518" t="s">
        <v>51</v>
      </c>
      <c r="R5" s="511"/>
      <c r="S5" s="390" t="s">
        <v>52</v>
      </c>
      <c r="T5" s="387" t="s">
        <v>53</v>
      </c>
      <c r="U5" s="387" t="s">
        <v>54</v>
      </c>
      <c r="V5" s="391" t="s">
        <v>125</v>
      </c>
      <c r="W5" s="255"/>
    </row>
    <row r="6" spans="1:23" ht="14.25" thickBot="1">
      <c r="A6" s="269"/>
      <c r="B6" s="392"/>
      <c r="C6" s="512"/>
      <c r="D6" s="512"/>
      <c r="E6" s="393" t="s">
        <v>55</v>
      </c>
      <c r="F6" s="394" t="s">
        <v>56</v>
      </c>
      <c r="G6" s="515"/>
      <c r="H6" s="395"/>
      <c r="I6" s="395"/>
      <c r="J6" s="396"/>
      <c r="K6" s="512"/>
      <c r="L6" s="517"/>
      <c r="M6" s="519"/>
      <c r="N6" s="512"/>
      <c r="O6" s="512"/>
      <c r="P6" s="517"/>
      <c r="Q6" s="519"/>
      <c r="R6" s="512"/>
      <c r="S6" s="397"/>
      <c r="T6" s="398"/>
      <c r="U6" s="398"/>
      <c r="V6" s="399"/>
      <c r="W6" s="255"/>
    </row>
    <row r="7" spans="1:23" ht="14.25">
      <c r="A7" s="160" t="s">
        <v>2</v>
      </c>
      <c r="B7" s="372">
        <v>43756</v>
      </c>
      <c r="C7" s="353">
        <v>2800</v>
      </c>
      <c r="D7" s="353">
        <v>2800</v>
      </c>
      <c r="E7" s="358">
        <v>146</v>
      </c>
      <c r="F7" s="330">
        <v>2660</v>
      </c>
      <c r="G7" s="327" t="s">
        <v>134</v>
      </c>
      <c r="H7" s="340">
        <v>3736.62</v>
      </c>
      <c r="I7" s="327" t="s">
        <v>134</v>
      </c>
      <c r="J7" s="340">
        <v>904.9211</v>
      </c>
      <c r="K7" s="330">
        <v>25.0911</v>
      </c>
      <c r="L7" s="330">
        <v>868</v>
      </c>
      <c r="M7" s="372">
        <v>11.83</v>
      </c>
      <c r="N7" s="330">
        <v>6212.463299999999</v>
      </c>
      <c r="O7" s="358">
        <v>6087.4833</v>
      </c>
      <c r="P7" s="330">
        <v>124.97999999999999</v>
      </c>
      <c r="Q7" s="372">
        <v>0</v>
      </c>
      <c r="R7" s="358">
        <v>22909.881</v>
      </c>
      <c r="S7" s="358">
        <v>15560.7399</v>
      </c>
      <c r="T7" s="330">
        <v>1186.6150548736534</v>
      </c>
      <c r="U7" s="330">
        <v>6162.5260451263475</v>
      </c>
      <c r="V7" s="368">
        <v>7192.114599999997</v>
      </c>
      <c r="W7" s="255"/>
    </row>
    <row r="8" spans="1:23" ht="14.25">
      <c r="A8" s="160" t="s">
        <v>3</v>
      </c>
      <c r="B8" s="372">
        <v>14301</v>
      </c>
      <c r="C8" s="353">
        <v>570</v>
      </c>
      <c r="D8" s="353">
        <v>570</v>
      </c>
      <c r="E8" s="358">
        <v>21</v>
      </c>
      <c r="F8" s="330">
        <v>549</v>
      </c>
      <c r="G8" s="327" t="s">
        <v>134</v>
      </c>
      <c r="H8" s="340">
        <v>771.97</v>
      </c>
      <c r="I8" s="327" t="s">
        <v>134</v>
      </c>
      <c r="J8" s="340">
        <v>778.24</v>
      </c>
      <c r="K8" s="330">
        <v>0</v>
      </c>
      <c r="L8" s="330">
        <v>777</v>
      </c>
      <c r="M8" s="372">
        <v>1.24</v>
      </c>
      <c r="N8" s="330">
        <v>1938.7436</v>
      </c>
      <c r="O8" s="358">
        <v>1918.2236</v>
      </c>
      <c r="P8" s="330">
        <v>20.52</v>
      </c>
      <c r="Q8" s="372">
        <v>0</v>
      </c>
      <c r="R8" s="358">
        <v>8425.1246</v>
      </c>
      <c r="S8" s="358">
        <v>4748.9312</v>
      </c>
      <c r="T8" s="330">
        <v>1640.011800374082</v>
      </c>
      <c r="U8" s="330">
        <v>2036.1815996259172</v>
      </c>
      <c r="V8" s="368">
        <v>1816.921800000002</v>
      </c>
      <c r="W8" s="255"/>
    </row>
    <row r="9" spans="1:23" ht="14.25">
      <c r="A9" s="160" t="s">
        <v>4</v>
      </c>
      <c r="B9" s="372">
        <v>10082</v>
      </c>
      <c r="C9" s="353">
        <v>531</v>
      </c>
      <c r="D9" s="353">
        <v>531</v>
      </c>
      <c r="E9" s="358">
        <v>8</v>
      </c>
      <c r="F9" s="330">
        <v>523</v>
      </c>
      <c r="G9" s="327" t="s">
        <v>134</v>
      </c>
      <c r="H9" s="340">
        <v>3021.14</v>
      </c>
      <c r="I9" s="327" t="s">
        <v>134</v>
      </c>
      <c r="J9" s="340">
        <v>60.2089</v>
      </c>
      <c r="K9" s="330">
        <v>7.8089</v>
      </c>
      <c r="L9" s="330">
        <v>52</v>
      </c>
      <c r="M9" s="372">
        <v>0.4</v>
      </c>
      <c r="N9" s="330">
        <v>941.3105</v>
      </c>
      <c r="O9" s="358">
        <v>927.4505</v>
      </c>
      <c r="P9" s="330">
        <v>13.86</v>
      </c>
      <c r="Q9" s="372">
        <v>0</v>
      </c>
      <c r="R9" s="358">
        <v>3588.6967</v>
      </c>
      <c r="S9" s="358">
        <v>2257.8852</v>
      </c>
      <c r="T9" s="330">
        <v>317.8868240134283</v>
      </c>
      <c r="U9" s="330">
        <v>1012.9246759865715</v>
      </c>
      <c r="V9" s="368">
        <v>1939.6439000000014</v>
      </c>
      <c r="W9" s="255"/>
    </row>
    <row r="10" spans="1:23" ht="14.25">
      <c r="A10" s="160" t="s">
        <v>5</v>
      </c>
      <c r="B10" s="372">
        <v>3967</v>
      </c>
      <c r="C10" s="353">
        <v>103</v>
      </c>
      <c r="D10" s="353">
        <v>103</v>
      </c>
      <c r="E10" s="358">
        <v>1</v>
      </c>
      <c r="F10" s="330">
        <v>102</v>
      </c>
      <c r="G10" s="327" t="s">
        <v>134</v>
      </c>
      <c r="H10" s="340">
        <v>1284.35</v>
      </c>
      <c r="I10" s="327" t="s">
        <v>134</v>
      </c>
      <c r="J10" s="340">
        <v>21.0914</v>
      </c>
      <c r="K10" s="330">
        <v>0.0414</v>
      </c>
      <c r="L10" s="330">
        <v>21</v>
      </c>
      <c r="M10" s="372">
        <v>0.05</v>
      </c>
      <c r="N10" s="330">
        <v>344.0763</v>
      </c>
      <c r="O10" s="358">
        <v>341.6763</v>
      </c>
      <c r="P10" s="330">
        <v>2.4</v>
      </c>
      <c r="Q10" s="372">
        <v>0</v>
      </c>
      <c r="R10" s="358">
        <v>1539.8526</v>
      </c>
      <c r="S10" s="358">
        <v>1224.8472</v>
      </c>
      <c r="T10" s="330">
        <v>35.74561593264249</v>
      </c>
      <c r="U10" s="330">
        <v>279.25978406735754</v>
      </c>
      <c r="V10" s="368">
        <v>674.6297000000002</v>
      </c>
      <c r="W10" s="255"/>
    </row>
    <row r="11" spans="1:23" ht="14.25">
      <c r="A11" s="160" t="s">
        <v>6</v>
      </c>
      <c r="B11" s="372">
        <v>1728</v>
      </c>
      <c r="C11" s="353">
        <v>7</v>
      </c>
      <c r="D11" s="353">
        <v>7</v>
      </c>
      <c r="E11" s="358">
        <v>0</v>
      </c>
      <c r="F11" s="330">
        <v>7</v>
      </c>
      <c r="G11" s="327" t="s">
        <v>134</v>
      </c>
      <c r="H11" s="340">
        <v>898.36</v>
      </c>
      <c r="I11" s="327" t="s">
        <v>134</v>
      </c>
      <c r="J11" s="340">
        <v>9</v>
      </c>
      <c r="K11" s="330">
        <v>0</v>
      </c>
      <c r="L11" s="330">
        <v>9</v>
      </c>
      <c r="M11" s="372">
        <v>0</v>
      </c>
      <c r="N11" s="330">
        <v>137.3033</v>
      </c>
      <c r="O11" s="358">
        <v>137.1433</v>
      </c>
      <c r="P11" s="330">
        <v>0.16</v>
      </c>
      <c r="Q11" s="372">
        <v>0</v>
      </c>
      <c r="R11" s="358">
        <v>450.7455</v>
      </c>
      <c r="S11" s="358">
        <v>401.1555</v>
      </c>
      <c r="T11" s="330">
        <v>0</v>
      </c>
      <c r="U11" s="330">
        <v>49.589999999999975</v>
      </c>
      <c r="V11" s="368">
        <v>225.59119999999996</v>
      </c>
      <c r="W11" s="255"/>
    </row>
    <row r="12" spans="1:23" ht="14.25">
      <c r="A12" s="160" t="s">
        <v>7</v>
      </c>
      <c r="B12" s="372">
        <v>3204.9999999999995</v>
      </c>
      <c r="C12" s="353">
        <v>1190</v>
      </c>
      <c r="D12" s="353">
        <v>1190</v>
      </c>
      <c r="E12" s="358">
        <v>5</v>
      </c>
      <c r="F12" s="330">
        <v>1190</v>
      </c>
      <c r="G12" s="327" t="s">
        <v>134</v>
      </c>
      <c r="H12" s="340">
        <v>602.53</v>
      </c>
      <c r="I12" s="327" t="s">
        <v>134</v>
      </c>
      <c r="J12" s="340">
        <v>2.41</v>
      </c>
      <c r="K12" s="330">
        <v>0</v>
      </c>
      <c r="L12" s="330">
        <v>2</v>
      </c>
      <c r="M12" s="372">
        <v>0.41</v>
      </c>
      <c r="N12" s="330">
        <v>254.9461</v>
      </c>
      <c r="O12" s="358">
        <v>210.4461</v>
      </c>
      <c r="P12" s="330">
        <v>44.5</v>
      </c>
      <c r="Q12" s="372">
        <v>0</v>
      </c>
      <c r="R12" s="358">
        <v>496.9427</v>
      </c>
      <c r="S12" s="358">
        <v>361.6652</v>
      </c>
      <c r="T12" s="330">
        <v>14.27245842351065</v>
      </c>
      <c r="U12" s="330">
        <v>121.00504157648932</v>
      </c>
      <c r="V12" s="368">
        <v>658.1711999999993</v>
      </c>
      <c r="W12" s="255"/>
    </row>
    <row r="13" spans="1:23" ht="14.25">
      <c r="A13" s="160" t="s">
        <v>8</v>
      </c>
      <c r="B13" s="372">
        <v>1704</v>
      </c>
      <c r="C13" s="353">
        <v>35</v>
      </c>
      <c r="D13" s="353">
        <v>35</v>
      </c>
      <c r="E13" s="373">
        <v>3</v>
      </c>
      <c r="F13" s="330">
        <v>32</v>
      </c>
      <c r="G13" s="332" t="s">
        <v>134</v>
      </c>
      <c r="H13" s="340">
        <v>875.7</v>
      </c>
      <c r="I13" s="332" t="s">
        <v>134</v>
      </c>
      <c r="J13" s="340">
        <v>6.15</v>
      </c>
      <c r="K13" s="330">
        <v>0</v>
      </c>
      <c r="L13" s="330">
        <v>6</v>
      </c>
      <c r="M13" s="372">
        <v>0.15</v>
      </c>
      <c r="N13" s="354">
        <v>104.74199999999999</v>
      </c>
      <c r="O13" s="358">
        <v>103.862</v>
      </c>
      <c r="P13" s="330">
        <v>0.88</v>
      </c>
      <c r="Q13" s="372">
        <v>0</v>
      </c>
      <c r="R13" s="358">
        <v>388.8547</v>
      </c>
      <c r="S13" s="358">
        <v>288.0252</v>
      </c>
      <c r="T13" s="330" t="s">
        <v>174</v>
      </c>
      <c r="U13" s="366" t="s">
        <v>174</v>
      </c>
      <c r="V13" s="369">
        <v>293.55330000000004</v>
      </c>
      <c r="W13" s="255"/>
    </row>
    <row r="14" spans="1:23" ht="13.5">
      <c r="A14" s="177" t="s">
        <v>61</v>
      </c>
      <c r="B14" s="374">
        <v>78743</v>
      </c>
      <c r="C14" s="359">
        <v>5240</v>
      </c>
      <c r="D14" s="367">
        <v>5240</v>
      </c>
      <c r="E14" s="370">
        <v>184</v>
      </c>
      <c r="F14" s="367">
        <v>5060</v>
      </c>
      <c r="G14" s="340" t="s">
        <v>134</v>
      </c>
      <c r="H14" s="375">
        <v>11190.67</v>
      </c>
      <c r="I14" s="340" t="s">
        <v>134</v>
      </c>
      <c r="J14" s="375">
        <v>1782.0213999999999</v>
      </c>
      <c r="K14" s="367">
        <v>32.9414</v>
      </c>
      <c r="L14" s="367">
        <v>1735</v>
      </c>
      <c r="M14" s="374">
        <v>14.080000000000002</v>
      </c>
      <c r="N14" s="330">
        <v>9933.585099999997</v>
      </c>
      <c r="O14" s="370">
        <v>9726.285099999997</v>
      </c>
      <c r="P14" s="367">
        <v>207.3</v>
      </c>
      <c r="Q14" s="374">
        <v>0</v>
      </c>
      <c r="R14" s="370">
        <v>37800.097799999996</v>
      </c>
      <c r="S14" s="370">
        <v>24843.2494</v>
      </c>
      <c r="T14" s="367" t="s">
        <v>174</v>
      </c>
      <c r="U14" s="330" t="s">
        <v>174</v>
      </c>
      <c r="V14" s="368">
        <v>12796.625700000011</v>
      </c>
      <c r="W14" s="255"/>
    </row>
    <row r="15" spans="1:23" ht="14.25" thickBot="1">
      <c r="A15" s="188" t="s">
        <v>62</v>
      </c>
      <c r="B15" s="313">
        <v>1</v>
      </c>
      <c r="C15" s="270">
        <v>0.06654559770392289</v>
      </c>
      <c r="D15" s="210">
        <v>0.06654559770392289</v>
      </c>
      <c r="E15" s="271">
        <v>0.002336715644565231</v>
      </c>
      <c r="F15" s="270">
        <v>0.06425968022554386</v>
      </c>
      <c r="G15" s="193"/>
      <c r="H15" s="270">
        <v>0.14211637859873258</v>
      </c>
      <c r="I15" s="193"/>
      <c r="J15" s="210">
        <v>0.022630854806141496</v>
      </c>
      <c r="K15" s="270">
        <v>0.0004183406779015278</v>
      </c>
      <c r="L15" s="270">
        <v>0.022033704583264545</v>
      </c>
      <c r="M15" s="313">
        <v>0.0001788095449754264</v>
      </c>
      <c r="N15" s="270">
        <v>0.12615197668364167</v>
      </c>
      <c r="O15" s="271">
        <v>0.12351936172104183</v>
      </c>
      <c r="P15" s="270">
        <v>0.0026326149625998502</v>
      </c>
      <c r="Q15" s="313">
        <v>0</v>
      </c>
      <c r="R15" s="271">
        <v>0.4800439124747596</v>
      </c>
      <c r="S15" s="271">
        <v>0.3154978779066076</v>
      </c>
      <c r="T15" s="270" t="s">
        <v>174</v>
      </c>
      <c r="U15" s="270" t="s">
        <v>174</v>
      </c>
      <c r="V15" s="314">
        <v>0.16251127973280183</v>
      </c>
      <c r="W15" s="255"/>
    </row>
    <row r="16" spans="1:23" ht="13.5">
      <c r="A16" s="195" t="s">
        <v>9</v>
      </c>
      <c r="B16" s="376">
        <v>6782</v>
      </c>
      <c r="C16" s="350">
        <v>1480</v>
      </c>
      <c r="D16" s="350">
        <v>1480</v>
      </c>
      <c r="E16" s="351">
        <v>737</v>
      </c>
      <c r="F16" s="351">
        <v>738</v>
      </c>
      <c r="G16" s="350" t="s">
        <v>134</v>
      </c>
      <c r="H16" s="350">
        <v>494.08</v>
      </c>
      <c r="I16" s="350" t="s">
        <v>134</v>
      </c>
      <c r="J16" s="350">
        <v>639.7</v>
      </c>
      <c r="K16" s="351">
        <v>0</v>
      </c>
      <c r="L16" s="351">
        <v>580</v>
      </c>
      <c r="M16" s="376">
        <v>59.7</v>
      </c>
      <c r="N16" s="351">
        <v>725.7856</v>
      </c>
      <c r="O16" s="371">
        <v>622.1756</v>
      </c>
      <c r="P16" s="351">
        <v>103.61</v>
      </c>
      <c r="Q16" s="376">
        <v>0</v>
      </c>
      <c r="R16" s="371">
        <v>2358.724</v>
      </c>
      <c r="S16" s="371">
        <v>1548.3718</v>
      </c>
      <c r="T16" s="351">
        <v>250.72496938532876</v>
      </c>
      <c r="U16" s="351">
        <v>559.6272306146715</v>
      </c>
      <c r="V16" s="368">
        <v>1083.7104</v>
      </c>
      <c r="W16" s="255"/>
    </row>
    <row r="17" spans="1:23" ht="13.5">
      <c r="A17" s="160" t="s">
        <v>10</v>
      </c>
      <c r="B17" s="372">
        <v>6956.999999999999</v>
      </c>
      <c r="C17" s="353">
        <v>897</v>
      </c>
      <c r="D17" s="353">
        <v>897</v>
      </c>
      <c r="E17" s="330">
        <v>134</v>
      </c>
      <c r="F17" s="330">
        <v>763</v>
      </c>
      <c r="G17" s="353" t="s">
        <v>134</v>
      </c>
      <c r="H17" s="353">
        <v>574.2</v>
      </c>
      <c r="I17" s="353" t="s">
        <v>134</v>
      </c>
      <c r="J17" s="353">
        <v>174.14</v>
      </c>
      <c r="K17" s="330">
        <v>0</v>
      </c>
      <c r="L17" s="330">
        <v>164</v>
      </c>
      <c r="M17" s="372">
        <v>10.14</v>
      </c>
      <c r="N17" s="330">
        <v>939.7662</v>
      </c>
      <c r="O17" s="358">
        <v>892.9162</v>
      </c>
      <c r="P17" s="330">
        <v>46.849999999999994</v>
      </c>
      <c r="Q17" s="372">
        <v>0</v>
      </c>
      <c r="R17" s="358">
        <v>3297.0263</v>
      </c>
      <c r="S17" s="358">
        <v>2261.5005</v>
      </c>
      <c r="T17" s="330">
        <v>266.0989121169449</v>
      </c>
      <c r="U17" s="330">
        <v>769.426887883055</v>
      </c>
      <c r="V17" s="368">
        <v>1074.867499999999</v>
      </c>
      <c r="W17" s="255"/>
    </row>
    <row r="18" spans="1:23" ht="13.5">
      <c r="A18" s="160" t="s">
        <v>11</v>
      </c>
      <c r="B18" s="372">
        <v>3570</v>
      </c>
      <c r="C18" s="353">
        <v>348</v>
      </c>
      <c r="D18" s="353">
        <v>348</v>
      </c>
      <c r="E18" s="330">
        <v>43</v>
      </c>
      <c r="F18" s="330">
        <v>305</v>
      </c>
      <c r="G18" s="353" t="s">
        <v>134</v>
      </c>
      <c r="H18" s="353">
        <v>297.74</v>
      </c>
      <c r="I18" s="353" t="s">
        <v>134</v>
      </c>
      <c r="J18" s="353">
        <v>79.6088</v>
      </c>
      <c r="K18" s="330">
        <v>1.5888</v>
      </c>
      <c r="L18" s="330">
        <v>75</v>
      </c>
      <c r="M18" s="372">
        <v>3.02</v>
      </c>
      <c r="N18" s="330">
        <v>411.9072</v>
      </c>
      <c r="O18" s="358">
        <v>398.9072</v>
      </c>
      <c r="P18" s="330">
        <v>13</v>
      </c>
      <c r="Q18" s="372">
        <v>0</v>
      </c>
      <c r="R18" s="358">
        <v>1587.0319</v>
      </c>
      <c r="S18" s="358">
        <v>1295.6531</v>
      </c>
      <c r="T18" s="330">
        <v>78.70850867850255</v>
      </c>
      <c r="U18" s="330">
        <v>212.67029132149742</v>
      </c>
      <c r="V18" s="368">
        <v>845.7121000000002</v>
      </c>
      <c r="W18" s="255"/>
    </row>
    <row r="19" spans="1:23" ht="13.5">
      <c r="A19" s="160" t="s">
        <v>12</v>
      </c>
      <c r="B19" s="372">
        <v>32891</v>
      </c>
      <c r="C19" s="353">
        <v>1560</v>
      </c>
      <c r="D19" s="353">
        <v>1560</v>
      </c>
      <c r="E19" s="330">
        <v>109</v>
      </c>
      <c r="F19" s="330">
        <v>1450</v>
      </c>
      <c r="G19" s="353" t="s">
        <v>134</v>
      </c>
      <c r="H19" s="353">
        <v>18833.68</v>
      </c>
      <c r="I19" s="353" t="s">
        <v>134</v>
      </c>
      <c r="J19" s="353">
        <v>1919.6908</v>
      </c>
      <c r="K19" s="330">
        <v>1068.2908</v>
      </c>
      <c r="L19" s="330">
        <v>843</v>
      </c>
      <c r="M19" s="372">
        <v>8.4</v>
      </c>
      <c r="N19" s="330">
        <v>1919.7164</v>
      </c>
      <c r="O19" s="358">
        <v>1740.0164</v>
      </c>
      <c r="P19" s="330">
        <v>68.7</v>
      </c>
      <c r="Q19" s="372">
        <v>111</v>
      </c>
      <c r="R19" s="358">
        <v>5068.8477</v>
      </c>
      <c r="S19" s="358">
        <v>3598.4467</v>
      </c>
      <c r="T19" s="330">
        <v>395.4758285489047</v>
      </c>
      <c r="U19" s="330">
        <v>1074.9251714510956</v>
      </c>
      <c r="V19" s="368">
        <v>3589.0651</v>
      </c>
      <c r="W19" s="255"/>
    </row>
    <row r="20" spans="1:23" ht="13.5">
      <c r="A20" s="160" t="s">
        <v>13</v>
      </c>
      <c r="B20" s="372">
        <v>10376</v>
      </c>
      <c r="C20" s="353">
        <v>1110</v>
      </c>
      <c r="D20" s="353">
        <v>1110</v>
      </c>
      <c r="E20" s="330">
        <v>108</v>
      </c>
      <c r="F20" s="330">
        <v>999</v>
      </c>
      <c r="G20" s="353" t="s">
        <v>134</v>
      </c>
      <c r="H20" s="353">
        <v>5413.95</v>
      </c>
      <c r="I20" s="353" t="s">
        <v>134</v>
      </c>
      <c r="J20" s="353">
        <v>175.07389999999998</v>
      </c>
      <c r="K20" s="330">
        <v>1.1239</v>
      </c>
      <c r="L20" s="330">
        <v>167</v>
      </c>
      <c r="M20" s="372">
        <v>6.949999999999999</v>
      </c>
      <c r="N20" s="330">
        <v>570.2547</v>
      </c>
      <c r="O20" s="358">
        <v>479.9647</v>
      </c>
      <c r="P20" s="330">
        <v>44.29</v>
      </c>
      <c r="Q20" s="372">
        <v>46</v>
      </c>
      <c r="R20" s="358">
        <v>1762.1868</v>
      </c>
      <c r="S20" s="358">
        <v>1243.0326</v>
      </c>
      <c r="T20" s="330">
        <v>151.2584282623017</v>
      </c>
      <c r="U20" s="330">
        <v>367.8957717376983</v>
      </c>
      <c r="V20" s="368">
        <v>1344.5346000000004</v>
      </c>
      <c r="W20" s="255"/>
    </row>
    <row r="21" spans="1:23" ht="13.5">
      <c r="A21" s="160" t="s">
        <v>14</v>
      </c>
      <c r="B21" s="372">
        <v>9384</v>
      </c>
      <c r="C21" s="353">
        <v>1130</v>
      </c>
      <c r="D21" s="353">
        <v>1130</v>
      </c>
      <c r="E21" s="330">
        <v>489</v>
      </c>
      <c r="F21" s="330">
        <v>637</v>
      </c>
      <c r="G21" s="353" t="s">
        <v>134</v>
      </c>
      <c r="H21" s="353">
        <v>2637.83</v>
      </c>
      <c r="I21" s="353" t="s">
        <v>134</v>
      </c>
      <c r="J21" s="353">
        <v>889.61</v>
      </c>
      <c r="K21" s="330">
        <v>0</v>
      </c>
      <c r="L21" s="330">
        <v>850</v>
      </c>
      <c r="M21" s="372">
        <v>39.61</v>
      </c>
      <c r="N21" s="330">
        <v>925.2388</v>
      </c>
      <c r="O21" s="358">
        <v>855.4988</v>
      </c>
      <c r="P21" s="330">
        <v>58.739999999999995</v>
      </c>
      <c r="Q21" s="372">
        <v>11</v>
      </c>
      <c r="R21" s="358">
        <v>2412.9423</v>
      </c>
      <c r="S21" s="358">
        <v>1438.8938</v>
      </c>
      <c r="T21" s="330">
        <v>295.64365596054176</v>
      </c>
      <c r="U21" s="330">
        <v>678.4048440394583</v>
      </c>
      <c r="V21" s="368">
        <v>1388.3789000000002</v>
      </c>
      <c r="W21" s="255"/>
    </row>
    <row r="22" spans="1:23" ht="13.5">
      <c r="A22" s="160" t="s">
        <v>15</v>
      </c>
      <c r="B22" s="372">
        <v>2709</v>
      </c>
      <c r="C22" s="353">
        <v>209</v>
      </c>
      <c r="D22" s="353">
        <v>209</v>
      </c>
      <c r="E22" s="330">
        <v>11</v>
      </c>
      <c r="F22" s="330">
        <v>198</v>
      </c>
      <c r="G22" s="353" t="s">
        <v>134</v>
      </c>
      <c r="H22" s="353">
        <v>161.26</v>
      </c>
      <c r="I22" s="353" t="s">
        <v>134</v>
      </c>
      <c r="J22" s="353">
        <v>57.150800000000004</v>
      </c>
      <c r="K22" s="330">
        <v>0.3808</v>
      </c>
      <c r="L22" s="330">
        <v>56</v>
      </c>
      <c r="M22" s="372">
        <v>0.77</v>
      </c>
      <c r="N22" s="330">
        <v>387.814</v>
      </c>
      <c r="O22" s="358">
        <v>382.524</v>
      </c>
      <c r="P22" s="330">
        <v>5.29</v>
      </c>
      <c r="Q22" s="372">
        <v>0</v>
      </c>
      <c r="R22" s="358">
        <v>1418.7877</v>
      </c>
      <c r="S22" s="358">
        <v>1001.5538</v>
      </c>
      <c r="T22" s="330">
        <v>78.54357903662674</v>
      </c>
      <c r="U22" s="330">
        <v>338.6903209633733</v>
      </c>
      <c r="V22" s="368">
        <v>474.9874999999997</v>
      </c>
      <c r="W22" s="255"/>
    </row>
    <row r="23" spans="1:23" ht="13.5">
      <c r="A23" s="160" t="s">
        <v>16</v>
      </c>
      <c r="B23" s="372">
        <v>5556</v>
      </c>
      <c r="C23" s="353">
        <v>1090</v>
      </c>
      <c r="D23" s="353">
        <v>1090</v>
      </c>
      <c r="E23" s="330">
        <v>401</v>
      </c>
      <c r="F23" s="330">
        <v>692</v>
      </c>
      <c r="G23" s="353" t="s">
        <v>134</v>
      </c>
      <c r="H23" s="353">
        <v>2053.62</v>
      </c>
      <c r="I23" s="353" t="s">
        <v>134</v>
      </c>
      <c r="J23" s="353">
        <v>97.55170000000001</v>
      </c>
      <c r="K23" s="330">
        <v>1.0717</v>
      </c>
      <c r="L23" s="330">
        <v>64</v>
      </c>
      <c r="M23" s="372">
        <v>32.48</v>
      </c>
      <c r="N23" s="330">
        <v>456.3999</v>
      </c>
      <c r="O23" s="358">
        <v>374.6099</v>
      </c>
      <c r="P23" s="330">
        <v>58.790000000000006</v>
      </c>
      <c r="Q23" s="372">
        <v>23</v>
      </c>
      <c r="R23" s="358">
        <v>1037.5639</v>
      </c>
      <c r="S23" s="358">
        <v>755.7537</v>
      </c>
      <c r="T23" s="330">
        <v>60.6717952128203</v>
      </c>
      <c r="U23" s="330">
        <v>221.1384047871798</v>
      </c>
      <c r="V23" s="368">
        <v>820.8645000000001</v>
      </c>
      <c r="W23" s="255"/>
    </row>
    <row r="24" spans="1:23" ht="13.5">
      <c r="A24" s="160" t="s">
        <v>17</v>
      </c>
      <c r="B24" s="372">
        <v>2659</v>
      </c>
      <c r="C24" s="353">
        <v>539</v>
      </c>
      <c r="D24" s="353">
        <v>539</v>
      </c>
      <c r="E24" s="330">
        <v>247</v>
      </c>
      <c r="F24" s="330">
        <v>292</v>
      </c>
      <c r="G24" s="353" t="s">
        <v>134</v>
      </c>
      <c r="H24" s="353">
        <v>76.62</v>
      </c>
      <c r="I24" s="353" t="s">
        <v>134</v>
      </c>
      <c r="J24" s="353">
        <v>238.01</v>
      </c>
      <c r="K24" s="330">
        <v>0</v>
      </c>
      <c r="L24" s="330">
        <v>218</v>
      </c>
      <c r="M24" s="372">
        <v>20.01</v>
      </c>
      <c r="N24" s="330">
        <v>428.8984</v>
      </c>
      <c r="O24" s="358">
        <v>401.2784</v>
      </c>
      <c r="P24" s="330">
        <v>27.62</v>
      </c>
      <c r="Q24" s="372">
        <v>0</v>
      </c>
      <c r="R24" s="358">
        <v>1007.2665</v>
      </c>
      <c r="S24" s="358">
        <v>673.8936</v>
      </c>
      <c r="T24" s="330">
        <v>64.20838885027702</v>
      </c>
      <c r="U24" s="330">
        <v>269.16451114972295</v>
      </c>
      <c r="V24" s="368">
        <v>369.20510000000013</v>
      </c>
      <c r="W24" s="255"/>
    </row>
    <row r="25" spans="1:23" ht="13.5">
      <c r="A25" s="160" t="s">
        <v>18</v>
      </c>
      <c r="B25" s="372">
        <v>1757</v>
      </c>
      <c r="C25" s="353">
        <v>214</v>
      </c>
      <c r="D25" s="353">
        <v>214</v>
      </c>
      <c r="E25" s="330">
        <v>88</v>
      </c>
      <c r="F25" s="330">
        <v>126</v>
      </c>
      <c r="G25" s="353" t="s">
        <v>134</v>
      </c>
      <c r="H25" s="353">
        <v>94.67</v>
      </c>
      <c r="I25" s="353" t="s">
        <v>134</v>
      </c>
      <c r="J25" s="353">
        <v>72.25229999999999</v>
      </c>
      <c r="K25" s="330">
        <v>0.1223</v>
      </c>
      <c r="L25" s="330">
        <v>65</v>
      </c>
      <c r="M25" s="372">
        <v>7.13</v>
      </c>
      <c r="N25" s="330">
        <v>230.8537</v>
      </c>
      <c r="O25" s="358">
        <v>220.2137</v>
      </c>
      <c r="P25" s="330">
        <v>10.64</v>
      </c>
      <c r="Q25" s="372">
        <v>0</v>
      </c>
      <c r="R25" s="358">
        <v>813.5834</v>
      </c>
      <c r="S25" s="358">
        <v>574.4563</v>
      </c>
      <c r="T25" s="330">
        <v>88.83412215506885</v>
      </c>
      <c r="U25" s="330">
        <v>150.29297784493107</v>
      </c>
      <c r="V25" s="368">
        <v>331.6405999999997</v>
      </c>
      <c r="W25" s="255"/>
    </row>
    <row r="26" spans="1:23" ht="13.5">
      <c r="A26" s="160" t="s">
        <v>19</v>
      </c>
      <c r="B26" s="372">
        <v>2214</v>
      </c>
      <c r="C26" s="353">
        <v>244</v>
      </c>
      <c r="D26" s="353">
        <v>244</v>
      </c>
      <c r="E26" s="330">
        <v>13</v>
      </c>
      <c r="F26" s="330">
        <v>231</v>
      </c>
      <c r="G26" s="353" t="s">
        <v>134</v>
      </c>
      <c r="H26" s="353">
        <v>167.51000000000002</v>
      </c>
      <c r="I26" s="353" t="s">
        <v>134</v>
      </c>
      <c r="J26" s="353">
        <v>31.65</v>
      </c>
      <c r="K26" s="330">
        <v>0</v>
      </c>
      <c r="L26" s="330">
        <v>31</v>
      </c>
      <c r="M26" s="372">
        <v>0.65</v>
      </c>
      <c r="N26" s="330">
        <v>249.22979999999998</v>
      </c>
      <c r="O26" s="358">
        <v>237.6598</v>
      </c>
      <c r="P26" s="330">
        <v>11.57</v>
      </c>
      <c r="Q26" s="372">
        <v>0</v>
      </c>
      <c r="R26" s="358">
        <v>763.7838</v>
      </c>
      <c r="S26" s="358">
        <v>458.2246</v>
      </c>
      <c r="T26" s="330">
        <v>110.2774900350133</v>
      </c>
      <c r="U26" s="330">
        <v>195.28170996498673</v>
      </c>
      <c r="V26" s="368">
        <v>757.8263999999998</v>
      </c>
      <c r="W26" s="255"/>
    </row>
    <row r="27" spans="1:23" ht="13.5">
      <c r="A27" s="160" t="s">
        <v>20</v>
      </c>
      <c r="B27" s="372">
        <v>1334</v>
      </c>
      <c r="C27" s="353">
        <v>232</v>
      </c>
      <c r="D27" s="353">
        <v>232</v>
      </c>
      <c r="E27" s="330">
        <v>70</v>
      </c>
      <c r="F27" s="330">
        <v>162</v>
      </c>
      <c r="G27" s="353" t="s">
        <v>134</v>
      </c>
      <c r="H27" s="353">
        <v>25.14</v>
      </c>
      <c r="I27" s="353" t="s">
        <v>134</v>
      </c>
      <c r="J27" s="353">
        <v>287.67</v>
      </c>
      <c r="K27" s="330">
        <v>0</v>
      </c>
      <c r="L27" s="330">
        <v>282</v>
      </c>
      <c r="M27" s="372">
        <v>5.67</v>
      </c>
      <c r="N27" s="330">
        <v>156.7089</v>
      </c>
      <c r="O27" s="358">
        <v>144.2189</v>
      </c>
      <c r="P27" s="330">
        <v>12.49</v>
      </c>
      <c r="Q27" s="372">
        <v>0</v>
      </c>
      <c r="R27" s="358">
        <v>507.1741</v>
      </c>
      <c r="S27" s="358">
        <v>305.9164</v>
      </c>
      <c r="T27" s="330">
        <v>115.05583105238138</v>
      </c>
      <c r="U27" s="330">
        <v>86.20186894761862</v>
      </c>
      <c r="V27" s="368">
        <v>125.30699999999985</v>
      </c>
      <c r="W27" s="255"/>
    </row>
    <row r="28" spans="1:23" ht="13.5">
      <c r="A28" s="160" t="s">
        <v>21</v>
      </c>
      <c r="B28" s="372">
        <v>1718</v>
      </c>
      <c r="C28" s="353">
        <v>266</v>
      </c>
      <c r="D28" s="353">
        <v>266</v>
      </c>
      <c r="E28" s="330">
        <v>22</v>
      </c>
      <c r="F28" s="330">
        <v>244</v>
      </c>
      <c r="G28" s="353" t="s">
        <v>134</v>
      </c>
      <c r="H28" s="353">
        <v>526.61</v>
      </c>
      <c r="I28" s="353" t="s">
        <v>134</v>
      </c>
      <c r="J28" s="353">
        <v>24.917</v>
      </c>
      <c r="K28" s="330">
        <v>0.817</v>
      </c>
      <c r="L28" s="330">
        <v>23</v>
      </c>
      <c r="M28" s="372">
        <v>1.1</v>
      </c>
      <c r="N28" s="330">
        <v>127.7689</v>
      </c>
      <c r="O28" s="358">
        <v>115.0789</v>
      </c>
      <c r="P28" s="330">
        <v>11.690000000000001</v>
      </c>
      <c r="Q28" s="372">
        <v>1</v>
      </c>
      <c r="R28" s="358">
        <v>369.5801</v>
      </c>
      <c r="S28" s="358">
        <v>288.6686</v>
      </c>
      <c r="T28" s="330" t="s">
        <v>174</v>
      </c>
      <c r="U28" s="330" t="s">
        <v>174</v>
      </c>
      <c r="V28" s="368">
        <v>403.1239999999999</v>
      </c>
      <c r="W28" s="255"/>
    </row>
    <row r="29" spans="1:23" ht="13.5">
      <c r="A29" s="160" t="s">
        <v>22</v>
      </c>
      <c r="B29" s="372">
        <v>908</v>
      </c>
      <c r="C29" s="353">
        <v>117</v>
      </c>
      <c r="D29" s="353">
        <v>117</v>
      </c>
      <c r="E29" s="330">
        <v>0</v>
      </c>
      <c r="F29" s="330">
        <v>117</v>
      </c>
      <c r="G29" s="353" t="s">
        <v>134</v>
      </c>
      <c r="H29" s="353">
        <v>173.86</v>
      </c>
      <c r="I29" s="353" t="s">
        <v>134</v>
      </c>
      <c r="J29" s="353">
        <v>10</v>
      </c>
      <c r="K29" s="330">
        <v>0</v>
      </c>
      <c r="L29" s="330">
        <v>10</v>
      </c>
      <c r="M29" s="372">
        <v>0</v>
      </c>
      <c r="N29" s="330">
        <v>105.1493</v>
      </c>
      <c r="O29" s="358">
        <v>101.3293</v>
      </c>
      <c r="P29" s="330">
        <v>3.82</v>
      </c>
      <c r="Q29" s="372">
        <v>0</v>
      </c>
      <c r="R29" s="358">
        <v>286.0195</v>
      </c>
      <c r="S29" s="358">
        <v>239.1355</v>
      </c>
      <c r="T29" s="330" t="s">
        <v>174</v>
      </c>
      <c r="U29" s="330" t="s">
        <v>174</v>
      </c>
      <c r="V29" s="368">
        <v>215.9712</v>
      </c>
      <c r="W29" s="255"/>
    </row>
    <row r="30" spans="1:23" ht="13.5">
      <c r="A30" s="160" t="s">
        <v>23</v>
      </c>
      <c r="B30" s="372">
        <v>3428</v>
      </c>
      <c r="C30" s="353">
        <v>306</v>
      </c>
      <c r="D30" s="353">
        <v>306</v>
      </c>
      <c r="E30" s="330">
        <v>67</v>
      </c>
      <c r="F30" s="330">
        <v>239</v>
      </c>
      <c r="G30" s="353" t="s">
        <v>134</v>
      </c>
      <c r="H30" s="353">
        <v>1501.7</v>
      </c>
      <c r="I30" s="353" t="s">
        <v>134</v>
      </c>
      <c r="J30" s="353">
        <v>250.18</v>
      </c>
      <c r="K30" s="330">
        <v>2</v>
      </c>
      <c r="L30" s="330">
        <v>243</v>
      </c>
      <c r="M30" s="372">
        <v>5.180000000000001</v>
      </c>
      <c r="N30" s="330">
        <v>268.9161</v>
      </c>
      <c r="O30" s="358">
        <v>245.7661</v>
      </c>
      <c r="P30" s="330">
        <v>12.149999999999999</v>
      </c>
      <c r="Q30" s="372">
        <v>11</v>
      </c>
      <c r="R30" s="358">
        <v>653.35248386</v>
      </c>
      <c r="S30" s="358">
        <v>349.8195</v>
      </c>
      <c r="T30" s="330">
        <v>80.203465162913</v>
      </c>
      <c r="U30" s="330">
        <v>223.329518697087</v>
      </c>
      <c r="V30" s="368">
        <v>447.85141613999997</v>
      </c>
      <c r="W30" s="255"/>
    </row>
    <row r="31" spans="1:23" ht="13.5">
      <c r="A31" s="160" t="s">
        <v>24</v>
      </c>
      <c r="B31" s="372">
        <v>7123.999999999999</v>
      </c>
      <c r="C31" s="353">
        <v>46</v>
      </c>
      <c r="D31" s="354">
        <v>46</v>
      </c>
      <c r="E31" s="330">
        <v>7</v>
      </c>
      <c r="F31" s="330">
        <v>39</v>
      </c>
      <c r="G31" s="354" t="s">
        <v>134</v>
      </c>
      <c r="H31" s="353">
        <v>6339.67</v>
      </c>
      <c r="I31" s="354" t="s">
        <v>134</v>
      </c>
      <c r="J31" s="353">
        <v>352.35</v>
      </c>
      <c r="K31" s="330">
        <v>326</v>
      </c>
      <c r="L31" s="330">
        <v>26</v>
      </c>
      <c r="M31" s="372">
        <v>0.35</v>
      </c>
      <c r="N31" s="354">
        <v>94.84620000000001</v>
      </c>
      <c r="O31" s="358">
        <v>62.6062</v>
      </c>
      <c r="P31" s="377">
        <v>1.24</v>
      </c>
      <c r="Q31" s="372">
        <v>31</v>
      </c>
      <c r="R31" s="358">
        <v>69.20600017</v>
      </c>
      <c r="S31" s="358">
        <v>36.8399</v>
      </c>
      <c r="T31" s="330" t="s">
        <v>174</v>
      </c>
      <c r="U31" s="366" t="s">
        <v>174</v>
      </c>
      <c r="V31" s="369">
        <v>221.927799829999</v>
      </c>
      <c r="W31" s="255"/>
    </row>
    <row r="32" spans="1:23" ht="13.5">
      <c r="A32" s="177" t="s">
        <v>64</v>
      </c>
      <c r="B32" s="374">
        <v>99365</v>
      </c>
      <c r="C32" s="359">
        <v>9790</v>
      </c>
      <c r="D32" s="359">
        <v>9790</v>
      </c>
      <c r="E32" s="367">
        <v>2550</v>
      </c>
      <c r="F32" s="367">
        <v>7230</v>
      </c>
      <c r="G32" s="353" t="s">
        <v>134</v>
      </c>
      <c r="H32" s="359">
        <v>39372.13999999999</v>
      </c>
      <c r="I32" s="353"/>
      <c r="J32" s="359">
        <v>5299.5553</v>
      </c>
      <c r="K32" s="367">
        <v>1401.3953</v>
      </c>
      <c r="L32" s="367">
        <v>3697</v>
      </c>
      <c r="M32" s="374">
        <v>201.15999999999997</v>
      </c>
      <c r="N32" s="330">
        <v>7999.254100000003</v>
      </c>
      <c r="O32" s="370">
        <v>7274.764100000003</v>
      </c>
      <c r="P32" s="330">
        <v>490.49</v>
      </c>
      <c r="Q32" s="374">
        <v>234</v>
      </c>
      <c r="R32" s="370">
        <v>23413.07648403</v>
      </c>
      <c r="S32" s="370">
        <v>16070.1604</v>
      </c>
      <c r="T32" s="367" t="s">
        <v>174</v>
      </c>
      <c r="U32" s="330" t="s">
        <v>174</v>
      </c>
      <c r="V32" s="368">
        <v>13490.974115970002</v>
      </c>
      <c r="W32" s="255"/>
    </row>
    <row r="33" spans="1:23" ht="14.25" thickBot="1">
      <c r="A33" s="188" t="s">
        <v>62</v>
      </c>
      <c r="B33" s="313">
        <v>1</v>
      </c>
      <c r="C33" s="210">
        <v>0.0985256378000302</v>
      </c>
      <c r="D33" s="270">
        <v>0.0985256378000302</v>
      </c>
      <c r="E33" s="271">
        <v>0.02566295979469632</v>
      </c>
      <c r="F33" s="270">
        <v>0.07276203894731545</v>
      </c>
      <c r="G33" s="210"/>
      <c r="H33" s="210">
        <v>0.3962375081769234</v>
      </c>
      <c r="I33" s="210"/>
      <c r="J33" s="210">
        <v>0.0533342253308509</v>
      </c>
      <c r="K33" s="270">
        <v>0.014103510290343681</v>
      </c>
      <c r="L33" s="270">
        <v>0.03720625974940875</v>
      </c>
      <c r="M33" s="313">
        <v>0.002024455291098475</v>
      </c>
      <c r="N33" s="270">
        <v>0.080503739747396</v>
      </c>
      <c r="O33" s="271">
        <v>0.07321254063301971</v>
      </c>
      <c r="P33" s="270">
        <v>0.0049362451567453326</v>
      </c>
      <c r="Q33" s="313">
        <v>0.0023549539576309566</v>
      </c>
      <c r="R33" s="271">
        <v>0.23562699626659286</v>
      </c>
      <c r="S33" s="271">
        <v>0.16172858048608665</v>
      </c>
      <c r="T33" s="270" t="s">
        <v>174</v>
      </c>
      <c r="U33" s="270" t="s">
        <v>174</v>
      </c>
      <c r="V33" s="314">
        <v>0.13577189267820663</v>
      </c>
      <c r="W33" s="255"/>
    </row>
    <row r="34" spans="1:23" ht="13.5">
      <c r="A34" s="195" t="s">
        <v>25</v>
      </c>
      <c r="B34" s="376">
        <v>11381</v>
      </c>
      <c r="C34" s="350">
        <v>1820</v>
      </c>
      <c r="D34" s="371">
        <v>1820</v>
      </c>
      <c r="E34" s="371">
        <v>514</v>
      </c>
      <c r="F34" s="351">
        <v>1310</v>
      </c>
      <c r="G34" s="350" t="s">
        <v>134</v>
      </c>
      <c r="H34" s="350">
        <v>4197.6900000000005</v>
      </c>
      <c r="I34" s="350" t="s">
        <v>134</v>
      </c>
      <c r="J34" s="350">
        <v>483.3947</v>
      </c>
      <c r="K34" s="351">
        <v>1.6447</v>
      </c>
      <c r="L34" s="351">
        <v>455</v>
      </c>
      <c r="M34" s="378">
        <v>26.75</v>
      </c>
      <c r="N34" s="351">
        <v>686.6037</v>
      </c>
      <c r="O34" s="371">
        <v>543.2637</v>
      </c>
      <c r="P34" s="351">
        <v>73.33999999999999</v>
      </c>
      <c r="Q34" s="376">
        <v>70</v>
      </c>
      <c r="R34" s="371">
        <v>1968.8071</v>
      </c>
      <c r="S34" s="371">
        <v>1371.7588</v>
      </c>
      <c r="T34" s="351">
        <v>128.22370934076835</v>
      </c>
      <c r="U34" s="351">
        <v>468.8245906592316</v>
      </c>
      <c r="V34" s="368">
        <v>2224.5045</v>
      </c>
      <c r="W34" s="255"/>
    </row>
    <row r="35" spans="1:23" ht="13.5">
      <c r="A35" s="160" t="s">
        <v>26</v>
      </c>
      <c r="B35" s="372">
        <v>7712</v>
      </c>
      <c r="C35" s="353">
        <v>659</v>
      </c>
      <c r="D35" s="358">
        <v>659</v>
      </c>
      <c r="E35" s="358">
        <v>169</v>
      </c>
      <c r="F35" s="372">
        <v>490</v>
      </c>
      <c r="G35" s="353" t="s">
        <v>134</v>
      </c>
      <c r="H35" s="353">
        <v>5154.2300000000005</v>
      </c>
      <c r="I35" s="353" t="s">
        <v>134</v>
      </c>
      <c r="J35" s="353">
        <v>210.0246</v>
      </c>
      <c r="K35" s="330">
        <v>1.0846</v>
      </c>
      <c r="L35" s="330">
        <v>199</v>
      </c>
      <c r="M35" s="379">
        <v>9.94</v>
      </c>
      <c r="N35" s="330">
        <v>280.1357</v>
      </c>
      <c r="O35" s="358">
        <v>139.4657</v>
      </c>
      <c r="P35" s="330">
        <v>60.67</v>
      </c>
      <c r="Q35" s="372">
        <v>80</v>
      </c>
      <c r="R35" s="358">
        <v>631.8388</v>
      </c>
      <c r="S35" s="358">
        <v>448.7275</v>
      </c>
      <c r="T35" s="330">
        <v>104.4281095872713</v>
      </c>
      <c r="U35" s="330">
        <v>78.68319041272868</v>
      </c>
      <c r="V35" s="368">
        <v>776.7708999999995</v>
      </c>
      <c r="W35" s="255"/>
    </row>
    <row r="36" spans="1:23" ht="12.75">
      <c r="A36" s="160" t="s">
        <v>27</v>
      </c>
      <c r="B36" s="372">
        <v>1998.9999999999998</v>
      </c>
      <c r="C36" s="353">
        <v>430</v>
      </c>
      <c r="D36" s="353">
        <v>430</v>
      </c>
      <c r="E36" s="358">
        <v>27</v>
      </c>
      <c r="F36" s="372">
        <v>403</v>
      </c>
      <c r="G36" s="353" t="s">
        <v>134</v>
      </c>
      <c r="H36" s="353">
        <v>660.14</v>
      </c>
      <c r="I36" s="353" t="s">
        <v>134</v>
      </c>
      <c r="J36" s="353">
        <v>21.35</v>
      </c>
      <c r="K36" s="330">
        <v>0</v>
      </c>
      <c r="L36" s="330">
        <v>20</v>
      </c>
      <c r="M36" s="379">
        <v>1.35</v>
      </c>
      <c r="N36" s="330">
        <v>140.8082</v>
      </c>
      <c r="O36" s="358">
        <v>122.3182</v>
      </c>
      <c r="P36" s="330">
        <v>18.490000000000002</v>
      </c>
      <c r="Q36" s="372">
        <v>0</v>
      </c>
      <c r="R36" s="358">
        <v>230.2944</v>
      </c>
      <c r="S36" s="358">
        <v>121.8796</v>
      </c>
      <c r="T36" s="330">
        <v>22.882973983814182</v>
      </c>
      <c r="U36" s="330">
        <v>85.53182601618582</v>
      </c>
      <c r="V36" s="368">
        <v>516.4073999999998</v>
      </c>
      <c r="W36" s="255"/>
    </row>
    <row r="37" spans="1:23" ht="12.75">
      <c r="A37" s="160" t="s">
        <v>28</v>
      </c>
      <c r="B37" s="372">
        <v>1438</v>
      </c>
      <c r="C37" s="353">
        <v>339</v>
      </c>
      <c r="D37" s="353">
        <v>339</v>
      </c>
      <c r="E37" s="358">
        <v>110</v>
      </c>
      <c r="F37" s="372">
        <v>229</v>
      </c>
      <c r="G37" s="353" t="s">
        <v>134</v>
      </c>
      <c r="H37" s="353">
        <v>348.96</v>
      </c>
      <c r="I37" s="353" t="s">
        <v>134</v>
      </c>
      <c r="J37" s="353">
        <v>70.5</v>
      </c>
      <c r="K37" s="330">
        <v>0</v>
      </c>
      <c r="L37" s="330">
        <v>65</v>
      </c>
      <c r="M37" s="379">
        <v>5.5</v>
      </c>
      <c r="N37" s="330">
        <v>135.082</v>
      </c>
      <c r="O37" s="358">
        <v>124.532</v>
      </c>
      <c r="P37" s="330">
        <v>10.55</v>
      </c>
      <c r="Q37" s="372">
        <v>0</v>
      </c>
      <c r="R37" s="358">
        <v>268.6854</v>
      </c>
      <c r="S37" s="358">
        <v>169.6601</v>
      </c>
      <c r="T37" s="330">
        <v>8.7207</v>
      </c>
      <c r="U37" s="330">
        <v>90.30460000000002</v>
      </c>
      <c r="V37" s="368">
        <v>275.77259999999995</v>
      </c>
      <c r="W37" s="255"/>
    </row>
    <row r="38" spans="1:23" ht="12.75">
      <c r="A38" s="160" t="s">
        <v>29</v>
      </c>
      <c r="B38" s="372">
        <v>3775</v>
      </c>
      <c r="C38" s="353">
        <v>157</v>
      </c>
      <c r="D38" s="353">
        <v>157</v>
      </c>
      <c r="E38" s="358">
        <v>9</v>
      </c>
      <c r="F38" s="372">
        <v>148</v>
      </c>
      <c r="G38" s="353" t="s">
        <v>134</v>
      </c>
      <c r="H38" s="353">
        <v>2836.75</v>
      </c>
      <c r="I38" s="353" t="s">
        <v>134</v>
      </c>
      <c r="J38" s="353">
        <v>113.45</v>
      </c>
      <c r="K38" s="330">
        <v>0</v>
      </c>
      <c r="L38" s="330">
        <v>113</v>
      </c>
      <c r="M38" s="379">
        <v>0.45</v>
      </c>
      <c r="N38" s="330">
        <v>121.149</v>
      </c>
      <c r="O38" s="358">
        <v>98.319</v>
      </c>
      <c r="P38" s="330">
        <v>3.83</v>
      </c>
      <c r="Q38" s="372">
        <v>19</v>
      </c>
      <c r="R38" s="358">
        <v>153.8146</v>
      </c>
      <c r="S38" s="358">
        <v>117.275</v>
      </c>
      <c r="T38" s="330" t="s">
        <v>174</v>
      </c>
      <c r="U38" s="330" t="s">
        <v>174</v>
      </c>
      <c r="V38" s="368">
        <v>392.8363999999999</v>
      </c>
      <c r="W38" s="255"/>
    </row>
    <row r="39" spans="1:23" ht="12.75">
      <c r="A39" s="160" t="s">
        <v>30</v>
      </c>
      <c r="B39" s="372">
        <v>22461</v>
      </c>
      <c r="C39" s="353">
        <v>312</v>
      </c>
      <c r="D39" s="353">
        <v>312</v>
      </c>
      <c r="E39" s="358">
        <v>31</v>
      </c>
      <c r="F39" s="372">
        <v>281</v>
      </c>
      <c r="G39" s="353" t="s">
        <v>134</v>
      </c>
      <c r="H39" s="353">
        <v>20222.18</v>
      </c>
      <c r="I39" s="353" t="s">
        <v>134</v>
      </c>
      <c r="J39" s="353">
        <v>489.55</v>
      </c>
      <c r="K39" s="330">
        <v>220</v>
      </c>
      <c r="L39" s="330">
        <v>268</v>
      </c>
      <c r="M39" s="379">
        <v>1.55</v>
      </c>
      <c r="N39" s="330">
        <v>388.5298</v>
      </c>
      <c r="O39" s="358">
        <v>267.4898</v>
      </c>
      <c r="P39" s="330">
        <v>10.04</v>
      </c>
      <c r="Q39" s="372">
        <v>111</v>
      </c>
      <c r="R39" s="358">
        <v>210.0144</v>
      </c>
      <c r="S39" s="358">
        <v>131.2547</v>
      </c>
      <c r="T39" s="330">
        <v>26.01941855670103</v>
      </c>
      <c r="U39" s="330">
        <v>52.740281443298954</v>
      </c>
      <c r="V39" s="368">
        <v>838.7257999999997</v>
      </c>
      <c r="W39" s="255"/>
    </row>
    <row r="40" spans="1:23" ht="12.75">
      <c r="A40" s="160" t="s">
        <v>31</v>
      </c>
      <c r="B40" s="372">
        <v>655</v>
      </c>
      <c r="C40" s="353">
        <v>196</v>
      </c>
      <c r="D40" s="353">
        <v>196</v>
      </c>
      <c r="E40" s="358">
        <v>165</v>
      </c>
      <c r="F40" s="372">
        <v>31</v>
      </c>
      <c r="G40" s="353" t="s">
        <v>134</v>
      </c>
      <c r="H40" s="353">
        <v>0</v>
      </c>
      <c r="I40" s="353" t="s">
        <v>134</v>
      </c>
      <c r="J40" s="353">
        <v>63.9612</v>
      </c>
      <c r="K40" s="330">
        <v>1.9212</v>
      </c>
      <c r="L40" s="330">
        <v>51</v>
      </c>
      <c r="M40" s="379">
        <v>11.04</v>
      </c>
      <c r="N40" s="330">
        <v>70.6217</v>
      </c>
      <c r="O40" s="358">
        <v>55.2217</v>
      </c>
      <c r="P40" s="330">
        <v>15.399999999999999</v>
      </c>
      <c r="Q40" s="372">
        <v>0</v>
      </c>
      <c r="R40" s="358">
        <v>210.8559</v>
      </c>
      <c r="S40" s="358">
        <v>140.4918</v>
      </c>
      <c r="T40" s="330">
        <v>22.174025599326164</v>
      </c>
      <c r="U40" s="330">
        <v>48.190074400673815</v>
      </c>
      <c r="V40" s="368">
        <v>113.56120000000001</v>
      </c>
      <c r="W40" s="255"/>
    </row>
    <row r="41" spans="1:23" ht="12.75">
      <c r="A41" s="160" t="s">
        <v>32</v>
      </c>
      <c r="B41" s="372">
        <v>9286</v>
      </c>
      <c r="C41" s="353">
        <v>8</v>
      </c>
      <c r="D41" s="353">
        <v>8</v>
      </c>
      <c r="E41" s="358">
        <v>1</v>
      </c>
      <c r="F41" s="372">
        <v>7</v>
      </c>
      <c r="G41" s="353" t="s">
        <v>134</v>
      </c>
      <c r="H41" s="353">
        <v>6947.42</v>
      </c>
      <c r="I41" s="353" t="s">
        <v>134</v>
      </c>
      <c r="J41" s="353">
        <v>787.9879</v>
      </c>
      <c r="K41" s="330">
        <v>704.9379</v>
      </c>
      <c r="L41" s="330">
        <v>83</v>
      </c>
      <c r="M41" s="379">
        <v>0.05</v>
      </c>
      <c r="N41" s="330">
        <v>226.8026</v>
      </c>
      <c r="O41" s="358">
        <v>205.5926</v>
      </c>
      <c r="P41" s="330">
        <v>0.21000000000000002</v>
      </c>
      <c r="Q41" s="372">
        <v>21</v>
      </c>
      <c r="R41" s="358">
        <v>729.953</v>
      </c>
      <c r="S41" s="358">
        <v>167.1652</v>
      </c>
      <c r="T41" s="330">
        <v>0</v>
      </c>
      <c r="U41" s="330">
        <v>562.7878</v>
      </c>
      <c r="V41" s="368">
        <v>585.8364999999999</v>
      </c>
      <c r="W41" s="255"/>
    </row>
    <row r="42" spans="1:23" ht="12.75">
      <c r="A42" s="160" t="s">
        <v>33</v>
      </c>
      <c r="B42" s="372">
        <v>705</v>
      </c>
      <c r="C42" s="353">
        <v>46</v>
      </c>
      <c r="D42" s="353">
        <v>46</v>
      </c>
      <c r="E42" s="358" t="s">
        <v>66</v>
      </c>
      <c r="F42" s="372">
        <v>46</v>
      </c>
      <c r="G42" s="353" t="s">
        <v>134</v>
      </c>
      <c r="H42" s="353">
        <v>354.23</v>
      </c>
      <c r="I42" s="353" t="s">
        <v>134</v>
      </c>
      <c r="J42" s="353">
        <v>0.0016</v>
      </c>
      <c r="K42" s="330">
        <v>0.0016</v>
      </c>
      <c r="L42" s="330">
        <v>0</v>
      </c>
      <c r="M42" s="379">
        <v>0</v>
      </c>
      <c r="N42" s="330">
        <v>59.4848</v>
      </c>
      <c r="O42" s="358">
        <v>53.6248</v>
      </c>
      <c r="P42" s="330">
        <v>3.86</v>
      </c>
      <c r="Q42" s="372">
        <v>2</v>
      </c>
      <c r="R42" s="358">
        <v>116.3614</v>
      </c>
      <c r="S42" s="358">
        <v>78.1484</v>
      </c>
      <c r="T42" s="330">
        <v>0</v>
      </c>
      <c r="U42" s="330">
        <v>38.21300000000001</v>
      </c>
      <c r="V42" s="368">
        <v>128.92219999999998</v>
      </c>
      <c r="W42" s="255"/>
    </row>
    <row r="43" spans="1:23" ht="12.75">
      <c r="A43" s="160" t="s">
        <v>34</v>
      </c>
      <c r="B43" s="372">
        <v>4097</v>
      </c>
      <c r="C43" s="353">
        <v>238</v>
      </c>
      <c r="D43" s="358">
        <v>238</v>
      </c>
      <c r="E43" s="358" t="s">
        <v>66</v>
      </c>
      <c r="F43" s="330">
        <v>238</v>
      </c>
      <c r="G43" s="354" t="s">
        <v>134</v>
      </c>
      <c r="H43" s="353">
        <v>3046.29</v>
      </c>
      <c r="I43" s="354" t="s">
        <v>134</v>
      </c>
      <c r="J43" s="353">
        <v>23</v>
      </c>
      <c r="K43" s="330">
        <v>0</v>
      </c>
      <c r="L43" s="377">
        <v>23</v>
      </c>
      <c r="M43" s="379">
        <v>0</v>
      </c>
      <c r="N43" s="366">
        <v>166.6028</v>
      </c>
      <c r="O43" s="358">
        <v>139.7728</v>
      </c>
      <c r="P43" s="330">
        <v>9.83</v>
      </c>
      <c r="Q43" s="372">
        <v>17</v>
      </c>
      <c r="R43" s="358">
        <v>358.1553</v>
      </c>
      <c r="S43" s="358">
        <v>216.1117</v>
      </c>
      <c r="T43" s="330" t="s">
        <v>174</v>
      </c>
      <c r="U43" s="366" t="s">
        <v>174</v>
      </c>
      <c r="V43" s="369">
        <v>264.9519</v>
      </c>
      <c r="W43" s="255"/>
    </row>
    <row r="44" spans="1:23" ht="12.75">
      <c r="A44" s="177" t="s">
        <v>67</v>
      </c>
      <c r="B44" s="359">
        <v>63509</v>
      </c>
      <c r="C44" s="359">
        <v>4210</v>
      </c>
      <c r="D44" s="367">
        <v>4210</v>
      </c>
      <c r="E44" s="370">
        <v>1030</v>
      </c>
      <c r="F44" s="367">
        <v>3180</v>
      </c>
      <c r="G44" s="359" t="s">
        <v>134</v>
      </c>
      <c r="H44" s="359">
        <v>43767.88999999999</v>
      </c>
      <c r="I44" s="359" t="s">
        <v>134</v>
      </c>
      <c r="J44" s="359">
        <v>2263.2200000000003</v>
      </c>
      <c r="K44" s="367">
        <v>929.59</v>
      </c>
      <c r="L44" s="367">
        <v>1277</v>
      </c>
      <c r="M44" s="374">
        <v>56.629999999999995</v>
      </c>
      <c r="N44" s="367">
        <v>2275.8203000000003</v>
      </c>
      <c r="O44" s="370">
        <v>1749.6003</v>
      </c>
      <c r="P44" s="367">
        <v>206.22000000000006</v>
      </c>
      <c r="Q44" s="374">
        <v>320</v>
      </c>
      <c r="R44" s="370">
        <v>4878.7803</v>
      </c>
      <c r="S44" s="370">
        <v>2962.4727999999996</v>
      </c>
      <c r="T44" s="367" t="s">
        <v>174</v>
      </c>
      <c r="U44" s="367" t="s">
        <v>174</v>
      </c>
      <c r="V44" s="368">
        <v>6113.289400000007</v>
      </c>
      <c r="W44" s="255"/>
    </row>
    <row r="45" spans="1:23" ht="13.5" thickBot="1">
      <c r="A45" s="188" t="s">
        <v>62</v>
      </c>
      <c r="B45" s="313">
        <v>1</v>
      </c>
      <c r="C45" s="210">
        <v>0.06628981719126423</v>
      </c>
      <c r="D45" s="270">
        <v>0.06628981719126423</v>
      </c>
      <c r="E45" s="271">
        <v>0.01621817380213828</v>
      </c>
      <c r="F45" s="270">
        <v>0.05007164338912595</v>
      </c>
      <c r="G45" s="210"/>
      <c r="H45" s="210">
        <v>0.6891604339542425</v>
      </c>
      <c r="I45" s="210"/>
      <c r="J45" s="210">
        <v>0.03563620904123825</v>
      </c>
      <c r="K45" s="270">
        <v>0.014637138043426916</v>
      </c>
      <c r="L45" s="270">
        <v>0.020107386354689886</v>
      </c>
      <c r="M45" s="313">
        <v>0.0008916846431214473</v>
      </c>
      <c r="N45" s="270">
        <v>0.035834610842557756</v>
      </c>
      <c r="O45" s="271">
        <v>0.027548856067643956</v>
      </c>
      <c r="P45" s="270">
        <v>0.003247098836385395</v>
      </c>
      <c r="Q45" s="313">
        <v>0.005038655938528398</v>
      </c>
      <c r="R45" s="271">
        <v>0.07682029791053237</v>
      </c>
      <c r="S45" s="271">
        <v>0.046646503645152645</v>
      </c>
      <c r="T45" s="270" t="s">
        <v>174</v>
      </c>
      <c r="U45" s="270" t="s">
        <v>174</v>
      </c>
      <c r="V45" s="314">
        <v>0.09625863106016481</v>
      </c>
      <c r="W45" s="255"/>
    </row>
    <row r="46" spans="1:23" ht="12.75">
      <c r="A46" s="226" t="s">
        <v>69</v>
      </c>
      <c r="B46" s="372">
        <v>241617</v>
      </c>
      <c r="C46" s="353">
        <v>19200</v>
      </c>
      <c r="D46" s="330">
        <v>19200</v>
      </c>
      <c r="E46" s="358">
        <v>3760</v>
      </c>
      <c r="F46" s="330">
        <v>15500</v>
      </c>
      <c r="G46" s="353"/>
      <c r="H46" s="353">
        <v>94330.7</v>
      </c>
      <c r="I46" s="353"/>
      <c r="J46" s="353">
        <v>9344.7967</v>
      </c>
      <c r="K46" s="330">
        <v>2363.9267</v>
      </c>
      <c r="L46" s="330">
        <v>6709</v>
      </c>
      <c r="M46" s="372">
        <v>271.87</v>
      </c>
      <c r="N46" s="358">
        <v>20208.659499999998</v>
      </c>
      <c r="O46" s="358">
        <v>18750.6495</v>
      </c>
      <c r="P46" s="330">
        <v>904.01</v>
      </c>
      <c r="Q46" s="330">
        <v>554</v>
      </c>
      <c r="R46" s="358">
        <v>66091.95458403</v>
      </c>
      <c r="S46" s="358">
        <v>43875.8826</v>
      </c>
      <c r="T46" s="330">
        <v>5545.0426500159765</v>
      </c>
      <c r="U46" s="330">
        <v>16671.029334014023</v>
      </c>
      <c r="V46" s="368">
        <v>32440.889215970004</v>
      </c>
      <c r="W46" s="255"/>
    </row>
    <row r="47" spans="1:23" ht="13.5" thickBot="1">
      <c r="A47" s="188" t="s">
        <v>62</v>
      </c>
      <c r="B47" s="313">
        <v>1</v>
      </c>
      <c r="C47" s="210">
        <v>0.07946460720892984</v>
      </c>
      <c r="D47" s="270">
        <v>0.07946460720892984</v>
      </c>
      <c r="E47" s="271">
        <v>0.01556181891174876</v>
      </c>
      <c r="F47" s="270">
        <v>0.06415111519470898</v>
      </c>
      <c r="G47" s="210"/>
      <c r="H47" s="210">
        <v>0.3904141678772603</v>
      </c>
      <c r="I47" s="210"/>
      <c r="J47" s="210">
        <v>0.038676072875666864</v>
      </c>
      <c r="K47" s="270">
        <v>0.009783776389906339</v>
      </c>
      <c r="L47" s="270">
        <v>0.027767085925245325</v>
      </c>
      <c r="M47" s="313">
        <v>0.0011252105605151956</v>
      </c>
      <c r="N47" s="210">
        <v>0.08363922861388064</v>
      </c>
      <c r="O47" s="271">
        <v>0.07760484361613627</v>
      </c>
      <c r="P47" s="270">
        <v>0.003741499977236701</v>
      </c>
      <c r="Q47" s="313">
        <v>0.002292885020507663</v>
      </c>
      <c r="R47" s="210">
        <v>0.273540167223457</v>
      </c>
      <c r="S47" s="271">
        <v>0.1815926967059437</v>
      </c>
      <c r="T47" s="270">
        <v>0.022949720632306405</v>
      </c>
      <c r="U47" s="270">
        <v>0.06899774988520685</v>
      </c>
      <c r="V47" s="314">
        <v>0.1342657562008054</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443" t="s">
        <v>286</v>
      </c>
      <c r="B49" s="445"/>
      <c r="C49" s="445"/>
      <c r="D49" s="445"/>
      <c r="E49" s="322"/>
      <c r="F49" s="322"/>
      <c r="G49" s="322"/>
      <c r="H49" s="323"/>
      <c r="I49" s="323"/>
      <c r="J49" s="323"/>
      <c r="K49" s="322"/>
      <c r="L49" s="322"/>
      <c r="M49" s="322"/>
      <c r="N49" s="400"/>
      <c r="O49" s="400"/>
      <c r="P49" s="400"/>
      <c r="Q49" s="322"/>
      <c r="R49" s="322"/>
      <c r="S49" s="322"/>
      <c r="T49" s="322"/>
      <c r="U49" s="322"/>
      <c r="V49" s="322"/>
      <c r="W49" s="380"/>
    </row>
    <row r="50" spans="1:23" s="442" customFormat="1" ht="12.75">
      <c r="A50" s="443" t="s">
        <v>287</v>
      </c>
      <c r="B50" s="446"/>
      <c r="C50" s="446"/>
      <c r="D50" s="446"/>
      <c r="E50" s="447"/>
      <c r="F50" s="447"/>
      <c r="G50" s="447"/>
      <c r="H50" s="448"/>
      <c r="I50" s="448"/>
      <c r="J50" s="448"/>
      <c r="K50" s="447"/>
      <c r="L50" s="447"/>
      <c r="M50" s="447"/>
      <c r="N50" s="447"/>
      <c r="O50" s="447"/>
      <c r="P50" s="447"/>
      <c r="Q50" s="447"/>
      <c r="R50" s="447"/>
      <c r="S50" s="447"/>
      <c r="T50" s="447"/>
      <c r="U50" s="447"/>
      <c r="V50" s="447"/>
      <c r="W50" s="449"/>
    </row>
    <row r="51" spans="1:4" s="442" customFormat="1" ht="12.75">
      <c r="A51" s="443" t="s">
        <v>288</v>
      </c>
      <c r="B51" s="446"/>
      <c r="C51" s="446"/>
      <c r="D51" s="446"/>
    </row>
    <row r="52" spans="2:5" ht="12.75">
      <c r="B52" s="444" t="s">
        <v>279</v>
      </c>
      <c r="C52" s="450" t="s">
        <v>280</v>
      </c>
      <c r="D52" s="450" t="s">
        <v>281</v>
      </c>
      <c r="E52" s="450" t="s">
        <v>282</v>
      </c>
    </row>
    <row r="53" spans="2:5" ht="12.75">
      <c r="B53" s="453" t="s">
        <v>283</v>
      </c>
      <c r="C53" s="451">
        <v>138</v>
      </c>
      <c r="D53" s="452">
        <v>1585</v>
      </c>
      <c r="E53" s="452">
        <v>1723</v>
      </c>
    </row>
    <row r="54" spans="2:5" ht="12.75">
      <c r="B54" s="453" t="s">
        <v>284</v>
      </c>
      <c r="C54" s="451">
        <v>138</v>
      </c>
      <c r="D54" s="452">
        <v>1590</v>
      </c>
      <c r="E54" s="452">
        <v>1720</v>
      </c>
    </row>
    <row r="55" spans="1:4" s="442" customFormat="1" ht="12.75">
      <c r="A55" s="443" t="s">
        <v>289</v>
      </c>
      <c r="B55" s="446"/>
      <c r="C55" s="446"/>
      <c r="D55" s="446"/>
    </row>
    <row r="56" spans="1:4" s="442" customFormat="1" ht="12.75">
      <c r="A56" s="443" t="s">
        <v>290</v>
      </c>
      <c r="B56" s="446"/>
      <c r="C56" s="446"/>
      <c r="D56" s="446"/>
    </row>
    <row r="57" spans="1:4" s="442" customFormat="1" ht="12.75">
      <c r="A57" s="443" t="s">
        <v>291</v>
      </c>
      <c r="B57" s="446"/>
      <c r="C57" s="446"/>
      <c r="D57" s="446"/>
    </row>
  </sheetData>
  <sheetProtection/>
  <mergeCells count="11">
    <mergeCell ref="Q5:Q6"/>
    <mergeCell ref="C4:C6"/>
    <mergeCell ref="N4:N6"/>
    <mergeCell ref="R4:R6"/>
    <mergeCell ref="D5:D6"/>
    <mergeCell ref="G5:G6"/>
    <mergeCell ref="K5:K6"/>
    <mergeCell ref="L5:L6"/>
    <mergeCell ref="M5:M6"/>
    <mergeCell ref="O5:O6"/>
    <mergeCell ref="P5:P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6" r:id="rId3"/>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W57"/>
  <sheetViews>
    <sheetView zoomScale="85" zoomScaleNormal="85" zoomScaleSheetLayoutView="25" zoomScalePageLayoutView="0" workbookViewId="0" topLeftCell="A1">
      <selection activeCell="A1" sqref="A1"/>
    </sheetView>
  </sheetViews>
  <sheetFormatPr defaultColWidth="9.00390625" defaultRowHeight="13.5"/>
  <cols>
    <col min="1" max="1" width="14.50390625" style="321" customWidth="1"/>
    <col min="2" max="2" width="10.625" style="321" customWidth="1"/>
    <col min="3" max="22" width="10.125" style="321" customWidth="1"/>
    <col min="23" max="16384" width="8.875" style="321" customWidth="1"/>
  </cols>
  <sheetData>
    <row r="1" spans="1:23" ht="17.25">
      <c r="A1" s="16"/>
      <c r="B1" s="380"/>
      <c r="C1" s="380"/>
      <c r="D1" s="380"/>
      <c r="E1" s="380"/>
      <c r="F1" s="380"/>
      <c r="G1" s="380"/>
      <c r="H1" s="380"/>
      <c r="I1" s="380"/>
      <c r="J1" s="380"/>
      <c r="K1" s="380"/>
      <c r="L1" s="380"/>
      <c r="M1" s="380"/>
      <c r="N1" s="380"/>
      <c r="O1" s="380"/>
      <c r="P1" s="380"/>
      <c r="Q1" s="380"/>
      <c r="R1" s="380"/>
      <c r="S1" s="380"/>
      <c r="T1" s="380"/>
      <c r="U1" s="380"/>
      <c r="V1" s="380"/>
      <c r="W1" s="255"/>
    </row>
    <row r="2" spans="1:23" s="401" customFormat="1" ht="17.25">
      <c r="A2" s="16" t="s">
        <v>293</v>
      </c>
      <c r="B2" s="322"/>
      <c r="C2" s="322"/>
      <c r="D2" s="322"/>
      <c r="E2" s="322"/>
      <c r="F2" s="322"/>
      <c r="G2" s="322"/>
      <c r="H2" s="323"/>
      <c r="I2" s="323"/>
      <c r="J2" s="323"/>
      <c r="K2" s="322"/>
      <c r="L2" s="322"/>
      <c r="M2" s="322"/>
      <c r="N2" s="322"/>
      <c r="O2" s="322"/>
      <c r="P2" s="322"/>
      <c r="Q2" s="322"/>
      <c r="R2" s="322"/>
      <c r="S2" s="322"/>
      <c r="T2" s="322"/>
      <c r="U2" s="322"/>
      <c r="V2" s="322"/>
      <c r="W2" s="255"/>
    </row>
    <row r="3" spans="7:23" ht="14.25" thickBot="1">
      <c r="G3" s="322"/>
      <c r="H3" s="323"/>
      <c r="I3" s="323"/>
      <c r="J3" s="323"/>
      <c r="K3" s="322"/>
      <c r="L3" s="322"/>
      <c r="M3" s="322"/>
      <c r="N3" s="322"/>
      <c r="O3" s="322"/>
      <c r="P3" s="322"/>
      <c r="Q3" s="322"/>
      <c r="R3" s="322"/>
      <c r="S3" s="322"/>
      <c r="T3" s="322"/>
      <c r="U3" s="322" t="s">
        <v>120</v>
      </c>
      <c r="V3" s="322"/>
      <c r="W3" s="255"/>
    </row>
    <row r="4" spans="1:23" ht="13.5">
      <c r="A4" s="259" t="s">
        <v>121</v>
      </c>
      <c r="B4" s="381"/>
      <c r="C4" s="510" t="s">
        <v>40</v>
      </c>
      <c r="D4" s="382"/>
      <c r="E4" s="383"/>
      <c r="F4" s="382"/>
      <c r="G4" s="382"/>
      <c r="H4" s="384"/>
      <c r="I4" s="384"/>
      <c r="J4" s="264" t="s">
        <v>41</v>
      </c>
      <c r="K4" s="382"/>
      <c r="L4" s="382"/>
      <c r="M4" s="381"/>
      <c r="N4" s="510" t="s">
        <v>42</v>
      </c>
      <c r="O4" s="382"/>
      <c r="P4" s="382"/>
      <c r="Q4" s="385"/>
      <c r="R4" s="510" t="s">
        <v>43</v>
      </c>
      <c r="S4" s="382"/>
      <c r="T4" s="382"/>
      <c r="U4" s="382"/>
      <c r="V4" s="386"/>
      <c r="W4" s="255"/>
    </row>
    <row r="5" spans="1:23" ht="13.5">
      <c r="A5" s="267"/>
      <c r="B5" s="66" t="s">
        <v>122</v>
      </c>
      <c r="C5" s="511"/>
      <c r="D5" s="513" t="s">
        <v>44</v>
      </c>
      <c r="E5" s="387"/>
      <c r="F5" s="295"/>
      <c r="G5" s="514" t="s">
        <v>45</v>
      </c>
      <c r="H5" s="388" t="s">
        <v>123</v>
      </c>
      <c r="I5" s="388" t="s">
        <v>124</v>
      </c>
      <c r="J5" s="389"/>
      <c r="K5" s="513" t="s">
        <v>46</v>
      </c>
      <c r="L5" s="516" t="s">
        <v>47</v>
      </c>
      <c r="M5" s="518" t="s">
        <v>48</v>
      </c>
      <c r="N5" s="511"/>
      <c r="O5" s="513" t="s">
        <v>49</v>
      </c>
      <c r="P5" s="516" t="s">
        <v>50</v>
      </c>
      <c r="Q5" s="518" t="s">
        <v>51</v>
      </c>
      <c r="R5" s="511"/>
      <c r="S5" s="390" t="s">
        <v>52</v>
      </c>
      <c r="T5" s="387" t="s">
        <v>53</v>
      </c>
      <c r="U5" s="387" t="s">
        <v>54</v>
      </c>
      <c r="V5" s="391" t="s">
        <v>125</v>
      </c>
      <c r="W5" s="255"/>
    </row>
    <row r="6" spans="1:23" ht="14.25" thickBot="1">
      <c r="A6" s="269"/>
      <c r="B6" s="392"/>
      <c r="C6" s="512"/>
      <c r="D6" s="512"/>
      <c r="E6" s="393" t="s">
        <v>55</v>
      </c>
      <c r="F6" s="394" t="s">
        <v>56</v>
      </c>
      <c r="G6" s="515"/>
      <c r="H6" s="395"/>
      <c r="I6" s="395"/>
      <c r="J6" s="396"/>
      <c r="K6" s="512"/>
      <c r="L6" s="517"/>
      <c r="M6" s="519"/>
      <c r="N6" s="512"/>
      <c r="O6" s="512"/>
      <c r="P6" s="517"/>
      <c r="Q6" s="519"/>
      <c r="R6" s="512"/>
      <c r="S6" s="397"/>
      <c r="T6" s="398"/>
      <c r="U6" s="398"/>
      <c r="V6" s="399"/>
      <c r="W6" s="255"/>
    </row>
    <row r="7" spans="1:23" ht="14.25">
      <c r="A7" s="160" t="s">
        <v>2</v>
      </c>
      <c r="B7" s="372">
        <v>43756</v>
      </c>
      <c r="C7" s="353">
        <v>2780</v>
      </c>
      <c r="D7" s="353">
        <v>2780</v>
      </c>
      <c r="E7" s="358">
        <v>142</v>
      </c>
      <c r="F7" s="330">
        <v>2630</v>
      </c>
      <c r="G7" s="327" t="s">
        <v>134</v>
      </c>
      <c r="H7" s="340">
        <v>3700.22</v>
      </c>
      <c r="I7" s="327" t="s">
        <v>134</v>
      </c>
      <c r="J7" s="340">
        <v>904.568</v>
      </c>
      <c r="K7" s="330">
        <v>25.068</v>
      </c>
      <c r="L7" s="330">
        <v>868</v>
      </c>
      <c r="M7" s="372">
        <v>11.5</v>
      </c>
      <c r="N7" s="330">
        <v>6216.810299999999</v>
      </c>
      <c r="O7" s="358">
        <v>6092.8303</v>
      </c>
      <c r="P7" s="330">
        <v>123.97999999999999</v>
      </c>
      <c r="Q7" s="372">
        <v>0</v>
      </c>
      <c r="R7" s="358">
        <v>22956.4827</v>
      </c>
      <c r="S7" s="358">
        <v>15617.4904</v>
      </c>
      <c r="T7" s="330">
        <v>1208.0532698268717</v>
      </c>
      <c r="U7" s="330">
        <v>6130.939030173128</v>
      </c>
      <c r="V7" s="368">
        <v>7197.919000000002</v>
      </c>
      <c r="W7" s="255"/>
    </row>
    <row r="8" spans="1:23" ht="14.25">
      <c r="A8" s="160" t="s">
        <v>3</v>
      </c>
      <c r="B8" s="372">
        <v>14301</v>
      </c>
      <c r="C8" s="353">
        <v>568</v>
      </c>
      <c r="D8" s="353">
        <v>568</v>
      </c>
      <c r="E8" s="358">
        <v>21</v>
      </c>
      <c r="F8" s="330">
        <v>547</v>
      </c>
      <c r="G8" s="327" t="s">
        <v>134</v>
      </c>
      <c r="H8" s="340">
        <v>772.5</v>
      </c>
      <c r="I8" s="327" t="s">
        <v>134</v>
      </c>
      <c r="J8" s="340">
        <v>778.24</v>
      </c>
      <c r="K8" s="330">
        <v>0</v>
      </c>
      <c r="L8" s="330">
        <v>777</v>
      </c>
      <c r="M8" s="372">
        <v>1.24</v>
      </c>
      <c r="N8" s="330">
        <v>1941.5618</v>
      </c>
      <c r="O8" s="358">
        <v>1921.0818</v>
      </c>
      <c r="P8" s="330">
        <v>20.48</v>
      </c>
      <c r="Q8" s="372">
        <v>0</v>
      </c>
      <c r="R8" s="358">
        <v>8449.8397</v>
      </c>
      <c r="S8" s="358">
        <v>4773.6199</v>
      </c>
      <c r="T8" s="330">
        <v>1600.8011631288068</v>
      </c>
      <c r="U8" s="330">
        <v>2075.418636871194</v>
      </c>
      <c r="V8" s="368">
        <v>1790.8585000000003</v>
      </c>
      <c r="W8" s="255"/>
    </row>
    <row r="9" spans="1:23" ht="14.25">
      <c r="A9" s="160" t="s">
        <v>4</v>
      </c>
      <c r="B9" s="372">
        <v>10082</v>
      </c>
      <c r="C9" s="353">
        <v>528</v>
      </c>
      <c r="D9" s="353">
        <v>528</v>
      </c>
      <c r="E9" s="358">
        <v>7</v>
      </c>
      <c r="F9" s="330">
        <v>521</v>
      </c>
      <c r="G9" s="327" t="s">
        <v>134</v>
      </c>
      <c r="H9" s="340">
        <v>3010.11</v>
      </c>
      <c r="I9" s="327" t="s">
        <v>134</v>
      </c>
      <c r="J9" s="340">
        <v>60.136500000000005</v>
      </c>
      <c r="K9" s="330">
        <v>7.7865</v>
      </c>
      <c r="L9" s="330">
        <v>52</v>
      </c>
      <c r="M9" s="372">
        <v>0.35</v>
      </c>
      <c r="N9" s="330">
        <v>943.1445</v>
      </c>
      <c r="O9" s="358">
        <v>929.3745</v>
      </c>
      <c r="P9" s="330">
        <v>13.77</v>
      </c>
      <c r="Q9" s="372">
        <v>0</v>
      </c>
      <c r="R9" s="358">
        <v>3593.6366</v>
      </c>
      <c r="S9" s="358">
        <v>2215.4064</v>
      </c>
      <c r="T9" s="330">
        <v>336.6815337714508</v>
      </c>
      <c r="U9" s="330">
        <v>1041.548666228549</v>
      </c>
      <c r="V9" s="368">
        <v>1946.9723999999997</v>
      </c>
      <c r="W9" s="255"/>
    </row>
    <row r="10" spans="1:23" ht="14.25">
      <c r="A10" s="160" t="s">
        <v>5</v>
      </c>
      <c r="B10" s="372">
        <v>3967</v>
      </c>
      <c r="C10" s="353">
        <v>102</v>
      </c>
      <c r="D10" s="353">
        <v>102</v>
      </c>
      <c r="E10" s="358">
        <v>1</v>
      </c>
      <c r="F10" s="330">
        <v>101</v>
      </c>
      <c r="G10" s="327" t="s">
        <v>134</v>
      </c>
      <c r="H10" s="340">
        <v>1278.15</v>
      </c>
      <c r="I10" s="327" t="s">
        <v>134</v>
      </c>
      <c r="J10" s="340">
        <v>21.0914</v>
      </c>
      <c r="K10" s="330">
        <v>0.0414</v>
      </c>
      <c r="L10" s="330">
        <v>21</v>
      </c>
      <c r="M10" s="372">
        <v>0.05</v>
      </c>
      <c r="N10" s="330">
        <v>343.97</v>
      </c>
      <c r="O10" s="358">
        <v>341.6</v>
      </c>
      <c r="P10" s="330">
        <v>2.3699999999999997</v>
      </c>
      <c r="Q10" s="372">
        <v>0</v>
      </c>
      <c r="R10" s="358">
        <v>1541.3153</v>
      </c>
      <c r="S10" s="358">
        <v>1260.1807</v>
      </c>
      <c r="T10" s="330">
        <v>36.462145043425956</v>
      </c>
      <c r="U10" s="330">
        <v>244.67245495657414</v>
      </c>
      <c r="V10" s="368">
        <v>680.4732999999999</v>
      </c>
      <c r="W10" s="255"/>
    </row>
    <row r="11" spans="1:23" ht="14.25">
      <c r="A11" s="160" t="s">
        <v>6</v>
      </c>
      <c r="B11" s="372">
        <v>1728</v>
      </c>
      <c r="C11" s="353">
        <v>7</v>
      </c>
      <c r="D11" s="353">
        <v>7</v>
      </c>
      <c r="E11" s="358">
        <v>0</v>
      </c>
      <c r="F11" s="330">
        <v>7</v>
      </c>
      <c r="G11" s="327" t="s">
        <v>134</v>
      </c>
      <c r="H11" s="340">
        <v>893.74</v>
      </c>
      <c r="I11" s="327" t="s">
        <v>134</v>
      </c>
      <c r="J11" s="340">
        <v>9</v>
      </c>
      <c r="K11" s="330">
        <v>0</v>
      </c>
      <c r="L11" s="330">
        <v>9</v>
      </c>
      <c r="M11" s="372">
        <v>0</v>
      </c>
      <c r="N11" s="330">
        <v>135.7373</v>
      </c>
      <c r="O11" s="358">
        <v>135.5773</v>
      </c>
      <c r="P11" s="330">
        <v>0.16</v>
      </c>
      <c r="Q11" s="372">
        <v>0</v>
      </c>
      <c r="R11" s="358">
        <v>451.7617</v>
      </c>
      <c r="S11" s="358">
        <v>457.1445</v>
      </c>
      <c r="T11" s="330" t="s">
        <v>174</v>
      </c>
      <c r="U11" s="330" t="s">
        <v>174</v>
      </c>
      <c r="V11" s="368">
        <v>230.76099999999997</v>
      </c>
      <c r="W11" s="255"/>
    </row>
    <row r="12" spans="1:23" ht="14.25">
      <c r="A12" s="160" t="s">
        <v>7</v>
      </c>
      <c r="B12" s="372">
        <v>3204.9999999999995</v>
      </c>
      <c r="C12" s="353">
        <v>1190</v>
      </c>
      <c r="D12" s="353">
        <v>1190</v>
      </c>
      <c r="E12" s="358">
        <v>5</v>
      </c>
      <c r="F12" s="330">
        <v>1190</v>
      </c>
      <c r="G12" s="327" t="s">
        <v>134</v>
      </c>
      <c r="H12" s="340">
        <v>586.03</v>
      </c>
      <c r="I12" s="327" t="s">
        <v>134</v>
      </c>
      <c r="J12" s="340">
        <v>2.41</v>
      </c>
      <c r="K12" s="330">
        <v>0</v>
      </c>
      <c r="L12" s="330">
        <v>2</v>
      </c>
      <c r="M12" s="372">
        <v>0.41</v>
      </c>
      <c r="N12" s="330">
        <v>254.89229999999998</v>
      </c>
      <c r="O12" s="358">
        <v>210.5623</v>
      </c>
      <c r="P12" s="330">
        <v>44.33</v>
      </c>
      <c r="Q12" s="372">
        <v>0</v>
      </c>
      <c r="R12" s="358">
        <v>499.4455</v>
      </c>
      <c r="S12" s="358">
        <v>363.9361</v>
      </c>
      <c r="T12" s="330">
        <v>14.84895930071421</v>
      </c>
      <c r="U12" s="330">
        <v>120.66044069928576</v>
      </c>
      <c r="V12" s="368">
        <v>672.2221999999995</v>
      </c>
      <c r="W12" s="255"/>
    </row>
    <row r="13" spans="1:23" ht="14.25">
      <c r="A13" s="160" t="s">
        <v>8</v>
      </c>
      <c r="B13" s="372">
        <v>1704</v>
      </c>
      <c r="C13" s="353">
        <v>35</v>
      </c>
      <c r="D13" s="353">
        <v>35</v>
      </c>
      <c r="E13" s="373">
        <v>3</v>
      </c>
      <c r="F13" s="330">
        <v>32</v>
      </c>
      <c r="G13" s="332" t="s">
        <v>134</v>
      </c>
      <c r="H13" s="340">
        <v>878.3</v>
      </c>
      <c r="I13" s="332" t="s">
        <v>134</v>
      </c>
      <c r="J13" s="340">
        <v>6.15</v>
      </c>
      <c r="K13" s="330">
        <v>0</v>
      </c>
      <c r="L13" s="330">
        <v>6</v>
      </c>
      <c r="M13" s="372">
        <v>0.15</v>
      </c>
      <c r="N13" s="354">
        <v>102.56089999999999</v>
      </c>
      <c r="O13" s="358">
        <v>101.6809</v>
      </c>
      <c r="P13" s="330">
        <v>0.88</v>
      </c>
      <c r="Q13" s="372">
        <v>0</v>
      </c>
      <c r="R13" s="358">
        <v>389.7694</v>
      </c>
      <c r="S13" s="358">
        <v>289.3639</v>
      </c>
      <c r="T13" s="330" t="s">
        <v>174</v>
      </c>
      <c r="U13" s="366" t="s">
        <v>174</v>
      </c>
      <c r="V13" s="369">
        <v>292.2197000000001</v>
      </c>
      <c r="W13" s="255"/>
    </row>
    <row r="14" spans="1:23" ht="13.5">
      <c r="A14" s="177" t="s">
        <v>61</v>
      </c>
      <c r="B14" s="374">
        <v>78743</v>
      </c>
      <c r="C14" s="359">
        <v>5210</v>
      </c>
      <c r="D14" s="367">
        <v>5210</v>
      </c>
      <c r="E14" s="370">
        <v>180</v>
      </c>
      <c r="F14" s="367">
        <v>5030</v>
      </c>
      <c r="G14" s="340" t="s">
        <v>134</v>
      </c>
      <c r="H14" s="375">
        <v>11119.05</v>
      </c>
      <c r="I14" s="340" t="s">
        <v>134</v>
      </c>
      <c r="J14" s="375">
        <v>1781.5959</v>
      </c>
      <c r="K14" s="367">
        <v>32.895900000000005</v>
      </c>
      <c r="L14" s="367">
        <v>1735</v>
      </c>
      <c r="M14" s="374">
        <v>13.700000000000001</v>
      </c>
      <c r="N14" s="330">
        <v>9938.677099999999</v>
      </c>
      <c r="O14" s="370">
        <v>9732.7071</v>
      </c>
      <c r="P14" s="367">
        <v>205.96999999999997</v>
      </c>
      <c r="Q14" s="374">
        <v>0</v>
      </c>
      <c r="R14" s="370">
        <v>37882.25090000001</v>
      </c>
      <c r="S14" s="370">
        <v>24977.1419</v>
      </c>
      <c r="T14" s="367" t="s">
        <v>174</v>
      </c>
      <c r="U14" s="330" t="s">
        <v>174</v>
      </c>
      <c r="V14" s="368">
        <v>12811.42609999999</v>
      </c>
      <c r="W14" s="255"/>
    </row>
    <row r="15" spans="1:23" ht="14.25" thickBot="1">
      <c r="A15" s="188" t="s">
        <v>62</v>
      </c>
      <c r="B15" s="313">
        <v>1</v>
      </c>
      <c r="C15" s="270">
        <v>0.06616461145752639</v>
      </c>
      <c r="D15" s="210">
        <v>0.06616461145752639</v>
      </c>
      <c r="E15" s="271">
        <v>0.0022859174783790306</v>
      </c>
      <c r="F15" s="270">
        <v>0.06387869397914735</v>
      </c>
      <c r="G15" s="193"/>
      <c r="H15" s="270">
        <v>0.14120683743316864</v>
      </c>
      <c r="I15" s="193"/>
      <c r="J15" s="210">
        <v>0.022625451151213442</v>
      </c>
      <c r="K15" s="270">
        <v>0.0004177628487611598</v>
      </c>
      <c r="L15" s="270">
        <v>0.022033704583264545</v>
      </c>
      <c r="M15" s="313">
        <v>0.00017398371918773734</v>
      </c>
      <c r="N15" s="270">
        <v>0.12621664274919675</v>
      </c>
      <c r="O15" s="271">
        <v>0.12360091817685381</v>
      </c>
      <c r="P15" s="270">
        <v>0.002615724572342938</v>
      </c>
      <c r="Q15" s="313">
        <v>0</v>
      </c>
      <c r="R15" s="271">
        <v>0.48108721918138764</v>
      </c>
      <c r="S15" s="271">
        <v>0.317198251273129</v>
      </c>
      <c r="T15" s="270" t="s">
        <v>174</v>
      </c>
      <c r="U15" s="270" t="s">
        <v>174</v>
      </c>
      <c r="V15" s="314">
        <v>0.1626992380275072</v>
      </c>
      <c r="W15" s="255"/>
    </row>
    <row r="16" spans="1:23" ht="13.5">
      <c r="A16" s="195" t="s">
        <v>9</v>
      </c>
      <c r="B16" s="376">
        <v>6782</v>
      </c>
      <c r="C16" s="350">
        <v>1470</v>
      </c>
      <c r="D16" s="350">
        <v>1470</v>
      </c>
      <c r="E16" s="351">
        <v>735</v>
      </c>
      <c r="F16" s="351">
        <v>732</v>
      </c>
      <c r="G16" s="350" t="s">
        <v>134</v>
      </c>
      <c r="H16" s="350">
        <v>492.4</v>
      </c>
      <c r="I16" s="350" t="s">
        <v>134</v>
      </c>
      <c r="J16" s="350">
        <v>639.54</v>
      </c>
      <c r="K16" s="351">
        <v>0</v>
      </c>
      <c r="L16" s="351">
        <v>580</v>
      </c>
      <c r="M16" s="376">
        <v>59.54</v>
      </c>
      <c r="N16" s="351">
        <v>727.0631000000001</v>
      </c>
      <c r="O16" s="371">
        <v>623.7131</v>
      </c>
      <c r="P16" s="351">
        <v>103.35000000000001</v>
      </c>
      <c r="Q16" s="376">
        <v>0</v>
      </c>
      <c r="R16" s="371">
        <v>2242.5707</v>
      </c>
      <c r="S16" s="371">
        <v>1519.5448</v>
      </c>
      <c r="T16" s="351">
        <v>256.0794877032468</v>
      </c>
      <c r="U16" s="351">
        <v>466.9464122967535</v>
      </c>
      <c r="V16" s="368">
        <v>1210.4261999999999</v>
      </c>
      <c r="W16" s="255"/>
    </row>
    <row r="17" spans="1:23" ht="13.5">
      <c r="A17" s="160" t="s">
        <v>10</v>
      </c>
      <c r="B17" s="372">
        <v>6956</v>
      </c>
      <c r="C17" s="353">
        <v>894</v>
      </c>
      <c r="D17" s="353">
        <v>894</v>
      </c>
      <c r="E17" s="330">
        <v>133</v>
      </c>
      <c r="F17" s="330">
        <v>761</v>
      </c>
      <c r="G17" s="353" t="s">
        <v>134</v>
      </c>
      <c r="H17" s="353">
        <v>559.18</v>
      </c>
      <c r="I17" s="353" t="s">
        <v>134</v>
      </c>
      <c r="J17" s="353">
        <v>174.09</v>
      </c>
      <c r="K17" s="330">
        <v>0</v>
      </c>
      <c r="L17" s="330">
        <v>164</v>
      </c>
      <c r="M17" s="372">
        <v>10.09</v>
      </c>
      <c r="N17" s="330">
        <v>942.1392</v>
      </c>
      <c r="O17" s="358">
        <v>895.3792</v>
      </c>
      <c r="P17" s="330">
        <v>46.76</v>
      </c>
      <c r="Q17" s="372">
        <v>0</v>
      </c>
      <c r="R17" s="358">
        <v>3309.8076</v>
      </c>
      <c r="S17" s="358">
        <v>2253.4658</v>
      </c>
      <c r="T17" s="330">
        <v>269.64529028727344</v>
      </c>
      <c r="U17" s="330">
        <v>786.6965097127268</v>
      </c>
      <c r="V17" s="368">
        <v>1076.7831999999999</v>
      </c>
      <c r="W17" s="255"/>
    </row>
    <row r="18" spans="1:23" ht="13.5">
      <c r="A18" s="160" t="s">
        <v>11</v>
      </c>
      <c r="B18" s="372">
        <v>3570</v>
      </c>
      <c r="C18" s="353">
        <v>346</v>
      </c>
      <c r="D18" s="353">
        <v>346</v>
      </c>
      <c r="E18" s="330">
        <v>43</v>
      </c>
      <c r="F18" s="330">
        <v>303</v>
      </c>
      <c r="G18" s="353" t="s">
        <v>134</v>
      </c>
      <c r="H18" s="353">
        <v>283.47</v>
      </c>
      <c r="I18" s="353" t="s">
        <v>134</v>
      </c>
      <c r="J18" s="353">
        <v>79.6088</v>
      </c>
      <c r="K18" s="330">
        <v>1.5888</v>
      </c>
      <c r="L18" s="330">
        <v>75</v>
      </c>
      <c r="M18" s="372">
        <v>3.02</v>
      </c>
      <c r="N18" s="330">
        <v>418.88689999999997</v>
      </c>
      <c r="O18" s="358">
        <v>405.9369</v>
      </c>
      <c r="P18" s="330">
        <v>12.950000000000001</v>
      </c>
      <c r="Q18" s="372">
        <v>0</v>
      </c>
      <c r="R18" s="358">
        <v>1683.4869</v>
      </c>
      <c r="S18" s="358">
        <v>1298.5526</v>
      </c>
      <c r="T18" s="330">
        <v>79.28590308768194</v>
      </c>
      <c r="U18" s="330">
        <v>305.64839691231816</v>
      </c>
      <c r="V18" s="368">
        <v>758.5473999999997</v>
      </c>
      <c r="W18" s="255"/>
    </row>
    <row r="19" spans="1:23" ht="13.5">
      <c r="A19" s="160" t="s">
        <v>12</v>
      </c>
      <c r="B19" s="372">
        <v>32891</v>
      </c>
      <c r="C19" s="353">
        <v>1540</v>
      </c>
      <c r="D19" s="353">
        <v>1540</v>
      </c>
      <c r="E19" s="330">
        <v>108</v>
      </c>
      <c r="F19" s="330">
        <v>1430</v>
      </c>
      <c r="G19" s="353" t="s">
        <v>134</v>
      </c>
      <c r="H19" s="353">
        <v>18792.82</v>
      </c>
      <c r="I19" s="353" t="s">
        <v>134</v>
      </c>
      <c r="J19" s="353">
        <v>1944.5858409999998</v>
      </c>
      <c r="K19" s="330">
        <v>1093.235841</v>
      </c>
      <c r="L19" s="330">
        <v>843</v>
      </c>
      <c r="M19" s="372">
        <v>8.35</v>
      </c>
      <c r="N19" s="330">
        <v>1921.6603</v>
      </c>
      <c r="O19" s="358">
        <v>1742.4703</v>
      </c>
      <c r="P19" s="330">
        <v>68.19000000000001</v>
      </c>
      <c r="Q19" s="372">
        <v>111</v>
      </c>
      <c r="R19" s="358">
        <v>5235.8594</v>
      </c>
      <c r="S19" s="358">
        <v>3637.5897</v>
      </c>
      <c r="T19" s="330">
        <v>412.4628830486724</v>
      </c>
      <c r="U19" s="330">
        <v>1185.8068169513278</v>
      </c>
      <c r="V19" s="368">
        <v>3456.0744590000004</v>
      </c>
      <c r="W19" s="255"/>
    </row>
    <row r="20" spans="1:23" ht="13.5">
      <c r="A20" s="160" t="s">
        <v>13</v>
      </c>
      <c r="B20" s="372">
        <v>10376</v>
      </c>
      <c r="C20" s="353">
        <v>1100</v>
      </c>
      <c r="D20" s="353">
        <v>1100</v>
      </c>
      <c r="E20" s="330">
        <v>107</v>
      </c>
      <c r="F20" s="330">
        <v>990</v>
      </c>
      <c r="G20" s="353" t="s">
        <v>134</v>
      </c>
      <c r="H20" s="353">
        <v>5403.84</v>
      </c>
      <c r="I20" s="353" t="s">
        <v>134</v>
      </c>
      <c r="J20" s="353">
        <v>175.0239</v>
      </c>
      <c r="K20" s="330">
        <v>1.1239</v>
      </c>
      <c r="L20" s="330">
        <v>167</v>
      </c>
      <c r="M20" s="372">
        <v>6.9</v>
      </c>
      <c r="N20" s="330">
        <v>570.2472</v>
      </c>
      <c r="O20" s="358">
        <v>481.1972</v>
      </c>
      <c r="P20" s="330">
        <v>44.05</v>
      </c>
      <c r="Q20" s="372">
        <v>45</v>
      </c>
      <c r="R20" s="358">
        <v>1768.298</v>
      </c>
      <c r="S20" s="358">
        <v>1248.1997</v>
      </c>
      <c r="T20" s="330">
        <v>168.61642492776903</v>
      </c>
      <c r="U20" s="330">
        <v>351.4818750722311</v>
      </c>
      <c r="V20" s="368">
        <v>1358.5909</v>
      </c>
      <c r="W20" s="255"/>
    </row>
    <row r="21" spans="1:23" ht="13.5">
      <c r="A21" s="160" t="s">
        <v>14</v>
      </c>
      <c r="B21" s="372">
        <v>9384</v>
      </c>
      <c r="C21" s="353">
        <v>1120</v>
      </c>
      <c r="D21" s="353">
        <v>1120</v>
      </c>
      <c r="E21" s="330">
        <v>485</v>
      </c>
      <c r="F21" s="330">
        <v>632</v>
      </c>
      <c r="G21" s="353" t="s">
        <v>134</v>
      </c>
      <c r="H21" s="353">
        <v>2634.21</v>
      </c>
      <c r="I21" s="353" t="s">
        <v>134</v>
      </c>
      <c r="J21" s="353">
        <v>889.29</v>
      </c>
      <c r="K21" s="330">
        <v>0</v>
      </c>
      <c r="L21" s="330">
        <v>850</v>
      </c>
      <c r="M21" s="372">
        <v>39.29</v>
      </c>
      <c r="N21" s="330">
        <v>935.5079999999999</v>
      </c>
      <c r="O21" s="358">
        <v>866.198</v>
      </c>
      <c r="P21" s="330">
        <v>58.309999999999995</v>
      </c>
      <c r="Q21" s="372">
        <v>11</v>
      </c>
      <c r="R21" s="358">
        <v>2425.444</v>
      </c>
      <c r="S21" s="358">
        <v>1439.9279</v>
      </c>
      <c r="T21" s="330">
        <v>296.8415191291271</v>
      </c>
      <c r="U21" s="330">
        <v>688.6745808708729</v>
      </c>
      <c r="V21" s="368">
        <v>1379.5480000000002</v>
      </c>
      <c r="W21" s="255"/>
    </row>
    <row r="22" spans="1:23" ht="13.5">
      <c r="A22" s="160" t="s">
        <v>15</v>
      </c>
      <c r="B22" s="372">
        <v>2709</v>
      </c>
      <c r="C22" s="353">
        <v>207</v>
      </c>
      <c r="D22" s="353">
        <v>207</v>
      </c>
      <c r="E22" s="330">
        <v>11</v>
      </c>
      <c r="F22" s="330">
        <v>196</v>
      </c>
      <c r="G22" s="353" t="s">
        <v>134</v>
      </c>
      <c r="H22" s="353">
        <v>160.04</v>
      </c>
      <c r="I22" s="353" t="s">
        <v>134</v>
      </c>
      <c r="J22" s="353">
        <v>57.150800000000004</v>
      </c>
      <c r="K22" s="330">
        <v>0.3808</v>
      </c>
      <c r="L22" s="330">
        <v>56</v>
      </c>
      <c r="M22" s="372">
        <v>0.77</v>
      </c>
      <c r="N22" s="330">
        <v>388.5445</v>
      </c>
      <c r="O22" s="358">
        <v>383.2945</v>
      </c>
      <c r="P22" s="330">
        <v>5.25</v>
      </c>
      <c r="Q22" s="372">
        <v>0</v>
      </c>
      <c r="R22" s="358">
        <v>1424.7082</v>
      </c>
      <c r="S22" s="358">
        <v>1005.6706</v>
      </c>
      <c r="T22" s="330">
        <v>70.9140330057997</v>
      </c>
      <c r="U22" s="330">
        <v>348.1235669942003</v>
      </c>
      <c r="V22" s="368">
        <v>471.55650000000014</v>
      </c>
      <c r="W22" s="255"/>
    </row>
    <row r="23" spans="1:23" ht="13.5">
      <c r="A23" s="160" t="s">
        <v>16</v>
      </c>
      <c r="B23" s="372">
        <v>5556</v>
      </c>
      <c r="C23" s="353">
        <v>1090</v>
      </c>
      <c r="D23" s="353">
        <v>1090</v>
      </c>
      <c r="E23" s="330">
        <v>400</v>
      </c>
      <c r="F23" s="330">
        <v>689</v>
      </c>
      <c r="G23" s="353" t="s">
        <v>134</v>
      </c>
      <c r="H23" s="353">
        <v>2063.01</v>
      </c>
      <c r="I23" s="353" t="s">
        <v>134</v>
      </c>
      <c r="J23" s="353">
        <v>97.4717</v>
      </c>
      <c r="K23" s="330">
        <v>1.0717</v>
      </c>
      <c r="L23" s="330">
        <v>64</v>
      </c>
      <c r="M23" s="372">
        <v>32.4</v>
      </c>
      <c r="N23" s="330">
        <v>457.1561</v>
      </c>
      <c r="O23" s="358">
        <v>375.5061</v>
      </c>
      <c r="P23" s="330">
        <v>58.65</v>
      </c>
      <c r="Q23" s="372">
        <v>23</v>
      </c>
      <c r="R23" s="358">
        <v>1041.5137</v>
      </c>
      <c r="S23" s="358">
        <v>758.396</v>
      </c>
      <c r="T23" s="330">
        <v>70.6585846945118</v>
      </c>
      <c r="U23" s="330">
        <v>212.4591153054882</v>
      </c>
      <c r="V23" s="368">
        <v>806.8484999999998</v>
      </c>
      <c r="W23" s="255"/>
    </row>
    <row r="24" spans="1:23" ht="13.5">
      <c r="A24" s="160" t="s">
        <v>17</v>
      </c>
      <c r="B24" s="372">
        <v>2659</v>
      </c>
      <c r="C24" s="353">
        <v>526</v>
      </c>
      <c r="D24" s="353">
        <v>526</v>
      </c>
      <c r="E24" s="330">
        <v>245</v>
      </c>
      <c r="F24" s="330">
        <v>281</v>
      </c>
      <c r="G24" s="353" t="s">
        <v>134</v>
      </c>
      <c r="H24" s="353">
        <v>74.04</v>
      </c>
      <c r="I24" s="353" t="s">
        <v>134</v>
      </c>
      <c r="J24" s="353">
        <v>237.85</v>
      </c>
      <c r="K24" s="330">
        <v>0</v>
      </c>
      <c r="L24" s="330">
        <v>218</v>
      </c>
      <c r="M24" s="372">
        <v>19.85</v>
      </c>
      <c r="N24" s="330">
        <v>432.9414</v>
      </c>
      <c r="O24" s="358">
        <v>405.7414</v>
      </c>
      <c r="P24" s="330">
        <v>27.2</v>
      </c>
      <c r="Q24" s="372">
        <v>0</v>
      </c>
      <c r="R24" s="358">
        <v>1015.1962</v>
      </c>
      <c r="S24" s="358">
        <v>678.627</v>
      </c>
      <c r="T24" s="330">
        <v>57.02029430059085</v>
      </c>
      <c r="U24" s="330">
        <v>279.54890569940915</v>
      </c>
      <c r="V24" s="368">
        <v>372.9724000000002</v>
      </c>
      <c r="W24" s="255"/>
    </row>
    <row r="25" spans="1:23" ht="13.5">
      <c r="A25" s="160" t="s">
        <v>18</v>
      </c>
      <c r="B25" s="372">
        <v>1757</v>
      </c>
      <c r="C25" s="353">
        <v>212</v>
      </c>
      <c r="D25" s="353">
        <v>212</v>
      </c>
      <c r="E25" s="330">
        <v>88</v>
      </c>
      <c r="F25" s="330">
        <v>124</v>
      </c>
      <c r="G25" s="353" t="s">
        <v>134</v>
      </c>
      <c r="H25" s="353">
        <v>94.75</v>
      </c>
      <c r="I25" s="353" t="s">
        <v>134</v>
      </c>
      <c r="J25" s="353">
        <v>72.25229999999999</v>
      </c>
      <c r="K25" s="330">
        <v>0.1223</v>
      </c>
      <c r="L25" s="330">
        <v>65</v>
      </c>
      <c r="M25" s="372">
        <v>7.13</v>
      </c>
      <c r="N25" s="330">
        <v>230.8355</v>
      </c>
      <c r="O25" s="358">
        <v>220.2455</v>
      </c>
      <c r="P25" s="330">
        <v>10.590000000000002</v>
      </c>
      <c r="Q25" s="372">
        <v>0</v>
      </c>
      <c r="R25" s="358">
        <v>816.0438</v>
      </c>
      <c r="S25" s="358">
        <v>577.6868</v>
      </c>
      <c r="T25" s="330">
        <v>88.64411558419891</v>
      </c>
      <c r="U25" s="330">
        <v>149.71288441580117</v>
      </c>
      <c r="V25" s="368">
        <v>331.11839999999995</v>
      </c>
      <c r="W25" s="255"/>
    </row>
    <row r="26" spans="1:23" ht="13.5">
      <c r="A26" s="160" t="s">
        <v>19</v>
      </c>
      <c r="B26" s="372">
        <v>2214</v>
      </c>
      <c r="C26" s="353">
        <v>240</v>
      </c>
      <c r="D26" s="353">
        <v>240</v>
      </c>
      <c r="E26" s="330">
        <v>12</v>
      </c>
      <c r="F26" s="330">
        <v>228</v>
      </c>
      <c r="G26" s="353" t="s">
        <v>134</v>
      </c>
      <c r="H26" s="353">
        <v>165.72</v>
      </c>
      <c r="I26" s="353" t="s">
        <v>134</v>
      </c>
      <c r="J26" s="353">
        <v>31.6</v>
      </c>
      <c r="K26" s="330">
        <v>0</v>
      </c>
      <c r="L26" s="330">
        <v>31</v>
      </c>
      <c r="M26" s="372">
        <v>0.6</v>
      </c>
      <c r="N26" s="330">
        <v>249.66400000000002</v>
      </c>
      <c r="O26" s="358">
        <v>238.204</v>
      </c>
      <c r="P26" s="330">
        <v>11.46</v>
      </c>
      <c r="Q26" s="372">
        <v>0</v>
      </c>
      <c r="R26" s="358">
        <v>767.3443</v>
      </c>
      <c r="S26" s="358">
        <v>460.5112</v>
      </c>
      <c r="T26" s="330">
        <v>111.1109553500297</v>
      </c>
      <c r="U26" s="330">
        <v>195.7221446499703</v>
      </c>
      <c r="V26" s="368">
        <v>759.6717000000001</v>
      </c>
      <c r="W26" s="255"/>
    </row>
    <row r="27" spans="1:23" ht="13.5">
      <c r="A27" s="160" t="s">
        <v>20</v>
      </c>
      <c r="B27" s="372">
        <v>1334</v>
      </c>
      <c r="C27" s="353">
        <v>229</v>
      </c>
      <c r="D27" s="353">
        <v>229</v>
      </c>
      <c r="E27" s="330">
        <v>69</v>
      </c>
      <c r="F27" s="330">
        <v>160</v>
      </c>
      <c r="G27" s="353" t="s">
        <v>134</v>
      </c>
      <c r="H27" s="353">
        <v>23.95</v>
      </c>
      <c r="I27" s="353" t="s">
        <v>134</v>
      </c>
      <c r="J27" s="353">
        <v>287.59</v>
      </c>
      <c r="K27" s="330">
        <v>0</v>
      </c>
      <c r="L27" s="330">
        <v>282</v>
      </c>
      <c r="M27" s="372">
        <v>5.59</v>
      </c>
      <c r="N27" s="330">
        <v>157.05270000000002</v>
      </c>
      <c r="O27" s="358">
        <v>144.6827</v>
      </c>
      <c r="P27" s="330">
        <v>12.370000000000001</v>
      </c>
      <c r="Q27" s="372">
        <v>0</v>
      </c>
      <c r="R27" s="358">
        <v>508.2109</v>
      </c>
      <c r="S27" s="358">
        <v>306.6994</v>
      </c>
      <c r="T27" s="330">
        <v>111.61564203204682</v>
      </c>
      <c r="U27" s="330">
        <v>89.89585796795313</v>
      </c>
      <c r="V27" s="368">
        <v>128.1964000000001</v>
      </c>
      <c r="W27" s="255"/>
    </row>
    <row r="28" spans="1:23" ht="13.5">
      <c r="A28" s="160" t="s">
        <v>21</v>
      </c>
      <c r="B28" s="372">
        <v>1718</v>
      </c>
      <c r="C28" s="353">
        <v>265</v>
      </c>
      <c r="D28" s="353">
        <v>265</v>
      </c>
      <c r="E28" s="330">
        <v>22</v>
      </c>
      <c r="F28" s="330">
        <v>243</v>
      </c>
      <c r="G28" s="353" t="s">
        <v>134</v>
      </c>
      <c r="H28" s="353">
        <v>526.1999999999999</v>
      </c>
      <c r="I28" s="353" t="s">
        <v>134</v>
      </c>
      <c r="J28" s="353">
        <v>24.917</v>
      </c>
      <c r="K28" s="330">
        <v>0.817</v>
      </c>
      <c r="L28" s="330">
        <v>23</v>
      </c>
      <c r="M28" s="372">
        <v>1.1</v>
      </c>
      <c r="N28" s="330">
        <v>127.79350000000001</v>
      </c>
      <c r="O28" s="358">
        <v>115.1235</v>
      </c>
      <c r="P28" s="330">
        <v>11.669999999999998</v>
      </c>
      <c r="Q28" s="372">
        <v>1</v>
      </c>
      <c r="R28" s="358">
        <v>370.3944</v>
      </c>
      <c r="S28" s="358">
        <v>289.1146</v>
      </c>
      <c r="T28" s="330" t="s">
        <v>174</v>
      </c>
      <c r="U28" s="330" t="s">
        <v>174</v>
      </c>
      <c r="V28" s="368">
        <v>403.6951</v>
      </c>
      <c r="W28" s="255"/>
    </row>
    <row r="29" spans="1:23" ht="13.5">
      <c r="A29" s="160" t="s">
        <v>22</v>
      </c>
      <c r="B29" s="372">
        <v>908</v>
      </c>
      <c r="C29" s="353">
        <v>116</v>
      </c>
      <c r="D29" s="353">
        <v>116</v>
      </c>
      <c r="E29" s="330">
        <v>0</v>
      </c>
      <c r="F29" s="330">
        <v>116</v>
      </c>
      <c r="G29" s="353" t="s">
        <v>134</v>
      </c>
      <c r="H29" s="353">
        <v>174.01</v>
      </c>
      <c r="I29" s="353" t="s">
        <v>134</v>
      </c>
      <c r="J29" s="353">
        <v>10</v>
      </c>
      <c r="K29" s="330">
        <v>0</v>
      </c>
      <c r="L29" s="330">
        <v>10</v>
      </c>
      <c r="M29" s="372">
        <v>0</v>
      </c>
      <c r="N29" s="330">
        <v>106.4626</v>
      </c>
      <c r="O29" s="358">
        <v>102.6626</v>
      </c>
      <c r="P29" s="330">
        <v>3.8</v>
      </c>
      <c r="Q29" s="372">
        <v>0</v>
      </c>
      <c r="R29" s="358">
        <v>287.0067</v>
      </c>
      <c r="S29" s="358">
        <v>239.3308</v>
      </c>
      <c r="T29" s="330">
        <v>4.853697908192911</v>
      </c>
      <c r="U29" s="330">
        <v>42.8222020918071</v>
      </c>
      <c r="V29" s="368">
        <v>214.52069999999998</v>
      </c>
      <c r="W29" s="255"/>
    </row>
    <row r="30" spans="1:23" ht="13.5">
      <c r="A30" s="160" t="s">
        <v>23</v>
      </c>
      <c r="B30" s="372">
        <v>3428</v>
      </c>
      <c r="C30" s="353">
        <v>303</v>
      </c>
      <c r="D30" s="353">
        <v>303</v>
      </c>
      <c r="E30" s="330">
        <v>66</v>
      </c>
      <c r="F30" s="330">
        <v>237</v>
      </c>
      <c r="G30" s="353" t="s">
        <v>134</v>
      </c>
      <c r="H30" s="353">
        <v>1489.41</v>
      </c>
      <c r="I30" s="353" t="s">
        <v>134</v>
      </c>
      <c r="J30" s="353">
        <v>250.13</v>
      </c>
      <c r="K30" s="330">
        <v>2</v>
      </c>
      <c r="L30" s="330">
        <v>243</v>
      </c>
      <c r="M30" s="372">
        <v>5.13</v>
      </c>
      <c r="N30" s="330">
        <v>269.4169</v>
      </c>
      <c r="O30" s="358">
        <v>246.3469</v>
      </c>
      <c r="P30" s="330">
        <v>12.07</v>
      </c>
      <c r="Q30" s="372">
        <v>11</v>
      </c>
      <c r="R30" s="358">
        <v>634.567</v>
      </c>
      <c r="S30" s="358">
        <v>350.6652</v>
      </c>
      <c r="T30" s="330">
        <v>81.00622712757303</v>
      </c>
      <c r="U30" s="330">
        <v>202.89557287242695</v>
      </c>
      <c r="V30" s="368">
        <v>481.4761000000001</v>
      </c>
      <c r="W30" s="255"/>
    </row>
    <row r="31" spans="1:23" ht="13.5">
      <c r="A31" s="160" t="s">
        <v>24</v>
      </c>
      <c r="B31" s="372">
        <v>7123.999999999999</v>
      </c>
      <c r="C31" s="353">
        <v>46</v>
      </c>
      <c r="D31" s="354">
        <v>46</v>
      </c>
      <c r="E31" s="330">
        <v>7</v>
      </c>
      <c r="F31" s="330">
        <v>39</v>
      </c>
      <c r="G31" s="354" t="s">
        <v>134</v>
      </c>
      <c r="H31" s="353">
        <v>6347.849999999999</v>
      </c>
      <c r="I31" s="354" t="s">
        <v>134</v>
      </c>
      <c r="J31" s="353">
        <v>352.35</v>
      </c>
      <c r="K31" s="330">
        <v>326</v>
      </c>
      <c r="L31" s="330">
        <v>26</v>
      </c>
      <c r="M31" s="372">
        <v>0.35</v>
      </c>
      <c r="N31" s="354">
        <v>94.84620000000001</v>
      </c>
      <c r="O31" s="358">
        <v>62.6062</v>
      </c>
      <c r="P31" s="377">
        <v>1.24</v>
      </c>
      <c r="Q31" s="372">
        <v>31</v>
      </c>
      <c r="R31" s="358">
        <v>69.29307722</v>
      </c>
      <c r="S31" s="358">
        <v>36.9336</v>
      </c>
      <c r="T31" s="330" t="s">
        <v>174</v>
      </c>
      <c r="U31" s="366" t="s">
        <v>174</v>
      </c>
      <c r="V31" s="369">
        <v>213.66072277999962</v>
      </c>
      <c r="W31" s="255"/>
    </row>
    <row r="32" spans="1:23" ht="13.5">
      <c r="A32" s="177" t="s">
        <v>64</v>
      </c>
      <c r="B32" s="374">
        <v>99364</v>
      </c>
      <c r="C32" s="359">
        <v>9700</v>
      </c>
      <c r="D32" s="359">
        <v>9700</v>
      </c>
      <c r="E32" s="367">
        <v>2530</v>
      </c>
      <c r="F32" s="367">
        <v>7160</v>
      </c>
      <c r="G32" s="353" t="s">
        <v>134</v>
      </c>
      <c r="H32" s="359">
        <v>39284.90000000001</v>
      </c>
      <c r="I32" s="353" t="s">
        <v>134</v>
      </c>
      <c r="J32" s="359">
        <v>5323.450341</v>
      </c>
      <c r="K32" s="367">
        <v>1426.3403409999999</v>
      </c>
      <c r="L32" s="367">
        <v>3697</v>
      </c>
      <c r="M32" s="374">
        <v>200.10999999999996</v>
      </c>
      <c r="N32" s="330">
        <v>8030.218099999998</v>
      </c>
      <c r="O32" s="370">
        <v>7309.308099999998</v>
      </c>
      <c r="P32" s="330">
        <v>487.91</v>
      </c>
      <c r="Q32" s="374">
        <v>233</v>
      </c>
      <c r="R32" s="370">
        <v>23599.744877220004</v>
      </c>
      <c r="S32" s="370">
        <v>16100.9157</v>
      </c>
      <c r="T32" s="367" t="s">
        <v>174</v>
      </c>
      <c r="U32" s="330" t="s">
        <v>174</v>
      </c>
      <c r="V32" s="368">
        <v>13425.686681779986</v>
      </c>
      <c r="W32" s="255"/>
    </row>
    <row r="33" spans="1:23" ht="14.25" thickBot="1">
      <c r="A33" s="188" t="s">
        <v>62</v>
      </c>
      <c r="B33" s="313">
        <v>1</v>
      </c>
      <c r="C33" s="210">
        <v>0.09762086872509158</v>
      </c>
      <c r="D33" s="270">
        <v>0.09762086872509158</v>
      </c>
      <c r="E33" s="271">
        <v>0.0254619379252043</v>
      </c>
      <c r="F33" s="270">
        <v>0.07205829072903668</v>
      </c>
      <c r="G33" s="210"/>
      <c r="H33" s="210">
        <v>0.3953635119359125</v>
      </c>
      <c r="I33" s="210"/>
      <c r="J33" s="210">
        <v>0.05357524194879433</v>
      </c>
      <c r="K33" s="270">
        <v>0.014354699297532305</v>
      </c>
      <c r="L33" s="270">
        <v>0.03720663419347047</v>
      </c>
      <c r="M33" s="313">
        <v>0.002013908457791554</v>
      </c>
      <c r="N33" s="270">
        <v>0.08081617185298497</v>
      </c>
      <c r="O33" s="271">
        <v>0.07356092850529365</v>
      </c>
      <c r="P33" s="270">
        <v>0.004910329696872107</v>
      </c>
      <c r="Q33" s="313">
        <v>0.0023449136508192103</v>
      </c>
      <c r="R33" s="271">
        <v>0.23750799964997388</v>
      </c>
      <c r="S33" s="271">
        <v>0.16203972968076968</v>
      </c>
      <c r="T33" s="270" t="s">
        <v>174</v>
      </c>
      <c r="U33" s="270" t="s">
        <v>174</v>
      </c>
      <c r="V33" s="314">
        <v>0.1351162058872427</v>
      </c>
      <c r="W33" s="255"/>
    </row>
    <row r="34" spans="1:23" ht="13.5">
      <c r="A34" s="195" t="s">
        <v>25</v>
      </c>
      <c r="B34" s="376">
        <v>11381</v>
      </c>
      <c r="C34" s="350">
        <v>1810</v>
      </c>
      <c r="D34" s="371">
        <v>1810</v>
      </c>
      <c r="E34" s="371">
        <v>508</v>
      </c>
      <c r="F34" s="351">
        <v>1300</v>
      </c>
      <c r="G34" s="350" t="s">
        <v>134</v>
      </c>
      <c r="H34" s="350">
        <v>4183.620000000001</v>
      </c>
      <c r="I34" s="350" t="s">
        <v>134</v>
      </c>
      <c r="J34" s="350">
        <v>483.0947</v>
      </c>
      <c r="K34" s="351">
        <v>1.6447</v>
      </c>
      <c r="L34" s="351">
        <v>455</v>
      </c>
      <c r="M34" s="378">
        <v>26.45</v>
      </c>
      <c r="N34" s="351">
        <v>653.6616</v>
      </c>
      <c r="O34" s="371">
        <v>510.8416</v>
      </c>
      <c r="P34" s="351">
        <v>72.82</v>
      </c>
      <c r="Q34" s="376">
        <v>70</v>
      </c>
      <c r="R34" s="371">
        <v>1963.8127</v>
      </c>
      <c r="S34" s="371">
        <v>1369.8951</v>
      </c>
      <c r="T34" s="351">
        <v>129.25414945838855</v>
      </c>
      <c r="U34" s="351">
        <v>464.66345054161144</v>
      </c>
      <c r="V34" s="368">
        <v>2286.8109999999992</v>
      </c>
      <c r="W34" s="255"/>
    </row>
    <row r="35" spans="1:23" ht="13.5">
      <c r="A35" s="160" t="s">
        <v>26</v>
      </c>
      <c r="B35" s="372">
        <v>7712</v>
      </c>
      <c r="C35" s="353">
        <v>657</v>
      </c>
      <c r="D35" s="358">
        <v>657</v>
      </c>
      <c r="E35" s="358">
        <v>168</v>
      </c>
      <c r="F35" s="372">
        <v>489</v>
      </c>
      <c r="G35" s="353" t="s">
        <v>134</v>
      </c>
      <c r="H35" s="353">
        <v>5162.61</v>
      </c>
      <c r="I35" s="353" t="s">
        <v>134</v>
      </c>
      <c r="J35" s="353">
        <v>209.9746</v>
      </c>
      <c r="K35" s="330">
        <v>1.0846</v>
      </c>
      <c r="L35" s="330">
        <v>199</v>
      </c>
      <c r="M35" s="379">
        <v>9.89</v>
      </c>
      <c r="N35" s="330">
        <v>281.4314</v>
      </c>
      <c r="O35" s="358">
        <v>139.8314</v>
      </c>
      <c r="P35" s="330">
        <v>60.6</v>
      </c>
      <c r="Q35" s="372">
        <v>81</v>
      </c>
      <c r="R35" s="358">
        <v>633.0219</v>
      </c>
      <c r="S35" s="358">
        <v>450.1466</v>
      </c>
      <c r="T35" s="330">
        <v>104.36709529541503</v>
      </c>
      <c r="U35" s="330">
        <v>78.50820470458495</v>
      </c>
      <c r="V35" s="368">
        <v>767.9621000000004</v>
      </c>
      <c r="W35" s="255"/>
    </row>
    <row r="36" spans="1:23" ht="12.75">
      <c r="A36" s="160" t="s">
        <v>27</v>
      </c>
      <c r="B36" s="372">
        <v>1998.9999999999998</v>
      </c>
      <c r="C36" s="353">
        <v>427</v>
      </c>
      <c r="D36" s="353">
        <v>427</v>
      </c>
      <c r="E36" s="358">
        <v>26</v>
      </c>
      <c r="F36" s="372">
        <v>401</v>
      </c>
      <c r="G36" s="353" t="s">
        <v>134</v>
      </c>
      <c r="H36" s="353">
        <v>652.05</v>
      </c>
      <c r="I36" s="353" t="s">
        <v>134</v>
      </c>
      <c r="J36" s="353">
        <v>21.6371</v>
      </c>
      <c r="K36" s="330">
        <v>0.3371</v>
      </c>
      <c r="L36" s="330">
        <v>20</v>
      </c>
      <c r="M36" s="379">
        <v>1.3</v>
      </c>
      <c r="N36" s="330">
        <v>141.0682</v>
      </c>
      <c r="O36" s="358">
        <v>122.3182</v>
      </c>
      <c r="P36" s="330">
        <v>18.75</v>
      </c>
      <c r="Q36" s="372">
        <v>0</v>
      </c>
      <c r="R36" s="358">
        <v>223.0484</v>
      </c>
      <c r="S36" s="358">
        <v>122.4483</v>
      </c>
      <c r="T36" s="330">
        <v>22.00969910508212</v>
      </c>
      <c r="U36" s="330">
        <v>78.59040089491786</v>
      </c>
      <c r="V36" s="368">
        <v>534.1962999999997</v>
      </c>
      <c r="W36" s="255"/>
    </row>
    <row r="37" spans="1:23" ht="12.75">
      <c r="A37" s="160" t="s">
        <v>28</v>
      </c>
      <c r="B37" s="372">
        <v>1438</v>
      </c>
      <c r="C37" s="353">
        <v>338</v>
      </c>
      <c r="D37" s="353">
        <v>338</v>
      </c>
      <c r="E37" s="358">
        <v>110</v>
      </c>
      <c r="F37" s="372">
        <v>228</v>
      </c>
      <c r="G37" s="353" t="s">
        <v>134</v>
      </c>
      <c r="H37" s="353">
        <v>347.87</v>
      </c>
      <c r="I37" s="353" t="s">
        <v>134</v>
      </c>
      <c r="J37" s="353">
        <v>70.5</v>
      </c>
      <c r="K37" s="330">
        <v>0</v>
      </c>
      <c r="L37" s="330">
        <v>65</v>
      </c>
      <c r="M37" s="379">
        <v>5.5</v>
      </c>
      <c r="N37" s="330">
        <v>135.2866</v>
      </c>
      <c r="O37" s="358">
        <v>124.7666</v>
      </c>
      <c r="P37" s="330">
        <v>10.52</v>
      </c>
      <c r="Q37" s="372">
        <v>0</v>
      </c>
      <c r="R37" s="358">
        <v>269.6129</v>
      </c>
      <c r="S37" s="358">
        <v>170.8119</v>
      </c>
      <c r="T37" s="330">
        <v>9.578897644864977</v>
      </c>
      <c r="U37" s="330">
        <v>89.22210235513504</v>
      </c>
      <c r="V37" s="368">
        <v>276.73049999999995</v>
      </c>
      <c r="W37" s="255"/>
    </row>
    <row r="38" spans="1:23" ht="12.75">
      <c r="A38" s="160" t="s">
        <v>29</v>
      </c>
      <c r="B38" s="372">
        <v>3775</v>
      </c>
      <c r="C38" s="353">
        <v>151</v>
      </c>
      <c r="D38" s="353">
        <v>151</v>
      </c>
      <c r="E38" s="358">
        <v>9</v>
      </c>
      <c r="F38" s="372">
        <v>142</v>
      </c>
      <c r="G38" s="353" t="s">
        <v>134</v>
      </c>
      <c r="H38" s="353">
        <v>2841.6899999999996</v>
      </c>
      <c r="I38" s="353" t="s">
        <v>134</v>
      </c>
      <c r="J38" s="353">
        <v>113.45</v>
      </c>
      <c r="K38" s="330">
        <v>0</v>
      </c>
      <c r="L38" s="330">
        <v>113</v>
      </c>
      <c r="M38" s="379">
        <v>0.45</v>
      </c>
      <c r="N38" s="330">
        <v>121.2577</v>
      </c>
      <c r="O38" s="358">
        <v>98.5577</v>
      </c>
      <c r="P38" s="330">
        <v>3.7</v>
      </c>
      <c r="Q38" s="372">
        <v>19</v>
      </c>
      <c r="R38" s="358">
        <v>153.8132</v>
      </c>
      <c r="S38" s="358">
        <v>117.5612</v>
      </c>
      <c r="T38" s="330" t="s">
        <v>174</v>
      </c>
      <c r="U38" s="330" t="s">
        <v>174</v>
      </c>
      <c r="V38" s="368">
        <v>393.78910000000036</v>
      </c>
      <c r="W38" s="255"/>
    </row>
    <row r="39" spans="1:23" ht="12.75">
      <c r="A39" s="160" t="s">
        <v>30</v>
      </c>
      <c r="B39" s="372">
        <v>22461</v>
      </c>
      <c r="C39" s="353">
        <v>311</v>
      </c>
      <c r="D39" s="353">
        <v>311</v>
      </c>
      <c r="E39" s="358">
        <v>31</v>
      </c>
      <c r="F39" s="372">
        <v>280</v>
      </c>
      <c r="G39" s="353" t="s">
        <v>134</v>
      </c>
      <c r="H39" s="353">
        <v>20210.97</v>
      </c>
      <c r="I39" s="353" t="s">
        <v>134</v>
      </c>
      <c r="J39" s="353">
        <v>489.55</v>
      </c>
      <c r="K39" s="330">
        <v>220</v>
      </c>
      <c r="L39" s="330">
        <v>268</v>
      </c>
      <c r="M39" s="379">
        <v>1.55</v>
      </c>
      <c r="N39" s="330">
        <v>389.0517</v>
      </c>
      <c r="O39" s="358">
        <v>268.0417</v>
      </c>
      <c r="P39" s="330">
        <v>10.01</v>
      </c>
      <c r="Q39" s="372">
        <v>111</v>
      </c>
      <c r="R39" s="358">
        <v>210.6145</v>
      </c>
      <c r="S39" s="358">
        <v>131.2747</v>
      </c>
      <c r="T39" s="330">
        <v>30.957124979803485</v>
      </c>
      <c r="U39" s="330">
        <v>48.382675020196515</v>
      </c>
      <c r="V39" s="368">
        <v>849.8137999999989</v>
      </c>
      <c r="W39" s="255"/>
    </row>
    <row r="40" spans="1:23" ht="12.75">
      <c r="A40" s="160" t="s">
        <v>31</v>
      </c>
      <c r="B40" s="372">
        <v>655</v>
      </c>
      <c r="C40" s="353">
        <v>195</v>
      </c>
      <c r="D40" s="353">
        <v>195</v>
      </c>
      <c r="E40" s="358">
        <v>164</v>
      </c>
      <c r="F40" s="372">
        <v>31</v>
      </c>
      <c r="G40" s="353" t="s">
        <v>134</v>
      </c>
      <c r="H40" s="353">
        <v>0</v>
      </c>
      <c r="I40" s="353" t="s">
        <v>134</v>
      </c>
      <c r="J40" s="353">
        <v>63.9112</v>
      </c>
      <c r="K40" s="330">
        <v>1.9212</v>
      </c>
      <c r="L40" s="330">
        <v>51</v>
      </c>
      <c r="M40" s="379">
        <v>10.99</v>
      </c>
      <c r="N40" s="330">
        <v>71.0715</v>
      </c>
      <c r="O40" s="358">
        <v>55.7215</v>
      </c>
      <c r="P40" s="330">
        <v>15.35</v>
      </c>
      <c r="Q40" s="372">
        <v>0</v>
      </c>
      <c r="R40" s="358">
        <v>211.6394</v>
      </c>
      <c r="S40" s="358">
        <v>142.4816</v>
      </c>
      <c r="T40" s="330">
        <v>20.5401</v>
      </c>
      <c r="U40" s="330">
        <v>48.61770000000001</v>
      </c>
      <c r="V40" s="368">
        <v>113.37789999999998</v>
      </c>
      <c r="W40" s="255"/>
    </row>
    <row r="41" spans="1:23" ht="12.75">
      <c r="A41" s="160" t="s">
        <v>32</v>
      </c>
      <c r="B41" s="372">
        <v>9286</v>
      </c>
      <c r="C41" s="353">
        <v>8</v>
      </c>
      <c r="D41" s="353">
        <v>8</v>
      </c>
      <c r="E41" s="358">
        <v>1</v>
      </c>
      <c r="F41" s="372">
        <v>7</v>
      </c>
      <c r="G41" s="353" t="s">
        <v>134</v>
      </c>
      <c r="H41" s="353">
        <v>6951.459999999999</v>
      </c>
      <c r="I41" s="353" t="s">
        <v>134</v>
      </c>
      <c r="J41" s="353">
        <v>787.9879</v>
      </c>
      <c r="K41" s="330">
        <v>704.9379</v>
      </c>
      <c r="L41" s="330">
        <v>83</v>
      </c>
      <c r="M41" s="379">
        <v>0.05</v>
      </c>
      <c r="N41" s="330">
        <v>224.0726</v>
      </c>
      <c r="O41" s="358">
        <v>202.8626</v>
      </c>
      <c r="P41" s="330">
        <v>0.21000000000000002</v>
      </c>
      <c r="Q41" s="372">
        <v>21</v>
      </c>
      <c r="R41" s="358">
        <v>732.8896</v>
      </c>
      <c r="S41" s="358">
        <v>168.8257</v>
      </c>
      <c r="T41" s="330" t="s">
        <v>174</v>
      </c>
      <c r="U41" s="330" t="s">
        <v>174</v>
      </c>
      <c r="V41" s="368">
        <v>581.5899000000009</v>
      </c>
      <c r="W41" s="255"/>
    </row>
    <row r="42" spans="1:23" ht="12.75">
      <c r="A42" s="160" t="s">
        <v>33</v>
      </c>
      <c r="B42" s="372">
        <v>705</v>
      </c>
      <c r="C42" s="353">
        <v>45</v>
      </c>
      <c r="D42" s="353">
        <v>45</v>
      </c>
      <c r="E42" s="358" t="s">
        <v>66</v>
      </c>
      <c r="F42" s="372">
        <v>45</v>
      </c>
      <c r="G42" s="353" t="s">
        <v>134</v>
      </c>
      <c r="H42" s="353">
        <v>350.46000000000004</v>
      </c>
      <c r="I42" s="353" t="s">
        <v>134</v>
      </c>
      <c r="J42" s="353">
        <v>0.0016</v>
      </c>
      <c r="K42" s="330">
        <v>0.0016</v>
      </c>
      <c r="L42" s="330">
        <v>0</v>
      </c>
      <c r="M42" s="379">
        <v>0</v>
      </c>
      <c r="N42" s="330">
        <v>59.4648</v>
      </c>
      <c r="O42" s="358">
        <v>53.6248</v>
      </c>
      <c r="P42" s="330">
        <v>3.84</v>
      </c>
      <c r="Q42" s="372">
        <v>2</v>
      </c>
      <c r="R42" s="358">
        <v>116.1776</v>
      </c>
      <c r="S42" s="358">
        <v>78.5708</v>
      </c>
      <c r="T42" s="330" t="s">
        <v>174</v>
      </c>
      <c r="U42" s="330" t="s">
        <v>174</v>
      </c>
      <c r="V42" s="368">
        <v>133.89599999999996</v>
      </c>
      <c r="W42" s="255"/>
    </row>
    <row r="43" spans="1:23" ht="12.75">
      <c r="A43" s="160" t="s">
        <v>34</v>
      </c>
      <c r="B43" s="372">
        <v>4097</v>
      </c>
      <c r="C43" s="353">
        <v>232</v>
      </c>
      <c r="D43" s="358">
        <v>232</v>
      </c>
      <c r="E43" s="358" t="s">
        <v>66</v>
      </c>
      <c r="F43" s="330">
        <v>232</v>
      </c>
      <c r="G43" s="354" t="s">
        <v>134</v>
      </c>
      <c r="H43" s="353">
        <v>3043.1299999999997</v>
      </c>
      <c r="I43" s="354" t="s">
        <v>134</v>
      </c>
      <c r="J43" s="353">
        <v>23</v>
      </c>
      <c r="K43" s="330">
        <v>0</v>
      </c>
      <c r="L43" s="377">
        <v>23</v>
      </c>
      <c r="M43" s="379">
        <v>0</v>
      </c>
      <c r="N43" s="366">
        <v>137.3767</v>
      </c>
      <c r="O43" s="358">
        <v>110.6767</v>
      </c>
      <c r="P43" s="330">
        <v>9.7</v>
      </c>
      <c r="Q43" s="372">
        <v>17</v>
      </c>
      <c r="R43" s="358">
        <v>307.3671</v>
      </c>
      <c r="S43" s="358">
        <v>216.6987</v>
      </c>
      <c r="T43" s="330" t="s">
        <v>174</v>
      </c>
      <c r="U43" s="366" t="s">
        <v>174</v>
      </c>
      <c r="V43" s="369">
        <v>354.1262000000003</v>
      </c>
      <c r="W43" s="255"/>
    </row>
    <row r="44" spans="1:23" ht="12.75">
      <c r="A44" s="177" t="s">
        <v>67</v>
      </c>
      <c r="B44" s="359">
        <v>63509</v>
      </c>
      <c r="C44" s="359">
        <v>4170</v>
      </c>
      <c r="D44" s="367">
        <v>4170</v>
      </c>
      <c r="E44" s="370">
        <v>1020</v>
      </c>
      <c r="F44" s="367">
        <v>3160</v>
      </c>
      <c r="G44" s="359" t="s">
        <v>134</v>
      </c>
      <c r="H44" s="359">
        <v>43743.86</v>
      </c>
      <c r="I44" s="359" t="s">
        <v>134</v>
      </c>
      <c r="J44" s="359">
        <v>2263.1070999999997</v>
      </c>
      <c r="K44" s="367">
        <v>929.9271000000001</v>
      </c>
      <c r="L44" s="367">
        <v>1277</v>
      </c>
      <c r="M44" s="374">
        <v>56.18</v>
      </c>
      <c r="N44" s="367">
        <v>2213.7428</v>
      </c>
      <c r="O44" s="370">
        <v>1687.2428</v>
      </c>
      <c r="P44" s="367">
        <v>205.49999999999997</v>
      </c>
      <c r="Q44" s="374">
        <v>321</v>
      </c>
      <c r="R44" s="370">
        <v>4821.997300000001</v>
      </c>
      <c r="S44" s="370">
        <v>2968.7146</v>
      </c>
      <c r="T44" s="367" t="s">
        <v>174</v>
      </c>
      <c r="U44" s="367" t="s">
        <v>174</v>
      </c>
      <c r="V44" s="368">
        <v>6296.292799999999</v>
      </c>
      <c r="W44" s="255"/>
    </row>
    <row r="45" spans="1:23" ht="13.5" thickBot="1">
      <c r="A45" s="188" t="s">
        <v>62</v>
      </c>
      <c r="B45" s="313">
        <v>1</v>
      </c>
      <c r="C45" s="210">
        <v>0.06565998519894818</v>
      </c>
      <c r="D45" s="270">
        <v>0.06565998519894818</v>
      </c>
      <c r="E45" s="271">
        <v>0.016060715804059267</v>
      </c>
      <c r="F45" s="270">
        <v>0.04975672739296792</v>
      </c>
      <c r="G45" s="210"/>
      <c r="H45" s="210">
        <v>0.6887820623848588</v>
      </c>
      <c r="I45" s="210"/>
      <c r="J45" s="210">
        <v>0.035634431340439934</v>
      </c>
      <c r="K45" s="270">
        <v>0.014642445952542162</v>
      </c>
      <c r="L45" s="270">
        <v>0.020107386354689886</v>
      </c>
      <c r="M45" s="313">
        <v>0.0008845990332078918</v>
      </c>
      <c r="N45" s="270">
        <v>0.034857150954982756</v>
      </c>
      <c r="O45" s="271">
        <v>0.026566987356122753</v>
      </c>
      <c r="P45" s="270">
        <v>0.003235761860523705</v>
      </c>
      <c r="Q45" s="313">
        <v>0.005054401738336298</v>
      </c>
      <c r="R45" s="271">
        <v>0.07592620416004033</v>
      </c>
      <c r="S45" s="271">
        <v>0.04674478577839361</v>
      </c>
      <c r="T45" s="270" t="s">
        <v>174</v>
      </c>
      <c r="U45" s="270" t="s">
        <v>174</v>
      </c>
      <c r="V45" s="314">
        <v>0.09914016596072993</v>
      </c>
      <c r="W45" s="255"/>
    </row>
    <row r="46" spans="1:23" ht="12.75">
      <c r="A46" s="226" t="s">
        <v>69</v>
      </c>
      <c r="B46" s="372">
        <v>241616</v>
      </c>
      <c r="C46" s="353">
        <v>19100</v>
      </c>
      <c r="D46" s="330">
        <v>19100</v>
      </c>
      <c r="E46" s="358">
        <v>3730</v>
      </c>
      <c r="F46" s="330">
        <v>15400</v>
      </c>
      <c r="G46" s="353" t="s">
        <v>134</v>
      </c>
      <c r="H46" s="353">
        <v>94147.81000000001</v>
      </c>
      <c r="I46" s="353" t="s">
        <v>134</v>
      </c>
      <c r="J46" s="353">
        <v>9368.153341</v>
      </c>
      <c r="K46" s="330">
        <v>2389.163341</v>
      </c>
      <c r="L46" s="330">
        <v>6709</v>
      </c>
      <c r="M46" s="372">
        <v>269.99</v>
      </c>
      <c r="N46" s="358">
        <v>20182.638</v>
      </c>
      <c r="O46" s="358">
        <v>18729.257999999998</v>
      </c>
      <c r="P46" s="330">
        <v>899.38</v>
      </c>
      <c r="Q46" s="330">
        <v>554</v>
      </c>
      <c r="R46" s="358">
        <v>66303.99307722</v>
      </c>
      <c r="S46" s="358">
        <v>44051.544084053996</v>
      </c>
      <c r="T46" s="330">
        <v>5593</v>
      </c>
      <c r="U46" s="330">
        <v>16659.448993166006</v>
      </c>
      <c r="V46" s="368">
        <v>32513.405581779996</v>
      </c>
      <c r="W46" s="255"/>
    </row>
    <row r="47" spans="1:23" ht="13.5" thickBot="1">
      <c r="A47" s="188" t="s">
        <v>62</v>
      </c>
      <c r="B47" s="313">
        <v>1</v>
      </c>
      <c r="C47" s="210">
        <v>0.07905105622144229</v>
      </c>
      <c r="D47" s="270">
        <v>0.07905105622144229</v>
      </c>
      <c r="E47" s="271">
        <v>0.015437719356334017</v>
      </c>
      <c r="F47" s="270">
        <v>0.06373750082775975</v>
      </c>
      <c r="G47" s="210"/>
      <c r="H47" s="210">
        <v>0.38965883881862134</v>
      </c>
      <c r="I47" s="210"/>
      <c r="J47" s="210">
        <v>0.03877290138484206</v>
      </c>
      <c r="K47" s="270">
        <v>0.009888266261340308</v>
      </c>
      <c r="L47" s="270">
        <v>0.027767200847625986</v>
      </c>
      <c r="M47" s="313">
        <v>0.0011174342758757698</v>
      </c>
      <c r="N47" s="210">
        <v>0.08353187702801139</v>
      </c>
      <c r="O47" s="271">
        <v>0.07751662969339777</v>
      </c>
      <c r="P47" s="270">
        <v>0.0037223528243162706</v>
      </c>
      <c r="Q47" s="313">
        <v>0.0022928945102973315</v>
      </c>
      <c r="R47" s="210">
        <v>0.27441888400279785</v>
      </c>
      <c r="S47" s="271">
        <v>0.18232047581308355</v>
      </c>
      <c r="T47" s="270">
        <v>0.02314830143699093</v>
      </c>
      <c r="U47" s="270">
        <v>0.06895010675272335</v>
      </c>
      <c r="V47" s="314">
        <v>0.13456644254428501</v>
      </c>
      <c r="W47" s="255"/>
    </row>
    <row r="48" spans="1:23" ht="12.75">
      <c r="A48" s="81"/>
      <c r="B48" s="322"/>
      <c r="C48" s="322"/>
      <c r="D48" s="322"/>
      <c r="E48" s="322"/>
      <c r="F48" s="322"/>
      <c r="G48" s="322"/>
      <c r="H48" s="360"/>
      <c r="I48" s="322"/>
      <c r="J48" s="360"/>
      <c r="K48" s="322"/>
      <c r="L48" s="322"/>
      <c r="M48" s="322"/>
      <c r="N48" s="322"/>
      <c r="O48" s="322"/>
      <c r="P48" s="322"/>
      <c r="Q48" s="322"/>
      <c r="R48" s="322"/>
      <c r="S48" s="322"/>
      <c r="T48" s="322"/>
      <c r="U48" s="322"/>
      <c r="V48" s="361"/>
      <c r="W48" s="255"/>
    </row>
    <row r="49" spans="1:23" ht="12.75">
      <c r="A49" s="443" t="s">
        <v>286</v>
      </c>
      <c r="B49" s="445"/>
      <c r="C49" s="445"/>
      <c r="D49" s="445"/>
      <c r="E49" s="322"/>
      <c r="F49" s="322"/>
      <c r="G49" s="322"/>
      <c r="H49" s="323"/>
      <c r="I49" s="323"/>
      <c r="J49" s="323"/>
      <c r="K49" s="322"/>
      <c r="L49" s="322"/>
      <c r="M49" s="322"/>
      <c r="N49" s="400"/>
      <c r="O49" s="400"/>
      <c r="P49" s="400"/>
      <c r="Q49" s="322"/>
      <c r="R49" s="322"/>
      <c r="S49" s="322"/>
      <c r="T49" s="322"/>
      <c r="U49" s="322"/>
      <c r="V49" s="322"/>
      <c r="W49" s="380"/>
    </row>
    <row r="50" spans="1:23" s="442" customFormat="1" ht="12.75">
      <c r="A50" s="443" t="s">
        <v>287</v>
      </c>
      <c r="B50" s="446"/>
      <c r="C50" s="446"/>
      <c r="D50" s="446"/>
      <c r="E50" s="447"/>
      <c r="F50" s="447"/>
      <c r="G50" s="447"/>
      <c r="H50" s="448"/>
      <c r="I50" s="448"/>
      <c r="J50" s="448"/>
      <c r="K50" s="447"/>
      <c r="L50" s="447"/>
      <c r="M50" s="447"/>
      <c r="N50" s="447"/>
      <c r="O50" s="447"/>
      <c r="P50" s="447"/>
      <c r="Q50" s="447"/>
      <c r="R50" s="447"/>
      <c r="S50" s="447"/>
      <c r="T50" s="447"/>
      <c r="U50" s="447"/>
      <c r="V50" s="447"/>
      <c r="W50" s="449"/>
    </row>
    <row r="51" spans="1:4" s="442" customFormat="1" ht="12.75">
      <c r="A51" s="443" t="s">
        <v>288</v>
      </c>
      <c r="B51" s="446"/>
      <c r="C51" s="446"/>
      <c r="D51" s="446"/>
    </row>
    <row r="52" spans="2:5" ht="12.75">
      <c r="B52" s="444" t="s">
        <v>279</v>
      </c>
      <c r="C52" s="450" t="s">
        <v>280</v>
      </c>
      <c r="D52" s="450" t="s">
        <v>281</v>
      </c>
      <c r="E52" s="450" t="s">
        <v>282</v>
      </c>
    </row>
    <row r="53" spans="2:5" ht="12.75">
      <c r="B53" s="453" t="s">
        <v>283</v>
      </c>
      <c r="C53" s="451">
        <v>138</v>
      </c>
      <c r="D53" s="452">
        <v>1585</v>
      </c>
      <c r="E53" s="452">
        <v>1723</v>
      </c>
    </row>
    <row r="54" spans="2:5" ht="12.75">
      <c r="B54" s="453" t="s">
        <v>284</v>
      </c>
      <c r="C54" s="451">
        <v>138</v>
      </c>
      <c r="D54" s="452">
        <v>1590</v>
      </c>
      <c r="E54" s="452">
        <v>1720</v>
      </c>
    </row>
    <row r="55" spans="1:4" s="442" customFormat="1" ht="12.75">
      <c r="A55" s="443" t="s">
        <v>289</v>
      </c>
      <c r="B55" s="446"/>
      <c r="C55" s="446"/>
      <c r="D55" s="446"/>
    </row>
    <row r="56" spans="1:4" s="442" customFormat="1" ht="12.75">
      <c r="A56" s="443" t="s">
        <v>290</v>
      </c>
      <c r="B56" s="446"/>
      <c r="C56" s="446"/>
      <c r="D56" s="446"/>
    </row>
    <row r="57" spans="1:4" s="442" customFormat="1" ht="12.75">
      <c r="A57" s="443" t="s">
        <v>291</v>
      </c>
      <c r="B57" s="446"/>
      <c r="C57" s="446"/>
      <c r="D57" s="446"/>
    </row>
  </sheetData>
  <sheetProtection/>
  <mergeCells count="11">
    <mergeCell ref="O5:O6"/>
    <mergeCell ref="P5:P6"/>
    <mergeCell ref="Q5:Q6"/>
    <mergeCell ref="C4:C6"/>
    <mergeCell ref="N4:N6"/>
    <mergeCell ref="R4:R6"/>
    <mergeCell ref="D5:D6"/>
    <mergeCell ref="G5:G6"/>
    <mergeCell ref="K5:K6"/>
    <mergeCell ref="L5:L6"/>
    <mergeCell ref="M5:M6"/>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86" r:id="rId3"/>
  <legacyDrawing r:id="rId2"/>
</worksheet>
</file>

<file path=xl/worksheets/sheet5.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K2" sqref="K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235</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42146</v>
      </c>
      <c r="C7" s="46">
        <v>3410</v>
      </c>
      <c r="D7" s="46">
        <v>3410</v>
      </c>
      <c r="E7" s="47">
        <v>948</v>
      </c>
      <c r="F7" s="48">
        <v>2460</v>
      </c>
      <c r="G7" s="5" t="s">
        <v>0</v>
      </c>
      <c r="H7" s="46">
        <v>7657</v>
      </c>
      <c r="I7" s="5" t="s">
        <v>0</v>
      </c>
      <c r="J7" s="46">
        <v>723</v>
      </c>
      <c r="K7" s="48">
        <v>30</v>
      </c>
      <c r="L7" s="48">
        <v>643</v>
      </c>
      <c r="M7" s="3">
        <v>50</v>
      </c>
      <c r="N7" s="48">
        <v>4024</v>
      </c>
      <c r="O7" s="1">
        <v>3901</v>
      </c>
      <c r="P7" s="48">
        <v>123</v>
      </c>
      <c r="Q7" s="49">
        <v>0</v>
      </c>
      <c r="R7" s="1">
        <v>16770</v>
      </c>
      <c r="S7" s="47">
        <v>9445</v>
      </c>
      <c r="T7" s="48">
        <v>2226</v>
      </c>
      <c r="U7" s="48">
        <v>5099</v>
      </c>
      <c r="V7" s="50">
        <v>9562</v>
      </c>
    </row>
    <row r="8" spans="1:22" ht="12.75">
      <c r="A8" s="117" t="s">
        <v>3</v>
      </c>
      <c r="B8" s="3">
        <v>13508</v>
      </c>
      <c r="C8" s="4">
        <v>819</v>
      </c>
      <c r="D8" s="4">
        <v>819</v>
      </c>
      <c r="E8" s="1">
        <v>228</v>
      </c>
      <c r="F8" s="48">
        <v>591</v>
      </c>
      <c r="G8" s="5" t="s">
        <v>0</v>
      </c>
      <c r="H8" s="4">
        <v>1561</v>
      </c>
      <c r="I8" s="5" t="s">
        <v>0</v>
      </c>
      <c r="J8" s="4">
        <v>751</v>
      </c>
      <c r="K8" s="51">
        <v>2</v>
      </c>
      <c r="L8" s="48">
        <v>737</v>
      </c>
      <c r="M8" s="3">
        <v>12</v>
      </c>
      <c r="N8" s="48">
        <v>1247</v>
      </c>
      <c r="O8" s="1">
        <v>1217</v>
      </c>
      <c r="P8" s="48">
        <v>30</v>
      </c>
      <c r="Q8" s="3">
        <v>0</v>
      </c>
      <c r="R8" s="1">
        <v>6786</v>
      </c>
      <c r="S8" s="1">
        <v>2989</v>
      </c>
      <c r="T8" s="48">
        <v>1796</v>
      </c>
      <c r="U8" s="48">
        <v>2001</v>
      </c>
      <c r="V8" s="50">
        <v>2344</v>
      </c>
    </row>
    <row r="9" spans="1:22" ht="12.75">
      <c r="A9" s="117" t="s">
        <v>4</v>
      </c>
      <c r="B9" s="3">
        <v>9900</v>
      </c>
      <c r="C9" s="4">
        <v>707</v>
      </c>
      <c r="D9" s="4">
        <v>707</v>
      </c>
      <c r="E9" s="1">
        <v>233</v>
      </c>
      <c r="F9" s="48">
        <v>474</v>
      </c>
      <c r="G9" s="5" t="s">
        <v>0</v>
      </c>
      <c r="H9" s="4">
        <v>3665</v>
      </c>
      <c r="I9" s="5" t="s">
        <v>0</v>
      </c>
      <c r="J9" s="4">
        <v>64</v>
      </c>
      <c r="K9" s="48">
        <v>14</v>
      </c>
      <c r="L9" s="48">
        <v>38</v>
      </c>
      <c r="M9" s="3">
        <v>12</v>
      </c>
      <c r="N9" s="48">
        <v>803</v>
      </c>
      <c r="O9" s="1">
        <v>780</v>
      </c>
      <c r="P9" s="48">
        <v>23</v>
      </c>
      <c r="Q9" s="3">
        <v>0</v>
      </c>
      <c r="R9" s="1">
        <v>2713</v>
      </c>
      <c r="S9" s="1">
        <v>1527</v>
      </c>
      <c r="T9" s="48">
        <v>348</v>
      </c>
      <c r="U9" s="48">
        <v>838</v>
      </c>
      <c r="V9" s="50">
        <v>1948</v>
      </c>
    </row>
    <row r="10" spans="1:22" ht="12.75">
      <c r="A10" s="117" t="s">
        <v>5</v>
      </c>
      <c r="B10" s="3">
        <v>3953</v>
      </c>
      <c r="C10" s="4">
        <v>103</v>
      </c>
      <c r="D10" s="4">
        <v>103</v>
      </c>
      <c r="E10" s="1">
        <v>18</v>
      </c>
      <c r="F10" s="48">
        <v>85</v>
      </c>
      <c r="G10" s="5" t="s">
        <v>0</v>
      </c>
      <c r="H10" s="4">
        <v>1598</v>
      </c>
      <c r="I10" s="5" t="s">
        <v>0</v>
      </c>
      <c r="J10" s="4">
        <v>13</v>
      </c>
      <c r="K10" s="51">
        <v>4</v>
      </c>
      <c r="L10" s="48">
        <v>8</v>
      </c>
      <c r="M10" s="3">
        <v>1</v>
      </c>
      <c r="N10" s="48">
        <v>204</v>
      </c>
      <c r="O10" s="1">
        <v>200</v>
      </c>
      <c r="P10" s="48">
        <v>4</v>
      </c>
      <c r="Q10" s="3">
        <v>0</v>
      </c>
      <c r="R10" s="1">
        <v>1456</v>
      </c>
      <c r="S10" s="1">
        <v>1084</v>
      </c>
      <c r="T10" s="48">
        <v>95</v>
      </c>
      <c r="U10" s="48">
        <v>277</v>
      </c>
      <c r="V10" s="50">
        <v>579</v>
      </c>
    </row>
    <row r="11" spans="1:22" ht="12.75">
      <c r="A11" s="117" t="s">
        <v>6</v>
      </c>
      <c r="B11" s="3">
        <v>1786</v>
      </c>
      <c r="C11" s="4">
        <v>12</v>
      </c>
      <c r="D11" s="4">
        <v>12</v>
      </c>
      <c r="E11" s="1">
        <v>2</v>
      </c>
      <c r="F11" s="48">
        <v>10</v>
      </c>
      <c r="G11" s="5" t="s">
        <v>0</v>
      </c>
      <c r="H11" s="4">
        <v>1210</v>
      </c>
      <c r="I11" s="5" t="s">
        <v>0</v>
      </c>
      <c r="J11" s="4">
        <v>10</v>
      </c>
      <c r="K11" s="51">
        <v>3</v>
      </c>
      <c r="L11" s="48">
        <v>7</v>
      </c>
      <c r="M11" s="3">
        <v>0</v>
      </c>
      <c r="N11" s="48">
        <v>96</v>
      </c>
      <c r="O11" s="1">
        <v>95</v>
      </c>
      <c r="P11" s="48">
        <v>0</v>
      </c>
      <c r="Q11" s="3">
        <v>1</v>
      </c>
      <c r="R11" s="1">
        <v>398</v>
      </c>
      <c r="S11" s="1">
        <v>355</v>
      </c>
      <c r="T11" s="48">
        <v>2</v>
      </c>
      <c r="U11" s="48">
        <v>41</v>
      </c>
      <c r="V11" s="50">
        <v>60</v>
      </c>
    </row>
    <row r="12" spans="1:22" ht="12.75">
      <c r="A12" s="117" t="s">
        <v>7</v>
      </c>
      <c r="B12" s="3">
        <v>3116</v>
      </c>
      <c r="C12" s="4">
        <v>1130</v>
      </c>
      <c r="D12" s="4">
        <v>1130</v>
      </c>
      <c r="E12" s="1">
        <v>217</v>
      </c>
      <c r="F12" s="48">
        <v>913</v>
      </c>
      <c r="G12" s="5" t="s">
        <v>0</v>
      </c>
      <c r="H12" s="4">
        <v>805</v>
      </c>
      <c r="I12" s="5" t="s">
        <v>0</v>
      </c>
      <c r="J12" s="4">
        <v>13</v>
      </c>
      <c r="K12" s="51">
        <v>2</v>
      </c>
      <c r="L12" s="48">
        <v>0</v>
      </c>
      <c r="M12" s="3">
        <v>11</v>
      </c>
      <c r="N12" s="48">
        <v>209</v>
      </c>
      <c r="O12" s="1">
        <v>174</v>
      </c>
      <c r="P12" s="48">
        <v>35</v>
      </c>
      <c r="Q12" s="3">
        <v>0</v>
      </c>
      <c r="R12" s="1">
        <v>427</v>
      </c>
      <c r="S12" s="1">
        <v>267</v>
      </c>
      <c r="T12" s="48">
        <v>12</v>
      </c>
      <c r="U12" s="48">
        <v>148</v>
      </c>
      <c r="V12" s="50">
        <v>532</v>
      </c>
    </row>
    <row r="13" spans="1:22" ht="12.75">
      <c r="A13" s="117" t="s">
        <v>8</v>
      </c>
      <c r="B13" s="3">
        <v>1700</v>
      </c>
      <c r="C13" s="4">
        <v>74</v>
      </c>
      <c r="D13" s="4">
        <v>74</v>
      </c>
      <c r="E13" s="1">
        <v>38</v>
      </c>
      <c r="F13" s="48">
        <v>36</v>
      </c>
      <c r="G13" s="6" t="s">
        <v>0</v>
      </c>
      <c r="H13" s="4">
        <v>1064</v>
      </c>
      <c r="I13" s="6" t="s">
        <v>0</v>
      </c>
      <c r="J13" s="4">
        <v>8</v>
      </c>
      <c r="K13" s="51">
        <v>0</v>
      </c>
      <c r="L13" s="48">
        <v>6</v>
      </c>
      <c r="M13" s="3">
        <v>2</v>
      </c>
      <c r="N13" s="52">
        <v>71</v>
      </c>
      <c r="O13" s="1">
        <v>63</v>
      </c>
      <c r="P13" s="48">
        <v>3</v>
      </c>
      <c r="Q13" s="3">
        <v>5</v>
      </c>
      <c r="R13" s="1">
        <v>321</v>
      </c>
      <c r="S13" s="1">
        <v>187</v>
      </c>
      <c r="T13" s="48">
        <v>0</v>
      </c>
      <c r="U13" s="53">
        <v>134</v>
      </c>
      <c r="V13" s="54">
        <v>162</v>
      </c>
    </row>
    <row r="14" spans="1:22" ht="12.75">
      <c r="A14" s="118" t="s">
        <v>61</v>
      </c>
      <c r="B14" s="56">
        <v>76109</v>
      </c>
      <c r="C14" s="57">
        <v>6255</v>
      </c>
      <c r="D14" s="57">
        <v>6255</v>
      </c>
      <c r="E14" s="59">
        <v>1684</v>
      </c>
      <c r="F14" s="58">
        <v>4569</v>
      </c>
      <c r="G14" s="5" t="s">
        <v>0</v>
      </c>
      <c r="H14" s="57">
        <v>17560</v>
      </c>
      <c r="I14" s="5" t="s">
        <v>0</v>
      </c>
      <c r="J14" s="57">
        <v>1582</v>
      </c>
      <c r="K14" s="58">
        <v>55</v>
      </c>
      <c r="L14" s="58">
        <v>1439</v>
      </c>
      <c r="M14" s="56">
        <v>88</v>
      </c>
      <c r="N14" s="48">
        <v>6654</v>
      </c>
      <c r="O14" s="59">
        <v>6430</v>
      </c>
      <c r="P14" s="58">
        <v>218</v>
      </c>
      <c r="Q14" s="56">
        <v>6</v>
      </c>
      <c r="R14" s="59">
        <v>28871</v>
      </c>
      <c r="S14" s="59">
        <v>15854</v>
      </c>
      <c r="T14" s="58">
        <v>4479</v>
      </c>
      <c r="U14" s="48">
        <v>8538</v>
      </c>
      <c r="V14" s="50">
        <v>15187</v>
      </c>
    </row>
    <row r="15" spans="1:22" s="410" customFormat="1" ht="13.5" thickBot="1">
      <c r="A15" s="119" t="s">
        <v>62</v>
      </c>
      <c r="B15" s="61">
        <v>100</v>
      </c>
      <c r="C15" s="62">
        <f>C14/B14*100</f>
        <v>8.218476132914637</v>
      </c>
      <c r="D15" s="63"/>
      <c r="E15" s="64"/>
      <c r="F15" s="62"/>
      <c r="G15" s="70"/>
      <c r="H15" s="62">
        <f>H14/B14*100</f>
        <v>23.072172804793126</v>
      </c>
      <c r="I15" s="70"/>
      <c r="J15" s="63">
        <f>J14/B14*100</f>
        <v>2.078597800522934</v>
      </c>
      <c r="K15" s="62"/>
      <c r="L15" s="62"/>
      <c r="M15" s="61"/>
      <c r="N15" s="62">
        <f>N14/B14*100</f>
        <v>8.742724250745642</v>
      </c>
      <c r="O15" s="64"/>
      <c r="P15" s="62"/>
      <c r="Q15" s="61"/>
      <c r="R15" s="64">
        <f>R14/B14*100</f>
        <v>37.93375290701494</v>
      </c>
      <c r="S15" s="64"/>
      <c r="T15" s="62"/>
      <c r="U15" s="62"/>
      <c r="V15" s="65">
        <f>V14/B14*100</f>
        <v>19.954276104008724</v>
      </c>
    </row>
    <row r="16" spans="1:22" ht="12.75">
      <c r="A16" s="117" t="s">
        <v>9</v>
      </c>
      <c r="B16" s="3">
        <v>6788</v>
      </c>
      <c r="C16" s="4">
        <v>2040</v>
      </c>
      <c r="D16" s="4">
        <v>2040</v>
      </c>
      <c r="E16" s="1">
        <v>1120</v>
      </c>
      <c r="F16" s="48">
        <v>925</v>
      </c>
      <c r="G16" s="5" t="s">
        <v>0</v>
      </c>
      <c r="H16" s="4">
        <v>584</v>
      </c>
      <c r="I16" s="5" t="s">
        <v>0</v>
      </c>
      <c r="J16" s="4">
        <v>625</v>
      </c>
      <c r="K16" s="51">
        <v>0</v>
      </c>
      <c r="L16" s="48">
        <v>566</v>
      </c>
      <c r="M16" s="3">
        <v>59</v>
      </c>
      <c r="N16" s="48">
        <v>461</v>
      </c>
      <c r="O16" s="1">
        <v>346</v>
      </c>
      <c r="P16" s="48">
        <v>115</v>
      </c>
      <c r="Q16" s="3">
        <v>0</v>
      </c>
      <c r="R16" s="1">
        <v>1916</v>
      </c>
      <c r="S16" s="1">
        <v>1124</v>
      </c>
      <c r="T16" s="48">
        <v>314</v>
      </c>
      <c r="U16" s="48">
        <v>478</v>
      </c>
      <c r="V16" s="50">
        <v>1162</v>
      </c>
    </row>
    <row r="17" spans="1:22" ht="12.75">
      <c r="A17" s="117" t="s">
        <v>10</v>
      </c>
      <c r="B17" s="66">
        <v>6963</v>
      </c>
      <c r="C17" s="4">
        <v>1320</v>
      </c>
      <c r="D17" s="4">
        <v>1320</v>
      </c>
      <c r="E17" s="1">
        <v>324</v>
      </c>
      <c r="F17" s="48">
        <v>994</v>
      </c>
      <c r="G17" s="5" t="s">
        <v>0</v>
      </c>
      <c r="H17" s="4">
        <v>1028</v>
      </c>
      <c r="I17" s="5" t="s">
        <v>0</v>
      </c>
      <c r="J17" s="4">
        <v>141</v>
      </c>
      <c r="K17" s="51">
        <v>0</v>
      </c>
      <c r="L17" s="48">
        <v>125</v>
      </c>
      <c r="M17" s="3">
        <v>16</v>
      </c>
      <c r="N17" s="48">
        <v>486</v>
      </c>
      <c r="O17" s="1">
        <v>444</v>
      </c>
      <c r="P17" s="48">
        <v>42</v>
      </c>
      <c r="Q17" s="3">
        <v>0</v>
      </c>
      <c r="R17" s="1">
        <v>2237</v>
      </c>
      <c r="S17" s="1">
        <v>1593</v>
      </c>
      <c r="T17" s="48">
        <v>423</v>
      </c>
      <c r="U17" s="48">
        <v>221</v>
      </c>
      <c r="V17" s="50">
        <v>1751</v>
      </c>
    </row>
    <row r="18" spans="1:22" ht="12.75">
      <c r="A18" s="117" t="s">
        <v>11</v>
      </c>
      <c r="B18" s="66">
        <v>3576</v>
      </c>
      <c r="C18" s="4">
        <v>674</v>
      </c>
      <c r="D18" s="4">
        <v>674</v>
      </c>
      <c r="E18" s="1">
        <v>229</v>
      </c>
      <c r="F18" s="48">
        <v>445</v>
      </c>
      <c r="G18" s="5" t="s">
        <v>0</v>
      </c>
      <c r="H18" s="4">
        <v>355</v>
      </c>
      <c r="I18" s="5" t="s">
        <v>0</v>
      </c>
      <c r="J18" s="4">
        <v>80</v>
      </c>
      <c r="K18" s="48">
        <v>0</v>
      </c>
      <c r="L18" s="48">
        <v>69</v>
      </c>
      <c r="M18" s="3">
        <v>11</v>
      </c>
      <c r="N18" s="48">
        <v>249</v>
      </c>
      <c r="O18" s="1">
        <v>227</v>
      </c>
      <c r="P18" s="48">
        <v>22</v>
      </c>
      <c r="Q18" s="3">
        <v>0</v>
      </c>
      <c r="R18" s="1">
        <v>1168</v>
      </c>
      <c r="S18" s="1">
        <v>843</v>
      </c>
      <c r="T18" s="48">
        <v>138</v>
      </c>
      <c r="U18" s="48">
        <v>187</v>
      </c>
      <c r="V18" s="50">
        <v>1050</v>
      </c>
    </row>
    <row r="19" spans="1:22" ht="12.75">
      <c r="A19" s="117" t="s">
        <v>12</v>
      </c>
      <c r="B19" s="3">
        <v>9077</v>
      </c>
      <c r="C19" s="4">
        <v>1380</v>
      </c>
      <c r="D19" s="4">
        <v>1380</v>
      </c>
      <c r="E19" s="1">
        <v>135</v>
      </c>
      <c r="F19" s="48">
        <v>1250</v>
      </c>
      <c r="G19" s="5" t="s">
        <v>0</v>
      </c>
      <c r="H19" s="4">
        <v>617</v>
      </c>
      <c r="I19" s="5" t="s">
        <v>0</v>
      </c>
      <c r="J19" s="4">
        <v>368</v>
      </c>
      <c r="K19" s="48">
        <v>12</v>
      </c>
      <c r="L19" s="48">
        <v>349</v>
      </c>
      <c r="M19" s="3">
        <v>7</v>
      </c>
      <c r="N19" s="48">
        <v>818</v>
      </c>
      <c r="O19" s="1">
        <v>772</v>
      </c>
      <c r="P19" s="48">
        <v>46</v>
      </c>
      <c r="Q19" s="3">
        <v>0</v>
      </c>
      <c r="R19" s="1">
        <v>2997</v>
      </c>
      <c r="S19" s="1">
        <v>1841</v>
      </c>
      <c r="T19" s="48">
        <v>440</v>
      </c>
      <c r="U19" s="48">
        <v>716</v>
      </c>
      <c r="V19" s="50">
        <v>2897</v>
      </c>
    </row>
    <row r="20" spans="1:22" ht="12.75">
      <c r="A20" s="117" t="s">
        <v>13</v>
      </c>
      <c r="B20" s="3">
        <v>10416</v>
      </c>
      <c r="C20" s="4">
        <v>1810</v>
      </c>
      <c r="D20" s="4">
        <v>1810</v>
      </c>
      <c r="E20" s="1">
        <v>306</v>
      </c>
      <c r="F20" s="48">
        <v>1500</v>
      </c>
      <c r="G20" s="5" t="s">
        <v>0</v>
      </c>
      <c r="H20" s="4">
        <v>5779</v>
      </c>
      <c r="I20" s="5" t="s">
        <v>0</v>
      </c>
      <c r="J20" s="4">
        <v>181</v>
      </c>
      <c r="K20" s="48">
        <v>1</v>
      </c>
      <c r="L20" s="48">
        <v>165</v>
      </c>
      <c r="M20" s="3">
        <v>15</v>
      </c>
      <c r="N20" s="48">
        <v>389</v>
      </c>
      <c r="O20" s="1">
        <v>289</v>
      </c>
      <c r="P20" s="48">
        <v>63</v>
      </c>
      <c r="Q20" s="3">
        <v>37</v>
      </c>
      <c r="R20" s="1">
        <v>1294</v>
      </c>
      <c r="S20" s="1">
        <v>736</v>
      </c>
      <c r="T20" s="48">
        <v>131</v>
      </c>
      <c r="U20" s="48">
        <v>427</v>
      </c>
      <c r="V20" s="50">
        <v>963</v>
      </c>
    </row>
    <row r="21" spans="1:22" ht="12.75">
      <c r="A21" s="117" t="s">
        <v>14</v>
      </c>
      <c r="B21" s="3">
        <v>9286</v>
      </c>
      <c r="C21" s="4">
        <v>1780</v>
      </c>
      <c r="D21" s="4">
        <v>1780</v>
      </c>
      <c r="E21" s="1">
        <v>853</v>
      </c>
      <c r="F21" s="48">
        <v>926</v>
      </c>
      <c r="G21" s="5" t="s">
        <v>0</v>
      </c>
      <c r="H21" s="4">
        <v>3040</v>
      </c>
      <c r="I21" s="5" t="s">
        <v>0</v>
      </c>
      <c r="J21" s="4">
        <v>865</v>
      </c>
      <c r="K21" s="48">
        <v>1</v>
      </c>
      <c r="L21" s="48">
        <v>821</v>
      </c>
      <c r="M21" s="3">
        <v>43</v>
      </c>
      <c r="N21" s="48">
        <v>556</v>
      </c>
      <c r="O21" s="1">
        <v>482</v>
      </c>
      <c r="P21" s="48">
        <v>65</v>
      </c>
      <c r="Q21" s="3">
        <v>9</v>
      </c>
      <c r="R21" s="1">
        <v>1494</v>
      </c>
      <c r="S21" s="1">
        <v>821</v>
      </c>
      <c r="T21" s="48">
        <v>215</v>
      </c>
      <c r="U21" s="48">
        <v>458</v>
      </c>
      <c r="V21" s="50">
        <v>1551</v>
      </c>
    </row>
    <row r="22" spans="1:22" ht="12.75">
      <c r="A22" s="117" t="s">
        <v>15</v>
      </c>
      <c r="B22" s="3">
        <v>2857</v>
      </c>
      <c r="C22" s="4">
        <v>164</v>
      </c>
      <c r="D22" s="4">
        <v>164</v>
      </c>
      <c r="E22" s="1">
        <v>34</v>
      </c>
      <c r="F22" s="48">
        <v>130</v>
      </c>
      <c r="G22" s="5" t="s">
        <v>0</v>
      </c>
      <c r="H22" s="4">
        <v>276</v>
      </c>
      <c r="I22" s="5" t="s">
        <v>0</v>
      </c>
      <c r="J22" s="4">
        <v>45</v>
      </c>
      <c r="K22" s="48">
        <v>1</v>
      </c>
      <c r="L22" s="48">
        <v>42</v>
      </c>
      <c r="M22" s="3">
        <v>2</v>
      </c>
      <c r="N22" s="48">
        <v>291</v>
      </c>
      <c r="O22" s="1">
        <v>282</v>
      </c>
      <c r="P22" s="48">
        <v>9</v>
      </c>
      <c r="Q22" s="3">
        <v>0</v>
      </c>
      <c r="R22" s="1">
        <v>1132</v>
      </c>
      <c r="S22" s="1">
        <v>684</v>
      </c>
      <c r="T22" s="48">
        <v>122</v>
      </c>
      <c r="U22" s="48">
        <v>326</v>
      </c>
      <c r="V22" s="50">
        <v>949</v>
      </c>
    </row>
    <row r="23" spans="1:22" ht="12.75">
      <c r="A23" s="117" t="s">
        <v>16</v>
      </c>
      <c r="B23" s="3">
        <v>5572</v>
      </c>
      <c r="C23" s="4">
        <v>1650</v>
      </c>
      <c r="D23" s="4">
        <v>1650</v>
      </c>
      <c r="E23" s="1">
        <v>768</v>
      </c>
      <c r="F23" s="48">
        <v>886</v>
      </c>
      <c r="G23" s="5" t="s">
        <v>0</v>
      </c>
      <c r="H23" s="4">
        <v>2087</v>
      </c>
      <c r="I23" s="5" t="s">
        <v>0</v>
      </c>
      <c r="J23" s="4">
        <v>102</v>
      </c>
      <c r="K23" s="48">
        <v>1</v>
      </c>
      <c r="L23" s="48">
        <v>59</v>
      </c>
      <c r="M23" s="3">
        <v>42</v>
      </c>
      <c r="N23" s="48">
        <v>310</v>
      </c>
      <c r="O23" s="1">
        <v>233</v>
      </c>
      <c r="P23" s="48">
        <v>65</v>
      </c>
      <c r="Q23" s="3">
        <v>12</v>
      </c>
      <c r="R23" s="1">
        <v>795</v>
      </c>
      <c r="S23" s="1">
        <v>497</v>
      </c>
      <c r="T23" s="48">
        <v>94</v>
      </c>
      <c r="U23" s="48">
        <v>204</v>
      </c>
      <c r="V23" s="50">
        <v>628</v>
      </c>
    </row>
    <row r="24" spans="1:22" ht="12.75">
      <c r="A24" s="117" t="s">
        <v>17</v>
      </c>
      <c r="B24" s="3">
        <v>2520</v>
      </c>
      <c r="C24" s="4">
        <v>690</v>
      </c>
      <c r="D24" s="4">
        <v>690</v>
      </c>
      <c r="E24" s="1">
        <v>452</v>
      </c>
      <c r="F24" s="48">
        <v>238</v>
      </c>
      <c r="G24" s="5" t="s">
        <v>0</v>
      </c>
      <c r="H24" s="4">
        <v>174</v>
      </c>
      <c r="I24" s="5" t="s">
        <v>0</v>
      </c>
      <c r="J24" s="4">
        <v>245</v>
      </c>
      <c r="K24" s="51">
        <v>0</v>
      </c>
      <c r="L24" s="48">
        <v>222</v>
      </c>
      <c r="M24" s="3">
        <v>23</v>
      </c>
      <c r="N24" s="48">
        <v>285</v>
      </c>
      <c r="O24" s="1">
        <v>252</v>
      </c>
      <c r="P24" s="48">
        <v>33</v>
      </c>
      <c r="Q24" s="3">
        <v>0</v>
      </c>
      <c r="R24" s="1">
        <v>780</v>
      </c>
      <c r="S24" s="1">
        <v>421</v>
      </c>
      <c r="T24" s="48">
        <v>145</v>
      </c>
      <c r="U24" s="48">
        <v>214</v>
      </c>
      <c r="V24" s="50">
        <v>346</v>
      </c>
    </row>
    <row r="25" spans="1:22" ht="12.75">
      <c r="A25" s="117" t="s">
        <v>18</v>
      </c>
      <c r="B25" s="3">
        <v>1794</v>
      </c>
      <c r="C25" s="4">
        <v>226</v>
      </c>
      <c r="D25" s="4">
        <v>226</v>
      </c>
      <c r="E25" s="1">
        <v>95</v>
      </c>
      <c r="F25" s="48">
        <v>131</v>
      </c>
      <c r="G25" s="5" t="s">
        <v>0</v>
      </c>
      <c r="H25" s="4">
        <v>156</v>
      </c>
      <c r="I25" s="5" t="s">
        <v>0</v>
      </c>
      <c r="J25" s="4">
        <v>67</v>
      </c>
      <c r="K25" s="51">
        <v>0</v>
      </c>
      <c r="L25" s="48">
        <v>62</v>
      </c>
      <c r="M25" s="3">
        <v>5</v>
      </c>
      <c r="N25" s="48">
        <v>168</v>
      </c>
      <c r="O25" s="1">
        <v>159</v>
      </c>
      <c r="P25" s="48">
        <v>9</v>
      </c>
      <c r="Q25" s="3">
        <v>0</v>
      </c>
      <c r="R25" s="1">
        <v>673</v>
      </c>
      <c r="S25" s="1">
        <v>362</v>
      </c>
      <c r="T25" s="48">
        <v>167</v>
      </c>
      <c r="U25" s="48">
        <v>144</v>
      </c>
      <c r="V25" s="50">
        <v>504</v>
      </c>
    </row>
    <row r="26" spans="1:22" ht="12.75">
      <c r="A26" s="117" t="s">
        <v>19</v>
      </c>
      <c r="B26" s="3">
        <v>2224</v>
      </c>
      <c r="C26" s="4">
        <v>328</v>
      </c>
      <c r="D26" s="4">
        <v>328</v>
      </c>
      <c r="E26" s="1">
        <v>78</v>
      </c>
      <c r="F26" s="48">
        <v>250</v>
      </c>
      <c r="G26" s="5" t="s">
        <v>0</v>
      </c>
      <c r="H26" s="4">
        <v>275</v>
      </c>
      <c r="I26" s="5" t="s">
        <v>0</v>
      </c>
      <c r="J26" s="4">
        <v>30</v>
      </c>
      <c r="K26" s="51">
        <v>2</v>
      </c>
      <c r="L26" s="48">
        <v>24</v>
      </c>
      <c r="M26" s="3">
        <v>4</v>
      </c>
      <c r="N26" s="48">
        <v>178</v>
      </c>
      <c r="O26" s="1">
        <v>161</v>
      </c>
      <c r="P26" s="48">
        <v>17</v>
      </c>
      <c r="Q26" s="3">
        <v>0</v>
      </c>
      <c r="R26" s="1">
        <v>522</v>
      </c>
      <c r="S26" s="1">
        <v>273</v>
      </c>
      <c r="T26" s="48">
        <v>86</v>
      </c>
      <c r="U26" s="48">
        <v>163</v>
      </c>
      <c r="V26" s="50">
        <v>891</v>
      </c>
    </row>
    <row r="27" spans="1:22" ht="12.75">
      <c r="A27" s="117" t="s">
        <v>20</v>
      </c>
      <c r="B27" s="3">
        <v>1322</v>
      </c>
      <c r="C27" s="4">
        <v>418</v>
      </c>
      <c r="D27" s="4">
        <v>418</v>
      </c>
      <c r="E27" s="1">
        <v>174</v>
      </c>
      <c r="F27" s="48">
        <v>244</v>
      </c>
      <c r="G27" s="5" t="s">
        <v>0</v>
      </c>
      <c r="H27" s="4">
        <v>35</v>
      </c>
      <c r="I27" s="5" t="s">
        <v>0</v>
      </c>
      <c r="J27" s="4">
        <v>295</v>
      </c>
      <c r="K27" s="51">
        <v>0</v>
      </c>
      <c r="L27" s="48">
        <v>286</v>
      </c>
      <c r="M27" s="3">
        <v>9</v>
      </c>
      <c r="N27" s="48">
        <v>101</v>
      </c>
      <c r="O27" s="1">
        <v>86</v>
      </c>
      <c r="P27" s="48">
        <v>15</v>
      </c>
      <c r="Q27" s="3">
        <v>0</v>
      </c>
      <c r="R27" s="1">
        <v>379</v>
      </c>
      <c r="S27" s="1">
        <v>190</v>
      </c>
      <c r="T27" s="48">
        <v>130</v>
      </c>
      <c r="U27" s="48">
        <v>59</v>
      </c>
      <c r="V27" s="50">
        <v>94</v>
      </c>
    </row>
    <row r="28" spans="1:22" ht="12.75">
      <c r="A28" s="117" t="s">
        <v>21</v>
      </c>
      <c r="B28" s="66">
        <v>1723</v>
      </c>
      <c r="C28" s="4">
        <v>370</v>
      </c>
      <c r="D28" s="4">
        <v>370</v>
      </c>
      <c r="E28" s="1">
        <v>52</v>
      </c>
      <c r="F28" s="48">
        <v>318</v>
      </c>
      <c r="G28" s="5" t="s">
        <v>0</v>
      </c>
      <c r="H28" s="4">
        <v>583</v>
      </c>
      <c r="I28" s="5" t="s">
        <v>0</v>
      </c>
      <c r="J28" s="4">
        <v>26</v>
      </c>
      <c r="K28" s="48">
        <v>1</v>
      </c>
      <c r="L28" s="48">
        <v>22</v>
      </c>
      <c r="M28" s="3">
        <v>3</v>
      </c>
      <c r="N28" s="48">
        <v>100</v>
      </c>
      <c r="O28" s="1">
        <v>84</v>
      </c>
      <c r="P28" s="48">
        <v>14</v>
      </c>
      <c r="Q28" s="3">
        <v>2</v>
      </c>
      <c r="R28" s="1">
        <v>292</v>
      </c>
      <c r="S28" s="1">
        <v>183</v>
      </c>
      <c r="T28" s="48">
        <v>17</v>
      </c>
      <c r="U28" s="48">
        <v>86</v>
      </c>
      <c r="V28" s="50">
        <v>352</v>
      </c>
    </row>
    <row r="29" spans="1:22" ht="12.75">
      <c r="A29" s="117" t="s">
        <v>22</v>
      </c>
      <c r="B29" s="3">
        <v>896</v>
      </c>
      <c r="C29" s="4">
        <v>195</v>
      </c>
      <c r="D29" s="4">
        <v>195</v>
      </c>
      <c r="E29" s="1">
        <v>15</v>
      </c>
      <c r="F29" s="48">
        <v>180</v>
      </c>
      <c r="G29" s="5" t="s">
        <v>0</v>
      </c>
      <c r="H29" s="4">
        <v>241</v>
      </c>
      <c r="I29" s="5" t="s">
        <v>0</v>
      </c>
      <c r="J29" s="4">
        <v>22</v>
      </c>
      <c r="K29" s="51">
        <v>0</v>
      </c>
      <c r="L29" s="48">
        <v>21</v>
      </c>
      <c r="M29" s="3">
        <v>1</v>
      </c>
      <c r="N29" s="48">
        <v>62</v>
      </c>
      <c r="O29" s="1">
        <v>56</v>
      </c>
      <c r="P29" s="48">
        <v>6</v>
      </c>
      <c r="Q29" s="3">
        <v>0</v>
      </c>
      <c r="R29" s="1">
        <v>227</v>
      </c>
      <c r="S29" s="1">
        <v>157</v>
      </c>
      <c r="T29" s="48">
        <v>4</v>
      </c>
      <c r="U29" s="48">
        <v>66</v>
      </c>
      <c r="V29" s="50">
        <v>149</v>
      </c>
    </row>
    <row r="30" spans="1:22" ht="12.75">
      <c r="A30" s="117" t="s">
        <v>23</v>
      </c>
      <c r="B30" s="3">
        <v>3411</v>
      </c>
      <c r="C30" s="4">
        <v>441</v>
      </c>
      <c r="D30" s="4">
        <v>441</v>
      </c>
      <c r="E30" s="1">
        <v>77</v>
      </c>
      <c r="F30" s="48">
        <v>364</v>
      </c>
      <c r="G30" s="5" t="s">
        <v>0</v>
      </c>
      <c r="H30" s="4">
        <v>1681</v>
      </c>
      <c r="I30" s="5" t="s">
        <v>0</v>
      </c>
      <c r="J30" s="4">
        <v>244</v>
      </c>
      <c r="K30" s="48">
        <v>0</v>
      </c>
      <c r="L30" s="48">
        <v>240</v>
      </c>
      <c r="M30" s="3">
        <v>4</v>
      </c>
      <c r="N30" s="48">
        <v>160</v>
      </c>
      <c r="O30" s="1">
        <v>138</v>
      </c>
      <c r="P30" s="48">
        <v>16</v>
      </c>
      <c r="Q30" s="3">
        <v>6</v>
      </c>
      <c r="R30" s="1">
        <v>426</v>
      </c>
      <c r="S30" s="1">
        <v>196</v>
      </c>
      <c r="T30" s="48">
        <v>113</v>
      </c>
      <c r="U30" s="48">
        <v>117</v>
      </c>
      <c r="V30" s="50">
        <v>459</v>
      </c>
    </row>
    <row r="31" spans="1:22" ht="12.75">
      <c r="A31" s="117" t="s">
        <v>24</v>
      </c>
      <c r="B31" s="3">
        <v>7195</v>
      </c>
      <c r="C31" s="4">
        <v>97</v>
      </c>
      <c r="D31" s="4">
        <v>97</v>
      </c>
      <c r="E31" s="1">
        <v>27</v>
      </c>
      <c r="F31" s="48">
        <v>70</v>
      </c>
      <c r="G31" s="5" t="s">
        <v>0</v>
      </c>
      <c r="H31" s="4">
        <v>6804</v>
      </c>
      <c r="I31" s="5" t="s">
        <v>0</v>
      </c>
      <c r="J31" s="4">
        <v>110</v>
      </c>
      <c r="K31" s="51">
        <v>0</v>
      </c>
      <c r="L31" s="48">
        <v>109</v>
      </c>
      <c r="M31" s="3">
        <v>1</v>
      </c>
      <c r="N31" s="48">
        <v>51</v>
      </c>
      <c r="O31" s="1">
        <v>25</v>
      </c>
      <c r="P31" s="48">
        <v>2</v>
      </c>
      <c r="Q31" s="3">
        <v>23</v>
      </c>
      <c r="R31" s="1">
        <v>40</v>
      </c>
      <c r="S31" s="1">
        <v>32</v>
      </c>
      <c r="T31" s="48">
        <v>1</v>
      </c>
      <c r="U31" s="48">
        <v>7</v>
      </c>
      <c r="V31" s="50">
        <v>93</v>
      </c>
    </row>
    <row r="32" spans="1:22" ht="12.75">
      <c r="A32" s="117" t="s">
        <v>84</v>
      </c>
      <c r="B32" s="3">
        <v>1911</v>
      </c>
      <c r="C32" s="4">
        <v>219</v>
      </c>
      <c r="D32" s="4">
        <v>219</v>
      </c>
      <c r="E32" s="1">
        <v>19</v>
      </c>
      <c r="F32" s="48">
        <v>200</v>
      </c>
      <c r="G32" s="5" t="s">
        <v>0</v>
      </c>
      <c r="H32" s="4">
        <v>1026</v>
      </c>
      <c r="I32" s="5" t="s">
        <v>0</v>
      </c>
      <c r="J32" s="4">
        <v>199</v>
      </c>
      <c r="K32" s="48">
        <v>53</v>
      </c>
      <c r="L32" s="48">
        <v>145</v>
      </c>
      <c r="M32" s="3">
        <v>1</v>
      </c>
      <c r="N32" s="48">
        <v>61</v>
      </c>
      <c r="O32" s="1">
        <v>45</v>
      </c>
      <c r="P32" s="48">
        <v>9</v>
      </c>
      <c r="Q32" s="3">
        <v>7</v>
      </c>
      <c r="R32" s="1">
        <v>145</v>
      </c>
      <c r="S32" s="1">
        <v>106</v>
      </c>
      <c r="T32" s="48">
        <v>6</v>
      </c>
      <c r="U32" s="48">
        <v>33</v>
      </c>
      <c r="V32" s="50">
        <v>261</v>
      </c>
    </row>
    <row r="33" spans="1:22" ht="12.75">
      <c r="A33" s="117" t="s">
        <v>85</v>
      </c>
      <c r="B33" s="3">
        <v>12218</v>
      </c>
      <c r="C33" s="4">
        <v>646</v>
      </c>
      <c r="D33" s="4">
        <v>646</v>
      </c>
      <c r="E33" s="1">
        <v>35</v>
      </c>
      <c r="F33" s="48">
        <v>611</v>
      </c>
      <c r="G33" s="5" t="s">
        <v>0</v>
      </c>
      <c r="H33" s="4">
        <v>10237</v>
      </c>
      <c r="I33" s="5" t="s">
        <v>0</v>
      </c>
      <c r="J33" s="4">
        <v>372</v>
      </c>
      <c r="K33" s="51">
        <v>198</v>
      </c>
      <c r="L33" s="48">
        <v>172</v>
      </c>
      <c r="M33" s="3">
        <v>2</v>
      </c>
      <c r="N33" s="48">
        <v>156</v>
      </c>
      <c r="O33" s="1">
        <v>83</v>
      </c>
      <c r="P33" s="48">
        <v>24</v>
      </c>
      <c r="Q33" s="3">
        <v>49</v>
      </c>
      <c r="R33" s="1">
        <v>294</v>
      </c>
      <c r="S33" s="1">
        <v>179</v>
      </c>
      <c r="T33" s="48">
        <v>7</v>
      </c>
      <c r="U33" s="48">
        <v>108</v>
      </c>
      <c r="V33" s="50">
        <v>513</v>
      </c>
    </row>
    <row r="34" spans="1:22" ht="12.75">
      <c r="A34" s="117" t="s">
        <v>89</v>
      </c>
      <c r="B34" s="3">
        <v>3140</v>
      </c>
      <c r="C34" s="4">
        <v>196</v>
      </c>
      <c r="D34" s="4">
        <v>196</v>
      </c>
      <c r="E34" s="1">
        <v>15</v>
      </c>
      <c r="F34" s="48">
        <v>181</v>
      </c>
      <c r="G34" s="5" t="s">
        <v>0</v>
      </c>
      <c r="H34" s="4">
        <v>2355</v>
      </c>
      <c r="I34" s="5" t="s">
        <v>0</v>
      </c>
      <c r="J34" s="4">
        <v>183</v>
      </c>
      <c r="K34" s="48">
        <v>125</v>
      </c>
      <c r="L34" s="48">
        <v>57</v>
      </c>
      <c r="M34" s="3">
        <v>1</v>
      </c>
      <c r="N34" s="48">
        <v>91</v>
      </c>
      <c r="O34" s="1">
        <v>72</v>
      </c>
      <c r="P34" s="48">
        <v>7</v>
      </c>
      <c r="Q34" s="3">
        <v>12</v>
      </c>
      <c r="R34" s="1">
        <v>102</v>
      </c>
      <c r="S34" s="1">
        <v>67</v>
      </c>
      <c r="T34" s="48">
        <v>2</v>
      </c>
      <c r="U34" s="48">
        <v>33</v>
      </c>
      <c r="V34" s="50">
        <v>213</v>
      </c>
    </row>
    <row r="35" spans="1:22" ht="12.75">
      <c r="A35" s="120" t="s">
        <v>86</v>
      </c>
      <c r="B35" s="3">
        <v>6504</v>
      </c>
      <c r="C35" s="4">
        <v>441</v>
      </c>
      <c r="D35" s="4">
        <v>441</v>
      </c>
      <c r="E35" s="1">
        <v>15</v>
      </c>
      <c r="F35" s="48">
        <v>426</v>
      </c>
      <c r="G35" s="6" t="s">
        <v>0</v>
      </c>
      <c r="H35" s="52">
        <v>5320</v>
      </c>
      <c r="I35" s="6" t="s">
        <v>0</v>
      </c>
      <c r="J35" s="52">
        <v>301</v>
      </c>
      <c r="K35" s="106">
        <v>210</v>
      </c>
      <c r="L35" s="67">
        <v>90</v>
      </c>
      <c r="M35" s="53">
        <v>1</v>
      </c>
      <c r="N35" s="67">
        <v>141</v>
      </c>
      <c r="O35" s="105">
        <v>113</v>
      </c>
      <c r="P35" s="67">
        <v>18</v>
      </c>
      <c r="Q35" s="53">
        <v>10</v>
      </c>
      <c r="R35" s="105">
        <v>109</v>
      </c>
      <c r="S35" s="105">
        <v>85</v>
      </c>
      <c r="T35" s="67">
        <v>3</v>
      </c>
      <c r="U35" s="67">
        <v>21</v>
      </c>
      <c r="V35" s="54">
        <v>192</v>
      </c>
    </row>
    <row r="36" spans="1:22" ht="12.75">
      <c r="A36" s="118" t="s">
        <v>64</v>
      </c>
      <c r="B36" s="56">
        <v>99393</v>
      </c>
      <c r="C36" s="57">
        <v>15085</v>
      </c>
      <c r="D36" s="57">
        <v>15085</v>
      </c>
      <c r="E36" s="59">
        <v>4823</v>
      </c>
      <c r="F36" s="58">
        <v>10269</v>
      </c>
      <c r="G36" s="5" t="s">
        <v>0</v>
      </c>
      <c r="H36" s="4">
        <v>42653</v>
      </c>
      <c r="I36" s="5" t="s">
        <v>0</v>
      </c>
      <c r="J36" s="4">
        <v>4501</v>
      </c>
      <c r="K36" s="48">
        <v>605</v>
      </c>
      <c r="L36" s="48">
        <v>3646</v>
      </c>
      <c r="M36" s="3">
        <v>250</v>
      </c>
      <c r="N36" s="48">
        <v>5114</v>
      </c>
      <c r="O36" s="1">
        <v>4350</v>
      </c>
      <c r="P36" s="48">
        <v>597</v>
      </c>
      <c r="Q36" s="3">
        <v>167</v>
      </c>
      <c r="R36" s="1">
        <v>17022</v>
      </c>
      <c r="S36" s="1">
        <v>10396</v>
      </c>
      <c r="T36" s="48">
        <v>2558</v>
      </c>
      <c r="U36" s="48">
        <v>4068</v>
      </c>
      <c r="V36" s="50">
        <v>15018</v>
      </c>
    </row>
    <row r="37" spans="1:22" s="410" customFormat="1" ht="13.5" thickBot="1">
      <c r="A37" s="119" t="s">
        <v>62</v>
      </c>
      <c r="B37" s="61">
        <v>100</v>
      </c>
      <c r="C37" s="63">
        <f>C36/B36*100</f>
        <v>15.177125149658426</v>
      </c>
      <c r="D37" s="62"/>
      <c r="E37" s="64"/>
      <c r="F37" s="62"/>
      <c r="G37" s="70"/>
      <c r="H37" s="63">
        <f>H36/B36*100</f>
        <v>42.913484853058065</v>
      </c>
      <c r="I37" s="70"/>
      <c r="J37" s="63">
        <f>J36/B36*100</f>
        <v>4.528487921684626</v>
      </c>
      <c r="K37" s="62"/>
      <c r="L37" s="62"/>
      <c r="M37" s="61"/>
      <c r="N37" s="62">
        <f>N36/B36*100</f>
        <v>5.145231555542141</v>
      </c>
      <c r="O37" s="64"/>
      <c r="P37" s="62"/>
      <c r="Q37" s="61"/>
      <c r="R37" s="64">
        <f>R36/B36*100</f>
        <v>17.125954544082582</v>
      </c>
      <c r="S37" s="64"/>
      <c r="T37" s="62"/>
      <c r="U37" s="62"/>
      <c r="V37" s="65">
        <f>V36/B36*100</f>
        <v>15.109715975974163</v>
      </c>
    </row>
    <row r="38" spans="1:22" ht="12.75">
      <c r="A38" s="117" t="s">
        <v>25</v>
      </c>
      <c r="B38" s="3">
        <v>11424</v>
      </c>
      <c r="C38" s="4">
        <v>2840</v>
      </c>
      <c r="D38" s="4">
        <v>2840</v>
      </c>
      <c r="E38" s="1">
        <v>893</v>
      </c>
      <c r="F38" s="48">
        <v>1940</v>
      </c>
      <c r="G38" s="5" t="s">
        <v>0</v>
      </c>
      <c r="H38" s="4">
        <v>4467</v>
      </c>
      <c r="I38" s="5" t="s">
        <v>0</v>
      </c>
      <c r="J38" s="4">
        <v>433</v>
      </c>
      <c r="K38" s="48">
        <v>6</v>
      </c>
      <c r="L38" s="68">
        <v>383</v>
      </c>
      <c r="M38" s="3">
        <v>44</v>
      </c>
      <c r="N38" s="48">
        <v>417</v>
      </c>
      <c r="O38" s="1">
        <v>271</v>
      </c>
      <c r="P38" s="48">
        <v>107</v>
      </c>
      <c r="Q38" s="3">
        <v>39</v>
      </c>
      <c r="R38" s="1">
        <v>1572</v>
      </c>
      <c r="S38" s="1">
        <v>1093</v>
      </c>
      <c r="T38" s="48">
        <v>199</v>
      </c>
      <c r="U38" s="48">
        <v>280</v>
      </c>
      <c r="V38" s="50">
        <v>1695</v>
      </c>
    </row>
    <row r="39" spans="1:22" ht="12.75">
      <c r="A39" s="117" t="s">
        <v>26</v>
      </c>
      <c r="B39" s="3">
        <v>7757</v>
      </c>
      <c r="C39" s="4">
        <v>998</v>
      </c>
      <c r="D39" s="4">
        <v>998</v>
      </c>
      <c r="E39" s="1">
        <v>338</v>
      </c>
      <c r="F39" s="48">
        <v>660</v>
      </c>
      <c r="G39" s="5" t="s">
        <v>0</v>
      </c>
      <c r="H39" s="4">
        <v>5397</v>
      </c>
      <c r="I39" s="5" t="s">
        <v>0</v>
      </c>
      <c r="J39" s="4">
        <v>215</v>
      </c>
      <c r="K39" s="48">
        <v>0</v>
      </c>
      <c r="L39" s="48">
        <v>197</v>
      </c>
      <c r="M39" s="3">
        <v>18</v>
      </c>
      <c r="N39" s="48">
        <v>174</v>
      </c>
      <c r="O39" s="1">
        <v>80</v>
      </c>
      <c r="P39" s="48">
        <v>53</v>
      </c>
      <c r="Q39" s="3">
        <v>41</v>
      </c>
      <c r="R39" s="1">
        <v>462</v>
      </c>
      <c r="S39" s="1">
        <v>332</v>
      </c>
      <c r="T39" s="48">
        <v>60</v>
      </c>
      <c r="U39" s="48">
        <v>70</v>
      </c>
      <c r="V39" s="50">
        <v>511</v>
      </c>
    </row>
    <row r="40" spans="1:22" ht="12.75">
      <c r="A40" s="117" t="s">
        <v>27</v>
      </c>
      <c r="B40" s="3">
        <v>1975</v>
      </c>
      <c r="C40" s="4">
        <v>690</v>
      </c>
      <c r="D40" s="4">
        <v>690</v>
      </c>
      <c r="E40" s="1">
        <v>65</v>
      </c>
      <c r="F40" s="48">
        <v>625</v>
      </c>
      <c r="G40" s="5" t="s">
        <v>0</v>
      </c>
      <c r="H40" s="4">
        <v>833</v>
      </c>
      <c r="I40" s="5" t="s">
        <v>0</v>
      </c>
      <c r="J40" s="4">
        <v>23</v>
      </c>
      <c r="K40" s="51">
        <v>0</v>
      </c>
      <c r="L40" s="48">
        <v>20</v>
      </c>
      <c r="M40" s="3">
        <v>3</v>
      </c>
      <c r="N40" s="48">
        <v>89</v>
      </c>
      <c r="O40" s="1">
        <v>68</v>
      </c>
      <c r="P40" s="48">
        <v>19</v>
      </c>
      <c r="Q40" s="3">
        <v>2</v>
      </c>
      <c r="R40" s="1">
        <v>159</v>
      </c>
      <c r="S40" s="1">
        <v>100</v>
      </c>
      <c r="T40" s="48">
        <v>8</v>
      </c>
      <c r="U40" s="48">
        <v>51</v>
      </c>
      <c r="V40" s="50">
        <v>181</v>
      </c>
    </row>
    <row r="41" spans="1:22" ht="12.75">
      <c r="A41" s="117" t="s">
        <v>28</v>
      </c>
      <c r="B41" s="3">
        <v>1471</v>
      </c>
      <c r="C41" s="4">
        <v>488</v>
      </c>
      <c r="D41" s="4">
        <v>488</v>
      </c>
      <c r="E41" s="1">
        <v>179</v>
      </c>
      <c r="F41" s="48">
        <v>309</v>
      </c>
      <c r="G41" s="5" t="s">
        <v>0</v>
      </c>
      <c r="H41" s="4">
        <v>443</v>
      </c>
      <c r="I41" s="5" t="s">
        <v>0</v>
      </c>
      <c r="J41" s="4">
        <v>74</v>
      </c>
      <c r="K41" s="51">
        <v>0</v>
      </c>
      <c r="L41" s="48">
        <v>65</v>
      </c>
      <c r="M41" s="3">
        <v>9</v>
      </c>
      <c r="N41" s="48">
        <v>97</v>
      </c>
      <c r="O41" s="1">
        <v>76</v>
      </c>
      <c r="P41" s="48">
        <v>21</v>
      </c>
      <c r="Q41" s="3">
        <v>0</v>
      </c>
      <c r="R41" s="1">
        <v>253</v>
      </c>
      <c r="S41" s="1">
        <v>166</v>
      </c>
      <c r="T41" s="48">
        <v>9</v>
      </c>
      <c r="U41" s="48">
        <v>78</v>
      </c>
      <c r="V41" s="50">
        <v>116</v>
      </c>
    </row>
    <row r="42" spans="1:22" ht="12.75">
      <c r="A42" s="117" t="s">
        <v>29</v>
      </c>
      <c r="B42" s="3">
        <v>3733</v>
      </c>
      <c r="C42" s="4">
        <v>242</v>
      </c>
      <c r="D42" s="4">
        <v>242</v>
      </c>
      <c r="E42" s="1">
        <v>25</v>
      </c>
      <c r="F42" s="48">
        <v>217</v>
      </c>
      <c r="G42" s="5" t="s">
        <v>0</v>
      </c>
      <c r="H42" s="4">
        <v>3045</v>
      </c>
      <c r="I42" s="5" t="s">
        <v>0</v>
      </c>
      <c r="J42" s="4">
        <v>114</v>
      </c>
      <c r="K42" s="51">
        <v>0</v>
      </c>
      <c r="L42" s="48">
        <v>113</v>
      </c>
      <c r="M42" s="3">
        <v>1</v>
      </c>
      <c r="N42" s="48">
        <v>76</v>
      </c>
      <c r="O42" s="1">
        <v>64</v>
      </c>
      <c r="P42" s="48">
        <v>7</v>
      </c>
      <c r="Q42" s="3">
        <v>5</v>
      </c>
      <c r="R42" s="1">
        <v>125</v>
      </c>
      <c r="S42" s="1">
        <v>79</v>
      </c>
      <c r="T42" s="48">
        <v>6</v>
      </c>
      <c r="U42" s="48">
        <v>40</v>
      </c>
      <c r="V42" s="50">
        <v>131</v>
      </c>
    </row>
    <row r="43" spans="1:22" ht="12.75">
      <c r="A43" s="117" t="s">
        <v>30</v>
      </c>
      <c r="B43" s="3">
        <v>22425</v>
      </c>
      <c r="C43" s="4">
        <v>610</v>
      </c>
      <c r="D43" s="4">
        <v>610</v>
      </c>
      <c r="E43" s="1">
        <v>87</v>
      </c>
      <c r="F43" s="48">
        <v>523</v>
      </c>
      <c r="G43" s="5" t="s">
        <v>0</v>
      </c>
      <c r="H43" s="4">
        <v>20537</v>
      </c>
      <c r="I43" s="5" t="s">
        <v>0</v>
      </c>
      <c r="J43" s="4">
        <v>283</v>
      </c>
      <c r="K43" s="48">
        <v>11</v>
      </c>
      <c r="L43" s="48">
        <v>268</v>
      </c>
      <c r="M43" s="3">
        <v>4</v>
      </c>
      <c r="N43" s="48">
        <v>226</v>
      </c>
      <c r="O43" s="1">
        <v>141</v>
      </c>
      <c r="P43" s="48">
        <v>17</v>
      </c>
      <c r="Q43" s="3">
        <v>68</v>
      </c>
      <c r="R43" s="1">
        <v>203</v>
      </c>
      <c r="S43" s="1">
        <v>115</v>
      </c>
      <c r="T43" s="48">
        <v>17</v>
      </c>
      <c r="U43" s="48">
        <v>71</v>
      </c>
      <c r="V43" s="50">
        <v>566</v>
      </c>
    </row>
    <row r="44" spans="1:22" ht="12.75">
      <c r="A44" s="117" t="s">
        <v>31</v>
      </c>
      <c r="B44" s="3">
        <v>623</v>
      </c>
      <c r="C44" s="4">
        <v>273</v>
      </c>
      <c r="D44" s="4">
        <v>273</v>
      </c>
      <c r="E44" s="1">
        <v>246</v>
      </c>
      <c r="F44" s="48">
        <v>27</v>
      </c>
      <c r="G44" s="5" t="s">
        <v>0</v>
      </c>
      <c r="H44" s="4">
        <v>0</v>
      </c>
      <c r="I44" s="5" t="s">
        <v>0</v>
      </c>
      <c r="J44" s="4">
        <v>63</v>
      </c>
      <c r="K44" s="51">
        <v>0</v>
      </c>
      <c r="L44" s="48">
        <v>51</v>
      </c>
      <c r="M44" s="3">
        <v>12</v>
      </c>
      <c r="N44" s="48">
        <v>34</v>
      </c>
      <c r="O44" s="1">
        <v>21</v>
      </c>
      <c r="P44" s="48">
        <v>13</v>
      </c>
      <c r="Q44" s="3">
        <v>0</v>
      </c>
      <c r="R44" s="1">
        <v>178</v>
      </c>
      <c r="S44" s="1">
        <v>102</v>
      </c>
      <c r="T44" s="48">
        <v>28</v>
      </c>
      <c r="U44" s="48">
        <v>48</v>
      </c>
      <c r="V44" s="50">
        <v>75</v>
      </c>
    </row>
    <row r="45" spans="1:22" ht="12.75">
      <c r="A45" s="117" t="s">
        <v>32</v>
      </c>
      <c r="B45" s="3">
        <v>9403</v>
      </c>
      <c r="C45" s="4">
        <v>26</v>
      </c>
      <c r="D45" s="4">
        <v>26</v>
      </c>
      <c r="E45" s="1">
        <v>4</v>
      </c>
      <c r="F45" s="48">
        <v>22</v>
      </c>
      <c r="G45" s="5" t="s">
        <v>0</v>
      </c>
      <c r="H45" s="4">
        <v>7131</v>
      </c>
      <c r="I45" s="5" t="s">
        <v>0</v>
      </c>
      <c r="J45" s="4">
        <v>769</v>
      </c>
      <c r="K45" s="48">
        <v>686</v>
      </c>
      <c r="L45" s="48">
        <v>83</v>
      </c>
      <c r="M45" s="3">
        <v>0</v>
      </c>
      <c r="N45" s="48">
        <v>167</v>
      </c>
      <c r="O45" s="1">
        <v>155</v>
      </c>
      <c r="P45" s="48">
        <v>3</v>
      </c>
      <c r="Q45" s="3">
        <v>9</v>
      </c>
      <c r="R45" s="1">
        <v>545</v>
      </c>
      <c r="S45" s="1">
        <v>152</v>
      </c>
      <c r="T45" s="48">
        <v>0</v>
      </c>
      <c r="U45" s="48">
        <v>393</v>
      </c>
      <c r="V45" s="50">
        <v>765</v>
      </c>
    </row>
    <row r="46" spans="1:22" ht="12.75">
      <c r="A46" s="117" t="s">
        <v>33</v>
      </c>
      <c r="B46" s="3">
        <v>700</v>
      </c>
      <c r="C46" s="4">
        <v>105</v>
      </c>
      <c r="D46" s="4">
        <v>105</v>
      </c>
      <c r="E46" s="69" t="s">
        <v>0</v>
      </c>
      <c r="F46" s="48">
        <v>105</v>
      </c>
      <c r="G46" s="5" t="s">
        <v>0</v>
      </c>
      <c r="H46" s="4">
        <v>408</v>
      </c>
      <c r="I46" s="5" t="s">
        <v>0</v>
      </c>
      <c r="J46" s="4">
        <v>0</v>
      </c>
      <c r="K46" s="48">
        <v>0</v>
      </c>
      <c r="L46" s="48">
        <v>0</v>
      </c>
      <c r="M46" s="3">
        <v>0</v>
      </c>
      <c r="N46" s="48">
        <v>43</v>
      </c>
      <c r="O46" s="1">
        <v>38</v>
      </c>
      <c r="P46" s="48">
        <v>4</v>
      </c>
      <c r="Q46" s="3">
        <v>1</v>
      </c>
      <c r="R46" s="1">
        <v>102</v>
      </c>
      <c r="S46" s="1">
        <v>53</v>
      </c>
      <c r="T46" s="48">
        <v>1</v>
      </c>
      <c r="U46" s="48">
        <v>48</v>
      </c>
      <c r="V46" s="50">
        <v>42</v>
      </c>
    </row>
    <row r="47" spans="1:22" ht="12.75">
      <c r="A47" s="117" t="s">
        <v>34</v>
      </c>
      <c r="B47" s="3">
        <v>4067</v>
      </c>
      <c r="C47" s="4">
        <v>443</v>
      </c>
      <c r="D47" s="4">
        <v>443</v>
      </c>
      <c r="E47" s="69" t="s">
        <v>0</v>
      </c>
      <c r="F47" s="48">
        <v>443</v>
      </c>
      <c r="G47" s="6" t="s">
        <v>0</v>
      </c>
      <c r="H47" s="4">
        <v>3182</v>
      </c>
      <c r="I47" s="6" t="s">
        <v>0</v>
      </c>
      <c r="J47" s="4">
        <v>25</v>
      </c>
      <c r="K47" s="51">
        <v>0</v>
      </c>
      <c r="L47" s="67">
        <v>25</v>
      </c>
      <c r="M47" s="53">
        <v>0</v>
      </c>
      <c r="N47" s="53">
        <v>99</v>
      </c>
      <c r="O47" s="1">
        <v>64</v>
      </c>
      <c r="P47" s="48">
        <v>20</v>
      </c>
      <c r="Q47" s="3">
        <v>15</v>
      </c>
      <c r="R47" s="1">
        <v>266</v>
      </c>
      <c r="S47" s="1">
        <v>110</v>
      </c>
      <c r="T47" s="48">
        <v>1</v>
      </c>
      <c r="U47" s="53">
        <v>155</v>
      </c>
      <c r="V47" s="54">
        <v>52</v>
      </c>
    </row>
    <row r="48" spans="1:22" ht="12.75">
      <c r="A48" s="118" t="s">
        <v>67</v>
      </c>
      <c r="B48" s="57">
        <v>63578</v>
      </c>
      <c r="C48" s="57">
        <v>6715</v>
      </c>
      <c r="D48" s="57">
        <v>6715</v>
      </c>
      <c r="E48" s="59">
        <v>1837</v>
      </c>
      <c r="F48" s="58">
        <v>4871</v>
      </c>
      <c r="G48" s="5" t="s">
        <v>0</v>
      </c>
      <c r="H48" s="57">
        <v>45443</v>
      </c>
      <c r="I48" s="5" t="s">
        <v>0</v>
      </c>
      <c r="J48" s="57">
        <v>1999</v>
      </c>
      <c r="K48" s="58">
        <v>703</v>
      </c>
      <c r="L48" s="58">
        <v>1205</v>
      </c>
      <c r="M48" s="3">
        <v>91</v>
      </c>
      <c r="N48" s="48">
        <v>1422</v>
      </c>
      <c r="O48" s="59">
        <v>978</v>
      </c>
      <c r="P48" s="58">
        <v>264</v>
      </c>
      <c r="Q48" s="56">
        <v>180</v>
      </c>
      <c r="R48" s="59">
        <v>3865</v>
      </c>
      <c r="S48" s="59">
        <v>2302</v>
      </c>
      <c r="T48" s="58">
        <v>329</v>
      </c>
      <c r="U48" s="48">
        <v>1234</v>
      </c>
      <c r="V48" s="50">
        <v>4134</v>
      </c>
    </row>
    <row r="49" spans="1:22" s="410" customFormat="1" ht="13.5" thickBot="1">
      <c r="A49" s="119" t="s">
        <v>62</v>
      </c>
      <c r="B49" s="61">
        <v>100</v>
      </c>
      <c r="C49" s="70">
        <f>C48/B48*100</f>
        <v>10.561829563685551</v>
      </c>
      <c r="D49" s="71"/>
      <c r="E49" s="72"/>
      <c r="F49" s="62"/>
      <c r="G49" s="70"/>
      <c r="H49" s="63">
        <f>H48/B48*100</f>
        <v>71.47598225801379</v>
      </c>
      <c r="I49" s="70"/>
      <c r="J49" s="63">
        <f>J48/B48*100</f>
        <v>3.1441693667620876</v>
      </c>
      <c r="K49" s="71"/>
      <c r="L49" s="62"/>
      <c r="M49" s="61"/>
      <c r="N49" s="62">
        <f>N48/B48*100</f>
        <v>2.236622731133411</v>
      </c>
      <c r="O49" s="64"/>
      <c r="P49" s="62"/>
      <c r="Q49" s="61"/>
      <c r="R49" s="64">
        <f>R48/B48*100</f>
        <v>6.079146874705087</v>
      </c>
      <c r="S49" s="64"/>
      <c r="T49" s="62"/>
      <c r="U49" s="62"/>
      <c r="V49" s="65">
        <f>V48/B48*100</f>
        <v>6.502249205700085</v>
      </c>
    </row>
    <row r="50" spans="1:22" ht="12.75">
      <c r="A50" s="121" t="s">
        <v>69</v>
      </c>
      <c r="B50" s="3">
        <v>239080</v>
      </c>
      <c r="C50" s="4">
        <v>28100</v>
      </c>
      <c r="D50" s="48">
        <v>28100</v>
      </c>
      <c r="E50" s="1">
        <v>8340</v>
      </c>
      <c r="F50" s="48">
        <v>19700</v>
      </c>
      <c r="G50" s="5" t="s">
        <v>0</v>
      </c>
      <c r="H50" s="4">
        <v>105656</v>
      </c>
      <c r="I50" s="5" t="s">
        <v>0</v>
      </c>
      <c r="J50" s="74">
        <v>8082</v>
      </c>
      <c r="K50" s="48">
        <v>1363</v>
      </c>
      <c r="L50" s="68">
        <v>6290</v>
      </c>
      <c r="M50" s="3">
        <v>429</v>
      </c>
      <c r="N50" s="75">
        <v>13190</v>
      </c>
      <c r="O50" s="75">
        <v>11758</v>
      </c>
      <c r="P50" s="68">
        <v>1079</v>
      </c>
      <c r="Q50" s="68">
        <v>353</v>
      </c>
      <c r="R50" s="1">
        <v>49758</v>
      </c>
      <c r="S50" s="1">
        <v>28552</v>
      </c>
      <c r="T50" s="48">
        <v>7366</v>
      </c>
      <c r="U50" s="48">
        <v>13840</v>
      </c>
      <c r="V50" s="50">
        <v>34294</v>
      </c>
    </row>
    <row r="51" spans="1:22" s="410" customFormat="1" ht="13.5" thickBot="1">
      <c r="A51" s="122" t="s">
        <v>62</v>
      </c>
      <c r="B51" s="77">
        <v>100</v>
      </c>
      <c r="C51" s="78">
        <f>C50/B50*100</f>
        <v>11.753387987284592</v>
      </c>
      <c r="D51" s="79"/>
      <c r="E51" s="80"/>
      <c r="F51" s="79"/>
      <c r="G51" s="78"/>
      <c r="H51" s="78">
        <f>H50/B50*100</f>
        <v>44.19273883219006</v>
      </c>
      <c r="I51" s="78"/>
      <c r="J51" s="78">
        <f>J50/B50*100</f>
        <v>3.380458423958508</v>
      </c>
      <c r="K51" s="79"/>
      <c r="L51" s="79"/>
      <c r="M51" s="77"/>
      <c r="N51" s="78">
        <f>N50/B50*100</f>
        <v>5.516981763426468</v>
      </c>
      <c r="O51" s="80"/>
      <c r="P51" s="79"/>
      <c r="Q51" s="77"/>
      <c r="R51" s="78">
        <f>R50/B50*100</f>
        <v>20.812280408231555</v>
      </c>
      <c r="S51" s="80"/>
      <c r="T51" s="79"/>
      <c r="U51" s="79"/>
      <c r="V51" s="90">
        <f>V50/B50*100</f>
        <v>14.344152584908818</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J2" sqref="J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236</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4202</v>
      </c>
      <c r="C7" s="46">
        <v>3640</v>
      </c>
      <c r="D7" s="46">
        <v>3640</v>
      </c>
      <c r="E7" s="47">
        <v>916</v>
      </c>
      <c r="F7" s="48">
        <v>2730</v>
      </c>
      <c r="G7" s="5" t="s">
        <v>0</v>
      </c>
      <c r="H7" s="46">
        <v>7657</v>
      </c>
      <c r="I7" s="5" t="s">
        <v>0</v>
      </c>
      <c r="J7" s="46">
        <v>722</v>
      </c>
      <c r="K7" s="48">
        <v>30</v>
      </c>
      <c r="L7" s="48">
        <v>643</v>
      </c>
      <c r="M7" s="3">
        <v>49</v>
      </c>
      <c r="N7" s="48">
        <v>4081</v>
      </c>
      <c r="O7" s="1">
        <v>3951</v>
      </c>
      <c r="P7" s="48">
        <v>130</v>
      </c>
      <c r="Q7" s="49">
        <v>0</v>
      </c>
      <c r="R7" s="1">
        <v>17070</v>
      </c>
      <c r="S7" s="47">
        <v>9767</v>
      </c>
      <c r="T7" s="48">
        <v>2213</v>
      </c>
      <c r="U7" s="48">
        <v>5090</v>
      </c>
      <c r="V7" s="50">
        <v>9032</v>
      </c>
    </row>
    <row r="8" spans="1:22" ht="12.75">
      <c r="A8" s="117" t="s">
        <v>3</v>
      </c>
      <c r="B8" s="3">
        <v>13508</v>
      </c>
      <c r="C8" s="4">
        <v>1020</v>
      </c>
      <c r="D8" s="4">
        <v>1020</v>
      </c>
      <c r="E8" s="1">
        <v>205</v>
      </c>
      <c r="F8" s="48">
        <v>810</v>
      </c>
      <c r="G8" s="5" t="s">
        <v>0</v>
      </c>
      <c r="H8" s="4">
        <v>1561</v>
      </c>
      <c r="I8" s="5" t="s">
        <v>0</v>
      </c>
      <c r="J8" s="4">
        <v>749</v>
      </c>
      <c r="K8" s="51">
        <v>1</v>
      </c>
      <c r="L8" s="48">
        <v>737</v>
      </c>
      <c r="M8" s="3">
        <v>11</v>
      </c>
      <c r="N8" s="48">
        <v>1374</v>
      </c>
      <c r="O8" s="1">
        <v>1341</v>
      </c>
      <c r="P8" s="48">
        <v>33</v>
      </c>
      <c r="Q8" s="3">
        <v>0</v>
      </c>
      <c r="R8" s="1">
        <v>6939</v>
      </c>
      <c r="S8" s="1">
        <v>3046</v>
      </c>
      <c r="T8" s="48">
        <v>2006</v>
      </c>
      <c r="U8" s="48">
        <v>1887</v>
      </c>
      <c r="V8" s="50">
        <v>1865</v>
      </c>
    </row>
    <row r="9" spans="1:22" ht="12.75">
      <c r="A9" s="117" t="s">
        <v>4</v>
      </c>
      <c r="B9" s="3">
        <v>9900</v>
      </c>
      <c r="C9" s="4">
        <v>683</v>
      </c>
      <c r="D9" s="4">
        <v>683</v>
      </c>
      <c r="E9" s="1">
        <v>208</v>
      </c>
      <c r="F9" s="48">
        <v>475</v>
      </c>
      <c r="G9" s="5" t="s">
        <v>0</v>
      </c>
      <c r="H9" s="4">
        <v>3665</v>
      </c>
      <c r="I9" s="5" t="s">
        <v>0</v>
      </c>
      <c r="J9" s="4">
        <v>62</v>
      </c>
      <c r="K9" s="48">
        <v>14</v>
      </c>
      <c r="L9" s="48">
        <v>38</v>
      </c>
      <c r="M9" s="3">
        <v>10</v>
      </c>
      <c r="N9" s="48">
        <v>817</v>
      </c>
      <c r="O9" s="1">
        <v>795</v>
      </c>
      <c r="P9" s="48">
        <v>22</v>
      </c>
      <c r="Q9" s="3">
        <v>0</v>
      </c>
      <c r="R9" s="1">
        <v>2763</v>
      </c>
      <c r="S9" s="1">
        <v>1551</v>
      </c>
      <c r="T9" s="48">
        <v>364</v>
      </c>
      <c r="U9" s="48">
        <v>848</v>
      </c>
      <c r="V9" s="50">
        <v>1910</v>
      </c>
    </row>
    <row r="10" spans="1:22" ht="12.75">
      <c r="A10" s="117" t="s">
        <v>5</v>
      </c>
      <c r="B10" s="3">
        <v>3953</v>
      </c>
      <c r="C10" s="4">
        <v>102</v>
      </c>
      <c r="D10" s="4">
        <v>102</v>
      </c>
      <c r="E10" s="1">
        <v>17</v>
      </c>
      <c r="F10" s="48">
        <v>85</v>
      </c>
      <c r="G10" s="5" t="s">
        <v>0</v>
      </c>
      <c r="H10" s="4">
        <v>1598</v>
      </c>
      <c r="I10" s="5" t="s">
        <v>0</v>
      </c>
      <c r="J10" s="4">
        <v>13</v>
      </c>
      <c r="K10" s="51">
        <v>4</v>
      </c>
      <c r="L10" s="48">
        <v>8</v>
      </c>
      <c r="M10" s="3">
        <v>1</v>
      </c>
      <c r="N10" s="48">
        <v>208</v>
      </c>
      <c r="O10" s="1">
        <v>204</v>
      </c>
      <c r="P10" s="48">
        <v>4</v>
      </c>
      <c r="Q10" s="3">
        <v>0</v>
      </c>
      <c r="R10" s="1">
        <v>1496</v>
      </c>
      <c r="S10" s="1">
        <v>1123</v>
      </c>
      <c r="T10" s="48">
        <v>95</v>
      </c>
      <c r="U10" s="48">
        <v>278</v>
      </c>
      <c r="V10" s="50">
        <v>536</v>
      </c>
    </row>
    <row r="11" spans="1:22" ht="12.75">
      <c r="A11" s="117" t="s">
        <v>6</v>
      </c>
      <c r="B11" s="3">
        <v>1786</v>
      </c>
      <c r="C11" s="4">
        <v>11</v>
      </c>
      <c r="D11" s="4">
        <v>11</v>
      </c>
      <c r="E11" s="1">
        <v>2</v>
      </c>
      <c r="F11" s="48">
        <v>9</v>
      </c>
      <c r="G11" s="5" t="s">
        <v>0</v>
      </c>
      <c r="H11" s="4">
        <v>1210</v>
      </c>
      <c r="I11" s="5" t="s">
        <v>0</v>
      </c>
      <c r="J11" s="4">
        <v>10</v>
      </c>
      <c r="K11" s="51">
        <v>3</v>
      </c>
      <c r="L11" s="48">
        <v>7</v>
      </c>
      <c r="M11" s="3">
        <v>0</v>
      </c>
      <c r="N11" s="48">
        <v>98</v>
      </c>
      <c r="O11" s="1">
        <v>97</v>
      </c>
      <c r="P11" s="48">
        <v>0</v>
      </c>
      <c r="Q11" s="3">
        <v>1</v>
      </c>
      <c r="R11" s="1">
        <v>398</v>
      </c>
      <c r="S11" s="1">
        <v>353</v>
      </c>
      <c r="T11" s="48">
        <v>2</v>
      </c>
      <c r="U11" s="48">
        <v>43</v>
      </c>
      <c r="V11" s="50">
        <v>59</v>
      </c>
    </row>
    <row r="12" spans="1:22" ht="12.75">
      <c r="A12" s="117" t="s">
        <v>7</v>
      </c>
      <c r="B12" s="3">
        <v>3116</v>
      </c>
      <c r="C12" s="4">
        <v>1130</v>
      </c>
      <c r="D12" s="4">
        <v>1130</v>
      </c>
      <c r="E12" s="1">
        <v>215</v>
      </c>
      <c r="F12" s="48">
        <v>913</v>
      </c>
      <c r="G12" s="5" t="s">
        <v>0</v>
      </c>
      <c r="H12" s="4">
        <v>805</v>
      </c>
      <c r="I12" s="5" t="s">
        <v>0</v>
      </c>
      <c r="J12" s="4">
        <v>15</v>
      </c>
      <c r="K12" s="51">
        <v>2</v>
      </c>
      <c r="L12" s="48">
        <v>2</v>
      </c>
      <c r="M12" s="3">
        <v>11</v>
      </c>
      <c r="N12" s="48">
        <v>213</v>
      </c>
      <c r="O12" s="1">
        <v>177</v>
      </c>
      <c r="P12" s="48">
        <v>36</v>
      </c>
      <c r="Q12" s="3">
        <v>0</v>
      </c>
      <c r="R12" s="1">
        <v>439</v>
      </c>
      <c r="S12" s="1">
        <v>276</v>
      </c>
      <c r="T12" s="48">
        <v>12</v>
      </c>
      <c r="U12" s="48">
        <v>151</v>
      </c>
      <c r="V12" s="50">
        <v>514</v>
      </c>
    </row>
    <row r="13" spans="1:22" ht="12.75">
      <c r="A13" s="117" t="s">
        <v>8</v>
      </c>
      <c r="B13" s="3">
        <v>1700</v>
      </c>
      <c r="C13" s="4">
        <v>71</v>
      </c>
      <c r="D13" s="4">
        <v>71</v>
      </c>
      <c r="E13" s="1">
        <v>36</v>
      </c>
      <c r="F13" s="48">
        <v>35</v>
      </c>
      <c r="G13" s="6" t="s">
        <v>0</v>
      </c>
      <c r="H13" s="4">
        <v>1064</v>
      </c>
      <c r="I13" s="6" t="s">
        <v>0</v>
      </c>
      <c r="J13" s="4">
        <v>8</v>
      </c>
      <c r="K13" s="51">
        <v>0</v>
      </c>
      <c r="L13" s="48">
        <v>6</v>
      </c>
      <c r="M13" s="3">
        <v>2</v>
      </c>
      <c r="N13" s="52">
        <v>73</v>
      </c>
      <c r="O13" s="1">
        <v>65</v>
      </c>
      <c r="P13" s="48">
        <v>3</v>
      </c>
      <c r="Q13" s="3">
        <v>5</v>
      </c>
      <c r="R13" s="1">
        <v>331</v>
      </c>
      <c r="S13" s="1">
        <v>196</v>
      </c>
      <c r="T13" s="48">
        <v>1</v>
      </c>
      <c r="U13" s="53">
        <v>134</v>
      </c>
      <c r="V13" s="54">
        <v>153</v>
      </c>
    </row>
    <row r="14" spans="1:22" ht="12.75">
      <c r="A14" s="118" t="s">
        <v>61</v>
      </c>
      <c r="B14" s="56">
        <v>76165</v>
      </c>
      <c r="C14" s="57">
        <v>6657</v>
      </c>
      <c r="D14" s="57">
        <v>6657</v>
      </c>
      <c r="E14" s="59">
        <v>1599</v>
      </c>
      <c r="F14" s="58">
        <v>5057</v>
      </c>
      <c r="G14" s="5" t="s">
        <v>0</v>
      </c>
      <c r="H14" s="57">
        <v>17560</v>
      </c>
      <c r="I14" s="5" t="s">
        <v>0</v>
      </c>
      <c r="J14" s="57">
        <v>1579</v>
      </c>
      <c r="K14" s="58">
        <v>54</v>
      </c>
      <c r="L14" s="58">
        <v>1441</v>
      </c>
      <c r="M14" s="56">
        <v>84</v>
      </c>
      <c r="N14" s="48">
        <v>6864</v>
      </c>
      <c r="O14" s="59">
        <v>6630</v>
      </c>
      <c r="P14" s="58">
        <v>228</v>
      </c>
      <c r="Q14" s="56">
        <v>6</v>
      </c>
      <c r="R14" s="59">
        <v>29436</v>
      </c>
      <c r="S14" s="59">
        <v>16312</v>
      </c>
      <c r="T14" s="58">
        <v>4693</v>
      </c>
      <c r="U14" s="48">
        <v>8431</v>
      </c>
      <c r="V14" s="50">
        <v>14069</v>
      </c>
    </row>
    <row r="15" spans="1:22" s="410" customFormat="1" ht="13.5" thickBot="1">
      <c r="A15" s="119" t="s">
        <v>62</v>
      </c>
      <c r="B15" s="61">
        <v>100</v>
      </c>
      <c r="C15" s="62">
        <f>C14/B14*100</f>
        <v>8.740235016083503</v>
      </c>
      <c r="D15" s="63"/>
      <c r="E15" s="64"/>
      <c r="F15" s="62"/>
      <c r="G15" s="70"/>
      <c r="H15" s="62">
        <f>H14/B14*100</f>
        <v>23.055209085537975</v>
      </c>
      <c r="I15" s="70"/>
      <c r="J15" s="63">
        <f>J14/B14*100</f>
        <v>2.073130703078842</v>
      </c>
      <c r="K15" s="62"/>
      <c r="L15" s="62"/>
      <c r="M15" s="61"/>
      <c r="N15" s="62">
        <f>N14/B14*100</f>
        <v>9.012013391977943</v>
      </c>
      <c r="O15" s="64"/>
      <c r="P15" s="62"/>
      <c r="Q15" s="61"/>
      <c r="R15" s="64">
        <f>R14/B14*100</f>
        <v>38.647672815597716</v>
      </c>
      <c r="S15" s="64"/>
      <c r="T15" s="62"/>
      <c r="U15" s="62"/>
      <c r="V15" s="65">
        <f>V14/B14*100</f>
        <v>18.47173898772402</v>
      </c>
    </row>
    <row r="16" spans="1:22" ht="12.75">
      <c r="A16" s="117" t="s">
        <v>9</v>
      </c>
      <c r="B16" s="3">
        <v>6788</v>
      </c>
      <c r="C16" s="4">
        <v>2000</v>
      </c>
      <c r="D16" s="4">
        <v>2000</v>
      </c>
      <c r="E16" s="1">
        <v>1050</v>
      </c>
      <c r="F16" s="48">
        <v>951</v>
      </c>
      <c r="G16" s="5" t="s">
        <v>0</v>
      </c>
      <c r="H16" s="4">
        <v>584</v>
      </c>
      <c r="I16" s="5" t="s">
        <v>0</v>
      </c>
      <c r="J16" s="4">
        <v>621</v>
      </c>
      <c r="K16" s="51">
        <v>0</v>
      </c>
      <c r="L16" s="48">
        <v>566</v>
      </c>
      <c r="M16" s="3">
        <v>55</v>
      </c>
      <c r="N16" s="48">
        <v>474</v>
      </c>
      <c r="O16" s="1">
        <v>360</v>
      </c>
      <c r="P16" s="48">
        <v>114</v>
      </c>
      <c r="Q16" s="3">
        <v>0</v>
      </c>
      <c r="R16" s="1">
        <v>1957</v>
      </c>
      <c r="S16" s="1">
        <v>1135</v>
      </c>
      <c r="T16" s="48">
        <v>312</v>
      </c>
      <c r="U16" s="48">
        <v>510</v>
      </c>
      <c r="V16" s="50">
        <v>1152</v>
      </c>
    </row>
    <row r="17" spans="1:22" ht="12.75">
      <c r="A17" s="117" t="s">
        <v>10</v>
      </c>
      <c r="B17" s="66">
        <v>6963</v>
      </c>
      <c r="C17" s="4">
        <v>1310</v>
      </c>
      <c r="D17" s="4">
        <v>1310</v>
      </c>
      <c r="E17" s="1">
        <v>296</v>
      </c>
      <c r="F17" s="48">
        <v>1010</v>
      </c>
      <c r="G17" s="5" t="s">
        <v>0</v>
      </c>
      <c r="H17" s="4">
        <v>1028</v>
      </c>
      <c r="I17" s="5" t="s">
        <v>0</v>
      </c>
      <c r="J17" s="4">
        <v>140</v>
      </c>
      <c r="K17" s="51">
        <v>0</v>
      </c>
      <c r="L17" s="48">
        <v>125</v>
      </c>
      <c r="M17" s="3">
        <v>15</v>
      </c>
      <c r="N17" s="48">
        <v>499</v>
      </c>
      <c r="O17" s="1">
        <v>458</v>
      </c>
      <c r="P17" s="48">
        <v>41</v>
      </c>
      <c r="Q17" s="3">
        <v>0</v>
      </c>
      <c r="R17" s="1">
        <v>2976</v>
      </c>
      <c r="S17" s="1">
        <v>1620</v>
      </c>
      <c r="T17" s="48">
        <v>423</v>
      </c>
      <c r="U17" s="48">
        <v>933</v>
      </c>
      <c r="V17" s="50">
        <v>1010</v>
      </c>
    </row>
    <row r="18" spans="1:22" ht="12.75">
      <c r="A18" s="117" t="s">
        <v>11</v>
      </c>
      <c r="B18" s="66">
        <v>3576</v>
      </c>
      <c r="C18" s="4">
        <v>680</v>
      </c>
      <c r="D18" s="4">
        <v>680</v>
      </c>
      <c r="E18" s="1">
        <v>217</v>
      </c>
      <c r="F18" s="48">
        <v>463</v>
      </c>
      <c r="G18" s="5" t="s">
        <v>0</v>
      </c>
      <c r="H18" s="4">
        <v>355</v>
      </c>
      <c r="I18" s="5" t="s">
        <v>0</v>
      </c>
      <c r="J18" s="4">
        <v>81</v>
      </c>
      <c r="K18" s="48">
        <v>1</v>
      </c>
      <c r="L18" s="48">
        <v>69</v>
      </c>
      <c r="M18" s="3">
        <v>11</v>
      </c>
      <c r="N18" s="48">
        <v>254</v>
      </c>
      <c r="O18" s="1">
        <v>233</v>
      </c>
      <c r="P18" s="48">
        <v>21</v>
      </c>
      <c r="Q18" s="3">
        <v>0</v>
      </c>
      <c r="R18" s="1">
        <v>1202</v>
      </c>
      <c r="S18" s="1">
        <v>867</v>
      </c>
      <c r="T18" s="48">
        <v>137</v>
      </c>
      <c r="U18" s="48">
        <v>198</v>
      </c>
      <c r="V18" s="50">
        <v>1004</v>
      </c>
    </row>
    <row r="19" spans="1:22" ht="12.75">
      <c r="A19" s="117" t="s">
        <v>12</v>
      </c>
      <c r="B19" s="3">
        <v>9077</v>
      </c>
      <c r="C19" s="4">
        <v>1330</v>
      </c>
      <c r="D19" s="4">
        <v>1330</v>
      </c>
      <c r="E19" s="1">
        <v>125</v>
      </c>
      <c r="F19" s="48">
        <v>1210</v>
      </c>
      <c r="G19" s="5" t="s">
        <v>0</v>
      </c>
      <c r="H19" s="4">
        <v>617</v>
      </c>
      <c r="I19" s="5" t="s">
        <v>0</v>
      </c>
      <c r="J19" s="4">
        <v>368</v>
      </c>
      <c r="K19" s="48">
        <v>12</v>
      </c>
      <c r="L19" s="48">
        <v>349</v>
      </c>
      <c r="M19" s="3">
        <v>7</v>
      </c>
      <c r="N19" s="48">
        <v>832</v>
      </c>
      <c r="O19" s="1">
        <v>788</v>
      </c>
      <c r="P19" s="48">
        <v>44</v>
      </c>
      <c r="Q19" s="3">
        <v>0</v>
      </c>
      <c r="R19" s="1">
        <v>3069</v>
      </c>
      <c r="S19" s="1">
        <v>1905</v>
      </c>
      <c r="T19" s="48">
        <v>443</v>
      </c>
      <c r="U19" s="48">
        <v>721</v>
      </c>
      <c r="V19" s="50">
        <v>2861</v>
      </c>
    </row>
    <row r="20" spans="1:22" ht="12.75">
      <c r="A20" s="117" t="s">
        <v>13</v>
      </c>
      <c r="B20" s="3">
        <v>10416</v>
      </c>
      <c r="C20" s="4">
        <v>1830</v>
      </c>
      <c r="D20" s="4">
        <v>1830</v>
      </c>
      <c r="E20" s="1">
        <v>285</v>
      </c>
      <c r="F20" s="48">
        <v>1540</v>
      </c>
      <c r="G20" s="5" t="s">
        <v>0</v>
      </c>
      <c r="H20" s="4">
        <v>5696</v>
      </c>
      <c r="I20" s="5" t="s">
        <v>0</v>
      </c>
      <c r="J20" s="4">
        <v>180</v>
      </c>
      <c r="K20" s="48">
        <v>1</v>
      </c>
      <c r="L20" s="48">
        <v>165</v>
      </c>
      <c r="M20" s="3">
        <v>14</v>
      </c>
      <c r="N20" s="48">
        <v>399</v>
      </c>
      <c r="O20" s="1">
        <v>300</v>
      </c>
      <c r="P20" s="48">
        <v>62</v>
      </c>
      <c r="Q20" s="3">
        <v>37</v>
      </c>
      <c r="R20" s="1">
        <v>1328</v>
      </c>
      <c r="S20" s="1">
        <v>761</v>
      </c>
      <c r="T20" s="48">
        <v>127</v>
      </c>
      <c r="U20" s="48">
        <v>440</v>
      </c>
      <c r="V20" s="50">
        <v>983</v>
      </c>
    </row>
    <row r="21" spans="1:22" ht="12.75">
      <c r="A21" s="117" t="s">
        <v>14</v>
      </c>
      <c r="B21" s="3">
        <v>9286</v>
      </c>
      <c r="C21" s="4">
        <v>1710</v>
      </c>
      <c r="D21" s="4">
        <v>1710</v>
      </c>
      <c r="E21" s="1">
        <v>831</v>
      </c>
      <c r="F21" s="48">
        <v>875</v>
      </c>
      <c r="G21" s="5" t="s">
        <v>0</v>
      </c>
      <c r="H21" s="4">
        <v>3040</v>
      </c>
      <c r="I21" s="5" t="s">
        <v>0</v>
      </c>
      <c r="J21" s="4">
        <v>865</v>
      </c>
      <c r="K21" s="48">
        <v>0</v>
      </c>
      <c r="L21" s="48">
        <v>822</v>
      </c>
      <c r="M21" s="3">
        <v>43</v>
      </c>
      <c r="N21" s="48">
        <v>568</v>
      </c>
      <c r="O21" s="1">
        <v>496</v>
      </c>
      <c r="P21" s="48">
        <v>63</v>
      </c>
      <c r="Q21" s="3">
        <v>9</v>
      </c>
      <c r="R21" s="1">
        <v>1605</v>
      </c>
      <c r="S21" s="1">
        <v>857</v>
      </c>
      <c r="T21" s="48">
        <v>214</v>
      </c>
      <c r="U21" s="48">
        <v>534</v>
      </c>
      <c r="V21" s="50">
        <v>1498</v>
      </c>
    </row>
    <row r="22" spans="1:22" ht="12.75">
      <c r="A22" s="117" t="s">
        <v>15</v>
      </c>
      <c r="B22" s="3">
        <v>2857</v>
      </c>
      <c r="C22" s="4">
        <v>164</v>
      </c>
      <c r="D22" s="4">
        <v>164</v>
      </c>
      <c r="E22" s="1">
        <v>34</v>
      </c>
      <c r="F22" s="48">
        <v>130</v>
      </c>
      <c r="G22" s="5" t="s">
        <v>0</v>
      </c>
      <c r="H22" s="4">
        <v>276</v>
      </c>
      <c r="I22" s="5" t="s">
        <v>0</v>
      </c>
      <c r="J22" s="4">
        <v>51</v>
      </c>
      <c r="K22" s="48">
        <v>1</v>
      </c>
      <c r="L22" s="48">
        <v>48</v>
      </c>
      <c r="M22" s="3">
        <v>2</v>
      </c>
      <c r="N22" s="48">
        <v>297</v>
      </c>
      <c r="O22" s="1">
        <v>288</v>
      </c>
      <c r="P22" s="48">
        <v>9</v>
      </c>
      <c r="Q22" s="3">
        <v>0</v>
      </c>
      <c r="R22" s="1">
        <v>1130</v>
      </c>
      <c r="S22" s="1">
        <v>712</v>
      </c>
      <c r="T22" s="48">
        <v>118</v>
      </c>
      <c r="U22" s="48">
        <v>300</v>
      </c>
      <c r="V22" s="50">
        <v>939</v>
      </c>
    </row>
    <row r="23" spans="1:22" ht="12.75">
      <c r="A23" s="117" t="s">
        <v>16</v>
      </c>
      <c r="B23" s="3">
        <v>5572</v>
      </c>
      <c r="C23" s="4">
        <v>1640</v>
      </c>
      <c r="D23" s="4">
        <v>1640</v>
      </c>
      <c r="E23" s="1">
        <v>724</v>
      </c>
      <c r="F23" s="48">
        <v>914</v>
      </c>
      <c r="G23" s="5" t="s">
        <v>0</v>
      </c>
      <c r="H23" s="4">
        <v>2087</v>
      </c>
      <c r="I23" s="5" t="s">
        <v>0</v>
      </c>
      <c r="J23" s="4">
        <v>99</v>
      </c>
      <c r="K23" s="48">
        <v>1</v>
      </c>
      <c r="L23" s="48">
        <v>59</v>
      </c>
      <c r="M23" s="3">
        <v>39</v>
      </c>
      <c r="N23" s="48">
        <v>317</v>
      </c>
      <c r="O23" s="1">
        <v>242</v>
      </c>
      <c r="P23" s="48">
        <v>63</v>
      </c>
      <c r="Q23" s="3">
        <v>12</v>
      </c>
      <c r="R23" s="1">
        <v>819</v>
      </c>
      <c r="S23" s="1">
        <v>516</v>
      </c>
      <c r="T23" s="48">
        <v>96</v>
      </c>
      <c r="U23" s="48">
        <v>207</v>
      </c>
      <c r="V23" s="50">
        <v>610</v>
      </c>
    </row>
    <row r="24" spans="1:22" ht="12.75">
      <c r="A24" s="117" t="s">
        <v>17</v>
      </c>
      <c r="B24" s="3">
        <v>2520</v>
      </c>
      <c r="C24" s="4">
        <v>665</v>
      </c>
      <c r="D24" s="4">
        <v>665</v>
      </c>
      <c r="E24" s="1">
        <v>431</v>
      </c>
      <c r="F24" s="48">
        <v>234</v>
      </c>
      <c r="G24" s="5" t="s">
        <v>0</v>
      </c>
      <c r="H24" s="4">
        <v>174</v>
      </c>
      <c r="I24" s="5" t="s">
        <v>0</v>
      </c>
      <c r="J24" s="4">
        <v>244</v>
      </c>
      <c r="K24" s="51">
        <v>0</v>
      </c>
      <c r="L24" s="48">
        <v>222</v>
      </c>
      <c r="M24" s="3">
        <v>22</v>
      </c>
      <c r="N24" s="48">
        <v>289</v>
      </c>
      <c r="O24" s="1">
        <v>257</v>
      </c>
      <c r="P24" s="48">
        <v>32</v>
      </c>
      <c r="Q24" s="3">
        <v>0</v>
      </c>
      <c r="R24" s="1">
        <v>807</v>
      </c>
      <c r="S24" s="1">
        <v>431</v>
      </c>
      <c r="T24" s="48">
        <v>148</v>
      </c>
      <c r="U24" s="48">
        <v>228</v>
      </c>
      <c r="V24" s="50">
        <v>341</v>
      </c>
    </row>
    <row r="25" spans="1:22" ht="12.75">
      <c r="A25" s="117" t="s">
        <v>18</v>
      </c>
      <c r="B25" s="3">
        <v>1794</v>
      </c>
      <c r="C25" s="4">
        <v>226</v>
      </c>
      <c r="D25" s="4">
        <v>226</v>
      </c>
      <c r="E25" s="1">
        <v>99</v>
      </c>
      <c r="F25" s="48">
        <v>127</v>
      </c>
      <c r="G25" s="5" t="s">
        <v>0</v>
      </c>
      <c r="H25" s="4">
        <v>156</v>
      </c>
      <c r="I25" s="5" t="s">
        <v>0</v>
      </c>
      <c r="J25" s="4">
        <v>67</v>
      </c>
      <c r="K25" s="51">
        <v>0</v>
      </c>
      <c r="L25" s="48">
        <v>62</v>
      </c>
      <c r="M25" s="3">
        <v>5</v>
      </c>
      <c r="N25" s="48">
        <v>172</v>
      </c>
      <c r="O25" s="1">
        <v>163</v>
      </c>
      <c r="P25" s="48">
        <v>9</v>
      </c>
      <c r="Q25" s="3">
        <v>0</v>
      </c>
      <c r="R25" s="1">
        <v>658</v>
      </c>
      <c r="S25" s="1">
        <v>377</v>
      </c>
      <c r="T25" s="48">
        <v>165</v>
      </c>
      <c r="U25" s="48">
        <v>116</v>
      </c>
      <c r="V25" s="50">
        <v>515</v>
      </c>
    </row>
    <row r="26" spans="1:22" ht="12.75">
      <c r="A26" s="117" t="s">
        <v>19</v>
      </c>
      <c r="B26" s="3">
        <v>2224</v>
      </c>
      <c r="C26" s="4">
        <v>324</v>
      </c>
      <c r="D26" s="4">
        <v>324</v>
      </c>
      <c r="E26" s="1">
        <v>76</v>
      </c>
      <c r="F26" s="48">
        <v>248</v>
      </c>
      <c r="G26" s="5" t="s">
        <v>0</v>
      </c>
      <c r="H26" s="4">
        <v>275</v>
      </c>
      <c r="I26" s="5" t="s">
        <v>0</v>
      </c>
      <c r="J26" s="4">
        <v>30</v>
      </c>
      <c r="K26" s="51">
        <v>2</v>
      </c>
      <c r="L26" s="48">
        <v>24</v>
      </c>
      <c r="M26" s="3">
        <v>4</v>
      </c>
      <c r="N26" s="48">
        <v>180</v>
      </c>
      <c r="O26" s="1">
        <v>163</v>
      </c>
      <c r="P26" s="48">
        <v>17</v>
      </c>
      <c r="Q26" s="3">
        <v>0</v>
      </c>
      <c r="R26" s="1">
        <v>548</v>
      </c>
      <c r="S26" s="1">
        <v>283</v>
      </c>
      <c r="T26" s="48">
        <v>89</v>
      </c>
      <c r="U26" s="48">
        <v>176</v>
      </c>
      <c r="V26" s="50">
        <v>867</v>
      </c>
    </row>
    <row r="27" spans="1:22" ht="12.75">
      <c r="A27" s="117" t="s">
        <v>20</v>
      </c>
      <c r="B27" s="3">
        <v>1322</v>
      </c>
      <c r="C27" s="4">
        <v>419</v>
      </c>
      <c r="D27" s="4">
        <v>419</v>
      </c>
      <c r="E27" s="1">
        <v>169</v>
      </c>
      <c r="F27" s="48">
        <v>250</v>
      </c>
      <c r="G27" s="5" t="s">
        <v>0</v>
      </c>
      <c r="H27" s="4">
        <v>35</v>
      </c>
      <c r="I27" s="5" t="s">
        <v>0</v>
      </c>
      <c r="J27" s="4">
        <v>295</v>
      </c>
      <c r="K27" s="51">
        <v>0</v>
      </c>
      <c r="L27" s="48">
        <v>286</v>
      </c>
      <c r="M27" s="3">
        <v>9</v>
      </c>
      <c r="N27" s="48">
        <v>103</v>
      </c>
      <c r="O27" s="1">
        <v>88</v>
      </c>
      <c r="P27" s="48">
        <v>15</v>
      </c>
      <c r="Q27" s="3">
        <v>0</v>
      </c>
      <c r="R27" s="1">
        <v>384</v>
      </c>
      <c r="S27" s="1">
        <v>193</v>
      </c>
      <c r="T27" s="48">
        <v>134</v>
      </c>
      <c r="U27" s="48">
        <v>57</v>
      </c>
      <c r="V27" s="50">
        <v>86</v>
      </c>
    </row>
    <row r="28" spans="1:22" ht="12.75">
      <c r="A28" s="117" t="s">
        <v>21</v>
      </c>
      <c r="B28" s="66">
        <v>1723</v>
      </c>
      <c r="C28" s="4">
        <v>361</v>
      </c>
      <c r="D28" s="4">
        <v>361</v>
      </c>
      <c r="E28" s="1">
        <v>49</v>
      </c>
      <c r="F28" s="48">
        <v>312</v>
      </c>
      <c r="G28" s="5" t="s">
        <v>0</v>
      </c>
      <c r="H28" s="4">
        <v>583</v>
      </c>
      <c r="I28" s="5" t="s">
        <v>0</v>
      </c>
      <c r="J28" s="4">
        <v>24</v>
      </c>
      <c r="K28" s="48">
        <v>0</v>
      </c>
      <c r="L28" s="48">
        <v>22</v>
      </c>
      <c r="M28" s="3">
        <v>2</v>
      </c>
      <c r="N28" s="48">
        <v>108</v>
      </c>
      <c r="O28" s="1">
        <v>93</v>
      </c>
      <c r="P28" s="48">
        <v>13</v>
      </c>
      <c r="Q28" s="3">
        <v>2</v>
      </c>
      <c r="R28" s="1">
        <v>296</v>
      </c>
      <c r="S28" s="1">
        <v>193</v>
      </c>
      <c r="T28" s="48">
        <v>16</v>
      </c>
      <c r="U28" s="48">
        <v>87</v>
      </c>
      <c r="V28" s="50">
        <v>351</v>
      </c>
    </row>
    <row r="29" spans="1:22" ht="12.75">
      <c r="A29" s="117" t="s">
        <v>22</v>
      </c>
      <c r="B29" s="3">
        <v>896</v>
      </c>
      <c r="C29" s="4">
        <v>188</v>
      </c>
      <c r="D29" s="4">
        <v>188</v>
      </c>
      <c r="E29" s="1">
        <v>14</v>
      </c>
      <c r="F29" s="48">
        <v>174</v>
      </c>
      <c r="G29" s="5" t="s">
        <v>0</v>
      </c>
      <c r="H29" s="4">
        <v>241</v>
      </c>
      <c r="I29" s="5" t="s">
        <v>0</v>
      </c>
      <c r="J29" s="4">
        <v>22</v>
      </c>
      <c r="K29" s="51">
        <v>0</v>
      </c>
      <c r="L29" s="48">
        <v>21</v>
      </c>
      <c r="M29" s="3">
        <v>1</v>
      </c>
      <c r="N29" s="48">
        <v>67</v>
      </c>
      <c r="O29" s="1">
        <v>61</v>
      </c>
      <c r="P29" s="48">
        <v>6</v>
      </c>
      <c r="Q29" s="3">
        <v>0</v>
      </c>
      <c r="R29" s="1">
        <v>234</v>
      </c>
      <c r="S29" s="1">
        <v>166</v>
      </c>
      <c r="T29" s="48">
        <v>4</v>
      </c>
      <c r="U29" s="48">
        <v>64</v>
      </c>
      <c r="V29" s="50">
        <v>144</v>
      </c>
    </row>
    <row r="30" spans="1:22" ht="12.75">
      <c r="A30" s="117" t="s">
        <v>23</v>
      </c>
      <c r="B30" s="3">
        <v>3411</v>
      </c>
      <c r="C30" s="4">
        <v>444</v>
      </c>
      <c r="D30" s="4">
        <v>444</v>
      </c>
      <c r="E30" s="1">
        <v>88</v>
      </c>
      <c r="F30" s="48">
        <v>356</v>
      </c>
      <c r="G30" s="5" t="s">
        <v>0</v>
      </c>
      <c r="H30" s="4">
        <v>1680</v>
      </c>
      <c r="I30" s="5" t="s">
        <v>0</v>
      </c>
      <c r="J30" s="4">
        <v>245</v>
      </c>
      <c r="K30" s="48">
        <v>0</v>
      </c>
      <c r="L30" s="48">
        <v>240</v>
      </c>
      <c r="M30" s="3">
        <v>5</v>
      </c>
      <c r="N30" s="48">
        <v>164</v>
      </c>
      <c r="O30" s="1">
        <v>141</v>
      </c>
      <c r="P30" s="48">
        <v>16</v>
      </c>
      <c r="Q30" s="3">
        <v>7</v>
      </c>
      <c r="R30" s="1">
        <v>422</v>
      </c>
      <c r="S30" s="1">
        <v>198</v>
      </c>
      <c r="T30" s="48">
        <v>118</v>
      </c>
      <c r="U30" s="48">
        <v>106</v>
      </c>
      <c r="V30" s="50">
        <v>456</v>
      </c>
    </row>
    <row r="31" spans="1:22" ht="12.75">
      <c r="A31" s="117" t="s">
        <v>24</v>
      </c>
      <c r="B31" s="3">
        <v>7195</v>
      </c>
      <c r="C31" s="4">
        <v>97</v>
      </c>
      <c r="D31" s="4">
        <v>97</v>
      </c>
      <c r="E31" s="1">
        <v>27</v>
      </c>
      <c r="F31" s="48">
        <v>70</v>
      </c>
      <c r="G31" s="5" t="s">
        <v>0</v>
      </c>
      <c r="H31" s="4">
        <v>6804</v>
      </c>
      <c r="I31" s="5" t="s">
        <v>0</v>
      </c>
      <c r="J31" s="4">
        <v>110</v>
      </c>
      <c r="K31" s="51">
        <v>0</v>
      </c>
      <c r="L31" s="48">
        <v>109</v>
      </c>
      <c r="M31" s="3">
        <v>1</v>
      </c>
      <c r="N31" s="48">
        <v>53</v>
      </c>
      <c r="O31" s="1">
        <v>28</v>
      </c>
      <c r="P31" s="48">
        <v>2</v>
      </c>
      <c r="Q31" s="3">
        <v>23</v>
      </c>
      <c r="R31" s="1">
        <v>46</v>
      </c>
      <c r="S31" s="1">
        <v>34</v>
      </c>
      <c r="T31" s="48">
        <v>1</v>
      </c>
      <c r="U31" s="48">
        <v>11</v>
      </c>
      <c r="V31" s="50">
        <v>85</v>
      </c>
    </row>
    <row r="32" spans="1:22" ht="12.75">
      <c r="A32" s="117" t="s">
        <v>84</v>
      </c>
      <c r="B32" s="3">
        <v>1911</v>
      </c>
      <c r="C32" s="4">
        <v>214</v>
      </c>
      <c r="D32" s="4">
        <v>214</v>
      </c>
      <c r="E32" s="1">
        <v>19</v>
      </c>
      <c r="F32" s="48">
        <v>195</v>
      </c>
      <c r="G32" s="5" t="s">
        <v>0</v>
      </c>
      <c r="H32" s="4">
        <v>1026</v>
      </c>
      <c r="I32" s="5" t="s">
        <v>0</v>
      </c>
      <c r="J32" s="4">
        <v>199</v>
      </c>
      <c r="K32" s="48">
        <v>53</v>
      </c>
      <c r="L32" s="48">
        <v>145</v>
      </c>
      <c r="M32" s="3">
        <v>1</v>
      </c>
      <c r="N32" s="48">
        <v>62</v>
      </c>
      <c r="O32" s="1">
        <v>47</v>
      </c>
      <c r="P32" s="48">
        <v>8</v>
      </c>
      <c r="Q32" s="3">
        <v>7</v>
      </c>
      <c r="R32" s="1">
        <v>156</v>
      </c>
      <c r="S32" s="1">
        <v>109</v>
      </c>
      <c r="T32" s="48">
        <v>6</v>
      </c>
      <c r="U32" s="48">
        <v>41</v>
      </c>
      <c r="V32" s="50">
        <v>254</v>
      </c>
    </row>
    <row r="33" spans="1:22" ht="12.75">
      <c r="A33" s="117" t="s">
        <v>85</v>
      </c>
      <c r="B33" s="3">
        <v>12218</v>
      </c>
      <c r="C33" s="4">
        <v>632</v>
      </c>
      <c r="D33" s="4">
        <v>632</v>
      </c>
      <c r="E33" s="1">
        <v>35</v>
      </c>
      <c r="F33" s="48">
        <v>597</v>
      </c>
      <c r="G33" s="5" t="s">
        <v>0</v>
      </c>
      <c r="H33" s="4">
        <v>10237</v>
      </c>
      <c r="I33" s="5" t="s">
        <v>0</v>
      </c>
      <c r="J33" s="4">
        <v>372</v>
      </c>
      <c r="K33" s="51">
        <v>198</v>
      </c>
      <c r="L33" s="48">
        <v>172</v>
      </c>
      <c r="M33" s="3">
        <v>2</v>
      </c>
      <c r="N33" s="48">
        <v>161</v>
      </c>
      <c r="O33" s="1">
        <v>89</v>
      </c>
      <c r="P33" s="48">
        <v>23</v>
      </c>
      <c r="Q33" s="3">
        <v>49</v>
      </c>
      <c r="R33" s="1">
        <v>298</v>
      </c>
      <c r="S33" s="1">
        <v>192</v>
      </c>
      <c r="T33" s="48">
        <v>9</v>
      </c>
      <c r="U33" s="48">
        <v>97</v>
      </c>
      <c r="V33" s="50">
        <v>518</v>
      </c>
    </row>
    <row r="34" spans="1:22" ht="12.75">
      <c r="A34" s="117" t="s">
        <v>89</v>
      </c>
      <c r="B34" s="3">
        <v>3140</v>
      </c>
      <c r="C34" s="4">
        <v>194</v>
      </c>
      <c r="D34" s="4">
        <v>194</v>
      </c>
      <c r="E34" s="1">
        <v>15</v>
      </c>
      <c r="F34" s="48">
        <v>179</v>
      </c>
      <c r="G34" s="5" t="s">
        <v>0</v>
      </c>
      <c r="H34" s="4">
        <v>2354</v>
      </c>
      <c r="I34" s="5" t="s">
        <v>0</v>
      </c>
      <c r="J34" s="4">
        <v>183</v>
      </c>
      <c r="K34" s="48">
        <v>125</v>
      </c>
      <c r="L34" s="48">
        <v>57</v>
      </c>
      <c r="M34" s="3">
        <v>1</v>
      </c>
      <c r="N34" s="48">
        <v>96</v>
      </c>
      <c r="O34" s="1">
        <v>76</v>
      </c>
      <c r="P34" s="48">
        <v>7</v>
      </c>
      <c r="Q34" s="3">
        <v>13</v>
      </c>
      <c r="R34" s="1">
        <v>98</v>
      </c>
      <c r="S34" s="1">
        <v>68</v>
      </c>
      <c r="T34" s="48">
        <v>3</v>
      </c>
      <c r="U34" s="48">
        <v>27</v>
      </c>
      <c r="V34" s="50">
        <v>215</v>
      </c>
    </row>
    <row r="35" spans="1:22" ht="12.75">
      <c r="A35" s="120" t="s">
        <v>86</v>
      </c>
      <c r="B35" s="3">
        <v>6504</v>
      </c>
      <c r="C35" s="4">
        <v>438</v>
      </c>
      <c r="D35" s="4">
        <v>438</v>
      </c>
      <c r="E35" s="1">
        <v>15</v>
      </c>
      <c r="F35" s="48">
        <v>423</v>
      </c>
      <c r="G35" s="6" t="s">
        <v>0</v>
      </c>
      <c r="H35" s="52">
        <v>5319</v>
      </c>
      <c r="I35" s="6" t="s">
        <v>0</v>
      </c>
      <c r="J35" s="52">
        <v>301</v>
      </c>
      <c r="K35" s="106">
        <v>210</v>
      </c>
      <c r="L35" s="67">
        <v>90</v>
      </c>
      <c r="M35" s="53">
        <v>1</v>
      </c>
      <c r="N35" s="67">
        <v>146</v>
      </c>
      <c r="O35" s="105">
        <v>116</v>
      </c>
      <c r="P35" s="67">
        <v>19</v>
      </c>
      <c r="Q35" s="53">
        <v>11</v>
      </c>
      <c r="R35" s="105">
        <v>116</v>
      </c>
      <c r="S35" s="105">
        <v>89</v>
      </c>
      <c r="T35" s="67">
        <v>2</v>
      </c>
      <c r="U35" s="67">
        <v>25</v>
      </c>
      <c r="V35" s="54">
        <v>184</v>
      </c>
    </row>
    <row r="36" spans="1:22" ht="12.75">
      <c r="A36" s="118" t="s">
        <v>64</v>
      </c>
      <c r="B36" s="56">
        <v>99393</v>
      </c>
      <c r="C36" s="57">
        <v>14866</v>
      </c>
      <c r="D36" s="57">
        <v>14866</v>
      </c>
      <c r="E36" s="59">
        <v>4599</v>
      </c>
      <c r="F36" s="58">
        <v>10258</v>
      </c>
      <c r="G36" s="5" t="s">
        <v>0</v>
      </c>
      <c r="H36" s="4">
        <v>42567</v>
      </c>
      <c r="I36" s="5" t="s">
        <v>0</v>
      </c>
      <c r="J36" s="4">
        <v>4497</v>
      </c>
      <c r="K36" s="48">
        <v>604</v>
      </c>
      <c r="L36" s="48">
        <v>3653</v>
      </c>
      <c r="M36" s="3">
        <v>240</v>
      </c>
      <c r="N36" s="48">
        <v>5241</v>
      </c>
      <c r="O36" s="1">
        <v>4487</v>
      </c>
      <c r="P36" s="48">
        <v>584</v>
      </c>
      <c r="Q36" s="3">
        <v>170</v>
      </c>
      <c r="R36" s="1">
        <v>18149</v>
      </c>
      <c r="S36" s="1">
        <v>10706</v>
      </c>
      <c r="T36" s="48">
        <v>2565</v>
      </c>
      <c r="U36" s="48">
        <v>4878</v>
      </c>
      <c r="V36" s="50">
        <v>14073</v>
      </c>
    </row>
    <row r="37" spans="1:22" s="410" customFormat="1" ht="13.5" thickBot="1">
      <c r="A37" s="119" t="s">
        <v>62</v>
      </c>
      <c r="B37" s="61">
        <v>100</v>
      </c>
      <c r="C37" s="63">
        <f>C36/B36*100</f>
        <v>14.956787701347176</v>
      </c>
      <c r="D37" s="62"/>
      <c r="E37" s="64"/>
      <c r="F37" s="62"/>
      <c r="G37" s="70"/>
      <c r="H37" s="63">
        <f>H36/B36*100</f>
        <v>42.82695964504543</v>
      </c>
      <c r="I37" s="70"/>
      <c r="J37" s="63">
        <f>J36/B36*100</f>
        <v>4.524463493404968</v>
      </c>
      <c r="K37" s="62"/>
      <c r="L37" s="62"/>
      <c r="M37" s="61"/>
      <c r="N37" s="62">
        <f>N36/B36*100</f>
        <v>5.2730071534212675</v>
      </c>
      <c r="O37" s="64"/>
      <c r="P37" s="62"/>
      <c r="Q37" s="61"/>
      <c r="R37" s="64">
        <f>R36/B36*100</f>
        <v>18.259837211876086</v>
      </c>
      <c r="S37" s="64"/>
      <c r="T37" s="62"/>
      <c r="U37" s="62"/>
      <c r="V37" s="65">
        <f>V36/B36*100</f>
        <v>14.158944794905073</v>
      </c>
    </row>
    <row r="38" spans="1:22" ht="12.75">
      <c r="A38" s="117" t="s">
        <v>25</v>
      </c>
      <c r="B38" s="3">
        <v>11424</v>
      </c>
      <c r="C38" s="4">
        <v>2830</v>
      </c>
      <c r="D38" s="4">
        <v>2830</v>
      </c>
      <c r="E38" s="1">
        <v>891</v>
      </c>
      <c r="F38" s="48">
        <v>1940</v>
      </c>
      <c r="G38" s="5" t="s">
        <v>0</v>
      </c>
      <c r="H38" s="4">
        <v>4405</v>
      </c>
      <c r="I38" s="5" t="s">
        <v>0</v>
      </c>
      <c r="J38" s="4">
        <v>434</v>
      </c>
      <c r="K38" s="48">
        <v>6</v>
      </c>
      <c r="L38" s="68">
        <v>383</v>
      </c>
      <c r="M38" s="3">
        <v>45</v>
      </c>
      <c r="N38" s="48">
        <v>438</v>
      </c>
      <c r="O38" s="1">
        <v>293</v>
      </c>
      <c r="P38" s="48">
        <v>106</v>
      </c>
      <c r="Q38" s="3">
        <v>39</v>
      </c>
      <c r="R38" s="1">
        <v>1617</v>
      </c>
      <c r="S38" s="1">
        <v>1115</v>
      </c>
      <c r="T38" s="48">
        <v>188</v>
      </c>
      <c r="U38" s="48">
        <v>314</v>
      </c>
      <c r="V38" s="50">
        <v>1700</v>
      </c>
    </row>
    <row r="39" spans="1:22" ht="12.75">
      <c r="A39" s="117" t="s">
        <v>26</v>
      </c>
      <c r="B39" s="3">
        <v>7757</v>
      </c>
      <c r="C39" s="4">
        <v>989</v>
      </c>
      <c r="D39" s="4">
        <v>989</v>
      </c>
      <c r="E39" s="1">
        <v>328</v>
      </c>
      <c r="F39" s="48">
        <v>661</v>
      </c>
      <c r="G39" s="5" t="s">
        <v>0</v>
      </c>
      <c r="H39" s="4">
        <v>5346</v>
      </c>
      <c r="I39" s="5" t="s">
        <v>0</v>
      </c>
      <c r="J39" s="4">
        <v>214</v>
      </c>
      <c r="K39" s="48">
        <v>0</v>
      </c>
      <c r="L39" s="48">
        <v>197</v>
      </c>
      <c r="M39" s="3">
        <v>17</v>
      </c>
      <c r="N39" s="48">
        <v>175</v>
      </c>
      <c r="O39" s="1">
        <v>81</v>
      </c>
      <c r="P39" s="48">
        <v>52</v>
      </c>
      <c r="Q39" s="3">
        <v>42</v>
      </c>
      <c r="R39" s="1">
        <v>466</v>
      </c>
      <c r="S39" s="1">
        <v>335</v>
      </c>
      <c r="T39" s="48">
        <v>60</v>
      </c>
      <c r="U39" s="48">
        <v>71</v>
      </c>
      <c r="V39" s="50">
        <v>567</v>
      </c>
    </row>
    <row r="40" spans="1:22" ht="12.75">
      <c r="A40" s="117" t="s">
        <v>27</v>
      </c>
      <c r="B40" s="3">
        <v>1975</v>
      </c>
      <c r="C40" s="4">
        <v>679</v>
      </c>
      <c r="D40" s="4">
        <v>679</v>
      </c>
      <c r="E40" s="1">
        <v>58</v>
      </c>
      <c r="F40" s="48">
        <v>621</v>
      </c>
      <c r="G40" s="5" t="s">
        <v>0</v>
      </c>
      <c r="H40" s="4">
        <v>758</v>
      </c>
      <c r="I40" s="5" t="s">
        <v>0</v>
      </c>
      <c r="J40" s="4">
        <v>23</v>
      </c>
      <c r="K40" s="51">
        <v>0</v>
      </c>
      <c r="L40" s="48">
        <v>20</v>
      </c>
      <c r="M40" s="3">
        <v>3</v>
      </c>
      <c r="N40" s="48">
        <v>89</v>
      </c>
      <c r="O40" s="1">
        <v>68</v>
      </c>
      <c r="P40" s="48">
        <v>19</v>
      </c>
      <c r="Q40" s="3">
        <v>2</v>
      </c>
      <c r="R40" s="1">
        <v>179</v>
      </c>
      <c r="S40" s="1">
        <v>110</v>
      </c>
      <c r="T40" s="48">
        <v>7</v>
      </c>
      <c r="U40" s="48">
        <v>62</v>
      </c>
      <c r="V40" s="50">
        <v>247</v>
      </c>
    </row>
    <row r="41" spans="1:22" ht="12.75">
      <c r="A41" s="117" t="s">
        <v>28</v>
      </c>
      <c r="B41" s="3">
        <v>1471</v>
      </c>
      <c r="C41" s="4">
        <v>485</v>
      </c>
      <c r="D41" s="4">
        <v>485</v>
      </c>
      <c r="E41" s="1">
        <v>177</v>
      </c>
      <c r="F41" s="48">
        <v>308</v>
      </c>
      <c r="G41" s="5" t="s">
        <v>0</v>
      </c>
      <c r="H41" s="4">
        <v>424</v>
      </c>
      <c r="I41" s="5" t="s">
        <v>0</v>
      </c>
      <c r="J41" s="4">
        <v>74</v>
      </c>
      <c r="K41" s="51">
        <v>0</v>
      </c>
      <c r="L41" s="48">
        <v>65</v>
      </c>
      <c r="M41" s="3">
        <v>9</v>
      </c>
      <c r="N41" s="48">
        <v>97</v>
      </c>
      <c r="O41" s="1">
        <v>77</v>
      </c>
      <c r="P41" s="48">
        <v>20</v>
      </c>
      <c r="Q41" s="3">
        <v>0</v>
      </c>
      <c r="R41" s="1">
        <v>259</v>
      </c>
      <c r="S41" s="1">
        <v>161</v>
      </c>
      <c r="T41" s="48">
        <v>9</v>
      </c>
      <c r="U41" s="48">
        <v>89</v>
      </c>
      <c r="V41" s="50">
        <v>132</v>
      </c>
    </row>
    <row r="42" spans="1:22" ht="12.75">
      <c r="A42" s="117" t="s">
        <v>29</v>
      </c>
      <c r="B42" s="3">
        <v>3733</v>
      </c>
      <c r="C42" s="4">
        <v>242</v>
      </c>
      <c r="D42" s="4">
        <v>242</v>
      </c>
      <c r="E42" s="1">
        <v>25</v>
      </c>
      <c r="F42" s="48">
        <v>217</v>
      </c>
      <c r="G42" s="5" t="s">
        <v>0</v>
      </c>
      <c r="H42" s="4">
        <v>2974</v>
      </c>
      <c r="I42" s="5" t="s">
        <v>0</v>
      </c>
      <c r="J42" s="4">
        <v>114</v>
      </c>
      <c r="K42" s="51">
        <v>0</v>
      </c>
      <c r="L42" s="48">
        <v>113</v>
      </c>
      <c r="M42" s="3">
        <v>1</v>
      </c>
      <c r="N42" s="48">
        <v>80</v>
      </c>
      <c r="O42" s="1">
        <v>67</v>
      </c>
      <c r="P42" s="48">
        <v>8</v>
      </c>
      <c r="Q42" s="3">
        <v>5</v>
      </c>
      <c r="R42" s="1">
        <v>126</v>
      </c>
      <c r="S42" s="1">
        <v>80</v>
      </c>
      <c r="T42" s="48">
        <v>5</v>
      </c>
      <c r="U42" s="48">
        <v>41</v>
      </c>
      <c r="V42" s="50">
        <v>197</v>
      </c>
    </row>
    <row r="43" spans="1:22" ht="12.75">
      <c r="A43" s="117" t="s">
        <v>30</v>
      </c>
      <c r="B43" s="3">
        <v>22425</v>
      </c>
      <c r="C43" s="4">
        <v>597</v>
      </c>
      <c r="D43" s="4">
        <v>597</v>
      </c>
      <c r="E43" s="1">
        <v>79</v>
      </c>
      <c r="F43" s="48">
        <v>518</v>
      </c>
      <c r="G43" s="5" t="s">
        <v>0</v>
      </c>
      <c r="H43" s="4">
        <v>20450</v>
      </c>
      <c r="I43" s="5" t="s">
        <v>0</v>
      </c>
      <c r="J43" s="4">
        <v>283</v>
      </c>
      <c r="K43" s="48">
        <v>11</v>
      </c>
      <c r="L43" s="48">
        <v>268</v>
      </c>
      <c r="M43" s="3">
        <v>4</v>
      </c>
      <c r="N43" s="48">
        <v>241</v>
      </c>
      <c r="O43" s="1">
        <v>147</v>
      </c>
      <c r="P43" s="48">
        <v>17</v>
      </c>
      <c r="Q43" s="3">
        <v>77</v>
      </c>
      <c r="R43" s="1">
        <v>202</v>
      </c>
      <c r="S43" s="1">
        <v>119</v>
      </c>
      <c r="T43" s="48">
        <v>16</v>
      </c>
      <c r="U43" s="48">
        <v>67</v>
      </c>
      <c r="V43" s="50">
        <v>652</v>
      </c>
    </row>
    <row r="44" spans="1:22" ht="12.75">
      <c r="A44" s="117" t="s">
        <v>31</v>
      </c>
      <c r="B44" s="3">
        <v>623</v>
      </c>
      <c r="C44" s="4">
        <v>268</v>
      </c>
      <c r="D44" s="4">
        <v>268</v>
      </c>
      <c r="E44" s="1">
        <v>241</v>
      </c>
      <c r="F44" s="48">
        <v>27</v>
      </c>
      <c r="G44" s="5" t="s">
        <v>0</v>
      </c>
      <c r="H44" s="4">
        <v>0</v>
      </c>
      <c r="I44" s="5" t="s">
        <v>0</v>
      </c>
      <c r="J44" s="4">
        <v>63</v>
      </c>
      <c r="K44" s="51">
        <v>0</v>
      </c>
      <c r="L44" s="48">
        <v>51</v>
      </c>
      <c r="M44" s="3">
        <v>12</v>
      </c>
      <c r="N44" s="48">
        <v>34</v>
      </c>
      <c r="O44" s="1">
        <v>21</v>
      </c>
      <c r="P44" s="48">
        <v>13</v>
      </c>
      <c r="Q44" s="3">
        <v>0</v>
      </c>
      <c r="R44" s="1">
        <v>181</v>
      </c>
      <c r="S44" s="1">
        <v>105</v>
      </c>
      <c r="T44" s="48">
        <v>29</v>
      </c>
      <c r="U44" s="48">
        <v>47</v>
      </c>
      <c r="V44" s="50">
        <v>77</v>
      </c>
    </row>
    <row r="45" spans="1:22" ht="12.75">
      <c r="A45" s="117" t="s">
        <v>32</v>
      </c>
      <c r="B45" s="3">
        <v>9403</v>
      </c>
      <c r="C45" s="4">
        <v>26</v>
      </c>
      <c r="D45" s="4">
        <v>26</v>
      </c>
      <c r="E45" s="1">
        <v>4</v>
      </c>
      <c r="F45" s="48">
        <v>22</v>
      </c>
      <c r="G45" s="5" t="s">
        <v>0</v>
      </c>
      <c r="H45" s="4">
        <v>7105</v>
      </c>
      <c r="I45" s="5" t="s">
        <v>0</v>
      </c>
      <c r="J45" s="4">
        <v>769</v>
      </c>
      <c r="K45" s="48">
        <v>686</v>
      </c>
      <c r="L45" s="48">
        <v>83</v>
      </c>
      <c r="M45" s="3">
        <v>0</v>
      </c>
      <c r="N45" s="48">
        <v>181</v>
      </c>
      <c r="O45" s="1">
        <v>169</v>
      </c>
      <c r="P45" s="48">
        <v>3</v>
      </c>
      <c r="Q45" s="3">
        <v>9</v>
      </c>
      <c r="R45" s="1">
        <v>563</v>
      </c>
      <c r="S45" s="1">
        <v>154</v>
      </c>
      <c r="T45" s="48">
        <v>0</v>
      </c>
      <c r="U45" s="48">
        <v>409</v>
      </c>
      <c r="V45" s="50">
        <v>759</v>
      </c>
    </row>
    <row r="46" spans="1:22" ht="12.75">
      <c r="A46" s="117" t="s">
        <v>33</v>
      </c>
      <c r="B46" s="3">
        <v>700</v>
      </c>
      <c r="C46" s="4">
        <v>105</v>
      </c>
      <c r="D46" s="4">
        <v>105</v>
      </c>
      <c r="E46" s="69" t="s">
        <v>0</v>
      </c>
      <c r="F46" s="48">
        <v>105</v>
      </c>
      <c r="G46" s="5" t="s">
        <v>0</v>
      </c>
      <c r="H46" s="4">
        <v>404</v>
      </c>
      <c r="I46" s="5" t="s">
        <v>0</v>
      </c>
      <c r="J46" s="4">
        <v>0</v>
      </c>
      <c r="K46" s="48">
        <v>0</v>
      </c>
      <c r="L46" s="48">
        <v>0</v>
      </c>
      <c r="M46" s="3">
        <v>0</v>
      </c>
      <c r="N46" s="48">
        <v>46</v>
      </c>
      <c r="O46" s="1">
        <v>41</v>
      </c>
      <c r="P46" s="48">
        <v>4</v>
      </c>
      <c r="Q46" s="3">
        <v>1</v>
      </c>
      <c r="R46" s="1">
        <v>105</v>
      </c>
      <c r="S46" s="1">
        <v>54</v>
      </c>
      <c r="T46" s="48">
        <v>1</v>
      </c>
      <c r="U46" s="48">
        <v>50</v>
      </c>
      <c r="V46" s="50">
        <v>40</v>
      </c>
    </row>
    <row r="47" spans="1:22" ht="12.75">
      <c r="A47" s="117" t="s">
        <v>34</v>
      </c>
      <c r="B47" s="3">
        <v>4067</v>
      </c>
      <c r="C47" s="4">
        <v>443</v>
      </c>
      <c r="D47" s="4">
        <v>443</v>
      </c>
      <c r="E47" s="69" t="s">
        <v>0</v>
      </c>
      <c r="F47" s="48">
        <v>443</v>
      </c>
      <c r="G47" s="6" t="s">
        <v>0</v>
      </c>
      <c r="H47" s="4">
        <v>3162</v>
      </c>
      <c r="I47" s="6" t="s">
        <v>0</v>
      </c>
      <c r="J47" s="4">
        <v>25</v>
      </c>
      <c r="K47" s="51">
        <v>0</v>
      </c>
      <c r="L47" s="67">
        <v>25</v>
      </c>
      <c r="M47" s="53">
        <v>0</v>
      </c>
      <c r="N47" s="53">
        <v>103</v>
      </c>
      <c r="O47" s="1">
        <v>67</v>
      </c>
      <c r="P47" s="48">
        <v>20</v>
      </c>
      <c r="Q47" s="3">
        <v>16</v>
      </c>
      <c r="R47" s="1">
        <v>270</v>
      </c>
      <c r="S47" s="1">
        <v>111</v>
      </c>
      <c r="T47" s="48">
        <v>2</v>
      </c>
      <c r="U47" s="53">
        <v>157</v>
      </c>
      <c r="V47" s="54">
        <v>64</v>
      </c>
    </row>
    <row r="48" spans="1:22" ht="12.75">
      <c r="A48" s="118" t="s">
        <v>67</v>
      </c>
      <c r="B48" s="57">
        <v>63578</v>
      </c>
      <c r="C48" s="57">
        <v>6664</v>
      </c>
      <c r="D48" s="57">
        <v>6664</v>
      </c>
      <c r="E48" s="59">
        <v>1803</v>
      </c>
      <c r="F48" s="58">
        <v>4862</v>
      </c>
      <c r="G48" s="5" t="s">
        <v>0</v>
      </c>
      <c r="H48" s="57">
        <v>45028</v>
      </c>
      <c r="I48" s="5" t="s">
        <v>0</v>
      </c>
      <c r="J48" s="57">
        <v>1999</v>
      </c>
      <c r="K48" s="58">
        <v>703</v>
      </c>
      <c r="L48" s="58">
        <v>1205</v>
      </c>
      <c r="M48" s="3">
        <v>91</v>
      </c>
      <c r="N48" s="48">
        <v>1484</v>
      </c>
      <c r="O48" s="59">
        <v>1031</v>
      </c>
      <c r="P48" s="58">
        <v>262</v>
      </c>
      <c r="Q48" s="56">
        <v>191</v>
      </c>
      <c r="R48" s="59">
        <v>3968</v>
      </c>
      <c r="S48" s="59">
        <v>2344</v>
      </c>
      <c r="T48" s="58">
        <v>317</v>
      </c>
      <c r="U48" s="48">
        <v>1307</v>
      </c>
      <c r="V48" s="50">
        <v>4435</v>
      </c>
    </row>
    <row r="49" spans="1:22" s="410" customFormat="1" ht="13.5" thickBot="1">
      <c r="A49" s="119" t="s">
        <v>62</v>
      </c>
      <c r="B49" s="61">
        <v>100</v>
      </c>
      <c r="C49" s="70">
        <f>C48/B48*100</f>
        <v>10.481613136619586</v>
      </c>
      <c r="D49" s="71"/>
      <c r="E49" s="72"/>
      <c r="F49" s="62"/>
      <c r="G49" s="70"/>
      <c r="H49" s="63">
        <f>H48/B48*100</f>
        <v>70.82324074365347</v>
      </c>
      <c r="I49" s="70"/>
      <c r="J49" s="63">
        <f>J48/B48*100</f>
        <v>3.1441693667620876</v>
      </c>
      <c r="K49" s="71"/>
      <c r="L49" s="62"/>
      <c r="M49" s="61"/>
      <c r="N49" s="62">
        <f>N48/B48*100</f>
        <v>2.334140740507723</v>
      </c>
      <c r="O49" s="64"/>
      <c r="P49" s="62"/>
      <c r="Q49" s="61"/>
      <c r="R49" s="64">
        <f>R48/B48*100</f>
        <v>6.24115259995596</v>
      </c>
      <c r="S49" s="64"/>
      <c r="T49" s="62"/>
      <c r="U49" s="62"/>
      <c r="V49" s="65">
        <f>V48/B48*100</f>
        <v>6.97568341250118</v>
      </c>
    </row>
    <row r="50" spans="1:22" ht="12.75">
      <c r="A50" s="121" t="s">
        <v>69</v>
      </c>
      <c r="B50" s="3">
        <v>239136</v>
      </c>
      <c r="C50" s="4">
        <v>28200</v>
      </c>
      <c r="D50" s="48">
        <v>28200</v>
      </c>
      <c r="E50" s="1">
        <v>8000</v>
      </c>
      <c r="F50" s="48">
        <v>20200</v>
      </c>
      <c r="G50" s="5" t="s">
        <v>0</v>
      </c>
      <c r="H50" s="4">
        <v>105155</v>
      </c>
      <c r="I50" s="5" t="s">
        <v>0</v>
      </c>
      <c r="J50" s="74">
        <v>8075</v>
      </c>
      <c r="K50" s="48">
        <v>1361</v>
      </c>
      <c r="L50" s="68">
        <v>6299</v>
      </c>
      <c r="M50" s="3">
        <v>415</v>
      </c>
      <c r="N50" s="75">
        <v>13589</v>
      </c>
      <c r="O50" s="75">
        <v>12148</v>
      </c>
      <c r="P50" s="68">
        <v>1074</v>
      </c>
      <c r="Q50" s="68">
        <v>367</v>
      </c>
      <c r="R50" s="1">
        <v>51553</v>
      </c>
      <c r="S50" s="1">
        <v>29362</v>
      </c>
      <c r="T50" s="48">
        <v>7575</v>
      </c>
      <c r="U50" s="48">
        <v>14616</v>
      </c>
      <c r="V50" s="50">
        <v>32564</v>
      </c>
    </row>
    <row r="51" spans="1:22" s="410" customFormat="1" ht="13.5" thickBot="1">
      <c r="A51" s="122" t="s">
        <v>62</v>
      </c>
      <c r="B51" s="77">
        <v>100</v>
      </c>
      <c r="C51" s="78">
        <f>C50/B50*100</f>
        <v>11.79245283018868</v>
      </c>
      <c r="D51" s="79"/>
      <c r="E51" s="80"/>
      <c r="F51" s="79"/>
      <c r="G51" s="78"/>
      <c r="H51" s="78">
        <f>H50/B50*100</f>
        <v>43.97288572193229</v>
      </c>
      <c r="I51" s="78"/>
      <c r="J51" s="78">
        <f>J50/B50*100</f>
        <v>3.376739595878496</v>
      </c>
      <c r="K51" s="79"/>
      <c r="L51" s="79"/>
      <c r="M51" s="77"/>
      <c r="N51" s="78">
        <f>N50/B50*100</f>
        <v>5.682540479057942</v>
      </c>
      <c r="O51" s="80"/>
      <c r="P51" s="79"/>
      <c r="Q51" s="77"/>
      <c r="R51" s="78">
        <f>R50/B50*100-0.1</f>
        <v>21.458025558677907</v>
      </c>
      <c r="S51" s="80"/>
      <c r="T51" s="79"/>
      <c r="U51" s="79"/>
      <c r="V51" s="90">
        <f>V50/B50*100</f>
        <v>13.617355814264688</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7.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237</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42639</v>
      </c>
      <c r="C7" s="46">
        <v>4120</v>
      </c>
      <c r="D7" s="46">
        <v>4120</v>
      </c>
      <c r="E7" s="47">
        <v>888</v>
      </c>
      <c r="F7" s="48">
        <v>3230</v>
      </c>
      <c r="G7" s="5" t="s">
        <v>0</v>
      </c>
      <c r="H7" s="46">
        <v>6732</v>
      </c>
      <c r="I7" s="5" t="s">
        <v>0</v>
      </c>
      <c r="J7" s="46">
        <v>724</v>
      </c>
      <c r="K7" s="48">
        <v>32</v>
      </c>
      <c r="L7" s="48">
        <v>644</v>
      </c>
      <c r="M7" s="3">
        <v>48</v>
      </c>
      <c r="N7" s="48">
        <v>4217</v>
      </c>
      <c r="O7" s="1">
        <v>4075</v>
      </c>
      <c r="P7" s="48">
        <v>142</v>
      </c>
      <c r="Q7" s="49">
        <v>0</v>
      </c>
      <c r="R7" s="1">
        <v>17575</v>
      </c>
      <c r="S7" s="47">
        <v>9944</v>
      </c>
      <c r="T7" s="48">
        <v>2246</v>
      </c>
      <c r="U7" s="48">
        <v>5385</v>
      </c>
      <c r="V7" s="50">
        <v>9271</v>
      </c>
    </row>
    <row r="8" spans="1:22" ht="12.75">
      <c r="A8" s="117" t="s">
        <v>3</v>
      </c>
      <c r="B8" s="3">
        <v>13508</v>
      </c>
      <c r="C8" s="4">
        <v>1010</v>
      </c>
      <c r="D8" s="4">
        <v>1010</v>
      </c>
      <c r="E8" s="1">
        <v>200</v>
      </c>
      <c r="F8" s="48">
        <v>810</v>
      </c>
      <c r="G8" s="5" t="s">
        <v>0</v>
      </c>
      <c r="H8" s="4">
        <v>1479</v>
      </c>
      <c r="I8" s="5" t="s">
        <v>0</v>
      </c>
      <c r="J8" s="4">
        <v>749</v>
      </c>
      <c r="K8" s="51">
        <v>1</v>
      </c>
      <c r="L8" s="48">
        <v>737</v>
      </c>
      <c r="M8" s="3">
        <v>11</v>
      </c>
      <c r="N8" s="48">
        <v>1386</v>
      </c>
      <c r="O8" s="1">
        <v>1353</v>
      </c>
      <c r="P8" s="48">
        <v>33</v>
      </c>
      <c r="Q8" s="3">
        <v>0</v>
      </c>
      <c r="R8" s="1">
        <v>7079</v>
      </c>
      <c r="S8" s="1">
        <v>3128</v>
      </c>
      <c r="T8" s="48">
        <v>1986</v>
      </c>
      <c r="U8" s="48">
        <v>1965</v>
      </c>
      <c r="V8" s="50">
        <v>1805</v>
      </c>
    </row>
    <row r="9" spans="1:22" ht="12.75">
      <c r="A9" s="117" t="s">
        <v>4</v>
      </c>
      <c r="B9" s="3">
        <v>9900</v>
      </c>
      <c r="C9" s="4">
        <v>666</v>
      </c>
      <c r="D9" s="4">
        <v>666</v>
      </c>
      <c r="E9" s="1">
        <v>199</v>
      </c>
      <c r="F9" s="48">
        <v>467</v>
      </c>
      <c r="G9" s="5" t="s">
        <v>0</v>
      </c>
      <c r="H9" s="4">
        <v>3560</v>
      </c>
      <c r="I9" s="5" t="s">
        <v>0</v>
      </c>
      <c r="J9" s="4">
        <v>62</v>
      </c>
      <c r="K9" s="48">
        <v>14</v>
      </c>
      <c r="L9" s="48">
        <v>38</v>
      </c>
      <c r="M9" s="3">
        <v>10</v>
      </c>
      <c r="N9" s="48">
        <v>928</v>
      </c>
      <c r="O9" s="1">
        <v>906</v>
      </c>
      <c r="P9" s="48">
        <v>22</v>
      </c>
      <c r="Q9" s="3">
        <v>0</v>
      </c>
      <c r="R9" s="1">
        <v>2829</v>
      </c>
      <c r="S9" s="1">
        <v>1596</v>
      </c>
      <c r="T9" s="48">
        <v>352</v>
      </c>
      <c r="U9" s="48">
        <v>881</v>
      </c>
      <c r="V9" s="50">
        <v>1855</v>
      </c>
    </row>
    <row r="10" spans="1:22" ht="12.75">
      <c r="A10" s="117" t="s">
        <v>5</v>
      </c>
      <c r="B10" s="3">
        <v>3953</v>
      </c>
      <c r="C10" s="4">
        <v>102</v>
      </c>
      <c r="D10" s="4">
        <v>102</v>
      </c>
      <c r="E10" s="1">
        <v>17</v>
      </c>
      <c r="F10" s="48">
        <v>85</v>
      </c>
      <c r="G10" s="5" t="s">
        <v>0</v>
      </c>
      <c r="H10" s="4">
        <v>1496</v>
      </c>
      <c r="I10" s="5" t="s">
        <v>0</v>
      </c>
      <c r="J10" s="4">
        <v>13</v>
      </c>
      <c r="K10" s="51">
        <v>4</v>
      </c>
      <c r="L10" s="48">
        <v>8</v>
      </c>
      <c r="M10" s="3">
        <v>1</v>
      </c>
      <c r="N10" s="48">
        <v>234</v>
      </c>
      <c r="O10" s="1">
        <v>230</v>
      </c>
      <c r="P10" s="48">
        <v>4</v>
      </c>
      <c r="Q10" s="3">
        <v>0</v>
      </c>
      <c r="R10" s="1">
        <v>1494</v>
      </c>
      <c r="S10" s="1">
        <v>1122</v>
      </c>
      <c r="T10" s="48">
        <v>85</v>
      </c>
      <c r="U10" s="48">
        <v>287</v>
      </c>
      <c r="V10" s="50">
        <v>614</v>
      </c>
    </row>
    <row r="11" spans="1:22" ht="12.75">
      <c r="A11" s="117" t="s">
        <v>6</v>
      </c>
      <c r="B11" s="3">
        <v>1786</v>
      </c>
      <c r="C11" s="4">
        <v>10</v>
      </c>
      <c r="D11" s="4">
        <v>10</v>
      </c>
      <c r="E11" s="1">
        <v>2</v>
      </c>
      <c r="F11" s="48">
        <v>8</v>
      </c>
      <c r="G11" s="5" t="s">
        <v>0</v>
      </c>
      <c r="H11" s="4">
        <v>1032</v>
      </c>
      <c r="I11" s="5" t="s">
        <v>0</v>
      </c>
      <c r="J11" s="4">
        <v>10</v>
      </c>
      <c r="K11" s="51">
        <v>3</v>
      </c>
      <c r="L11" s="48">
        <v>7</v>
      </c>
      <c r="M11" s="3">
        <v>0</v>
      </c>
      <c r="N11" s="48">
        <v>111</v>
      </c>
      <c r="O11" s="1">
        <v>110</v>
      </c>
      <c r="P11" s="48">
        <v>0</v>
      </c>
      <c r="Q11" s="3">
        <v>1</v>
      </c>
      <c r="R11" s="1">
        <v>395</v>
      </c>
      <c r="S11" s="1">
        <v>356</v>
      </c>
      <c r="T11" s="48">
        <v>2</v>
      </c>
      <c r="U11" s="48">
        <v>37</v>
      </c>
      <c r="V11" s="50">
        <v>228</v>
      </c>
    </row>
    <row r="12" spans="1:22" ht="12.75">
      <c r="A12" s="117" t="s">
        <v>7</v>
      </c>
      <c r="B12" s="3">
        <v>3116</v>
      </c>
      <c r="C12" s="4">
        <v>1130</v>
      </c>
      <c r="D12" s="4">
        <v>1130</v>
      </c>
      <c r="E12" s="1">
        <v>214</v>
      </c>
      <c r="F12" s="48">
        <v>919</v>
      </c>
      <c r="G12" s="5" t="s">
        <v>0</v>
      </c>
      <c r="H12" s="4">
        <v>745</v>
      </c>
      <c r="I12" s="5" t="s">
        <v>0</v>
      </c>
      <c r="J12" s="4">
        <v>15</v>
      </c>
      <c r="K12" s="51">
        <v>2</v>
      </c>
      <c r="L12" s="48">
        <v>2</v>
      </c>
      <c r="M12" s="3">
        <v>11</v>
      </c>
      <c r="N12" s="48">
        <v>237</v>
      </c>
      <c r="O12" s="1">
        <v>200</v>
      </c>
      <c r="P12" s="48">
        <v>37</v>
      </c>
      <c r="Q12" s="3">
        <v>0</v>
      </c>
      <c r="R12" s="1">
        <v>444</v>
      </c>
      <c r="S12" s="1">
        <v>276</v>
      </c>
      <c r="T12" s="48">
        <v>12</v>
      </c>
      <c r="U12" s="48">
        <v>156</v>
      </c>
      <c r="V12" s="50">
        <v>545</v>
      </c>
    </row>
    <row r="13" spans="1:22" ht="12.75">
      <c r="A13" s="117" t="s">
        <v>8</v>
      </c>
      <c r="B13" s="3">
        <v>1700</v>
      </c>
      <c r="C13" s="4">
        <v>69</v>
      </c>
      <c r="D13" s="4">
        <v>69</v>
      </c>
      <c r="E13" s="1">
        <v>35</v>
      </c>
      <c r="F13" s="48">
        <v>34</v>
      </c>
      <c r="G13" s="6" t="s">
        <v>0</v>
      </c>
      <c r="H13" s="4">
        <v>982</v>
      </c>
      <c r="I13" s="6" t="s">
        <v>0</v>
      </c>
      <c r="J13" s="4">
        <v>8</v>
      </c>
      <c r="K13" s="51">
        <v>0</v>
      </c>
      <c r="L13" s="48">
        <v>6</v>
      </c>
      <c r="M13" s="3">
        <v>2</v>
      </c>
      <c r="N13" s="52">
        <v>81</v>
      </c>
      <c r="O13" s="1">
        <v>73</v>
      </c>
      <c r="P13" s="48">
        <v>3</v>
      </c>
      <c r="Q13" s="3">
        <v>5</v>
      </c>
      <c r="R13" s="1">
        <v>306</v>
      </c>
      <c r="S13" s="1">
        <v>190</v>
      </c>
      <c r="T13" s="48">
        <v>1</v>
      </c>
      <c r="U13" s="53">
        <v>115</v>
      </c>
      <c r="V13" s="54">
        <v>254</v>
      </c>
    </row>
    <row r="14" spans="1:22" ht="12.75">
      <c r="A14" s="118" t="s">
        <v>61</v>
      </c>
      <c r="B14" s="56">
        <v>76602</v>
      </c>
      <c r="C14" s="57">
        <v>7107</v>
      </c>
      <c r="D14" s="57">
        <v>7107</v>
      </c>
      <c r="E14" s="59">
        <v>1555</v>
      </c>
      <c r="F14" s="58">
        <v>5553</v>
      </c>
      <c r="G14" s="5" t="s">
        <v>0</v>
      </c>
      <c r="H14" s="57">
        <v>16026</v>
      </c>
      <c r="I14" s="5" t="s">
        <v>0</v>
      </c>
      <c r="J14" s="57">
        <v>1581</v>
      </c>
      <c r="K14" s="58">
        <v>56</v>
      </c>
      <c r="L14" s="58">
        <v>1442</v>
      </c>
      <c r="M14" s="56">
        <v>83</v>
      </c>
      <c r="N14" s="48">
        <v>7194</v>
      </c>
      <c r="O14" s="59">
        <f aca="true" t="shared" si="0" ref="O14:U14">SUM(O7:O13)</f>
        <v>6947</v>
      </c>
      <c r="P14" s="58">
        <f t="shared" si="0"/>
        <v>241</v>
      </c>
      <c r="Q14" s="56">
        <f t="shared" si="0"/>
        <v>6</v>
      </c>
      <c r="R14" s="59">
        <f t="shared" si="0"/>
        <v>30122</v>
      </c>
      <c r="S14" s="59">
        <f t="shared" si="0"/>
        <v>16612</v>
      </c>
      <c r="T14" s="58">
        <f t="shared" si="0"/>
        <v>4684</v>
      </c>
      <c r="U14" s="58">
        <f t="shared" si="0"/>
        <v>8826</v>
      </c>
      <c r="V14" s="50">
        <v>14572</v>
      </c>
    </row>
    <row r="15" spans="1:22" s="410" customFormat="1" ht="13.5" thickBot="1">
      <c r="A15" s="119" t="s">
        <v>62</v>
      </c>
      <c r="B15" s="61">
        <v>100</v>
      </c>
      <c r="C15" s="62">
        <f>C14/B14*100</f>
        <v>9.277825644239055</v>
      </c>
      <c r="D15" s="63"/>
      <c r="E15" s="64"/>
      <c r="F15" s="62"/>
      <c r="G15" s="70"/>
      <c r="H15" s="62">
        <f>H14/B14*100</f>
        <v>20.921124774810057</v>
      </c>
      <c r="I15" s="70"/>
      <c r="J15" s="63">
        <f>J14/B14*100</f>
        <v>2.0639147802929427</v>
      </c>
      <c r="K15" s="62"/>
      <c r="L15" s="62"/>
      <c r="M15" s="61"/>
      <c r="N15" s="62">
        <f>N14/B14*100</f>
        <v>9.39139970235764</v>
      </c>
      <c r="O15" s="64"/>
      <c r="P15" s="62"/>
      <c r="Q15" s="61"/>
      <c r="R15" s="64">
        <f>R14/B14*100</f>
        <v>39.32273308790894</v>
      </c>
      <c r="S15" s="64"/>
      <c r="T15" s="62"/>
      <c r="U15" s="62"/>
      <c r="V15" s="65">
        <f>V14/B14*100</f>
        <v>19.023002010391373</v>
      </c>
    </row>
    <row r="16" spans="1:22" ht="12.75">
      <c r="A16" s="117" t="s">
        <v>9</v>
      </c>
      <c r="B16" s="3">
        <v>6788</v>
      </c>
      <c r="C16" s="4">
        <v>1990</v>
      </c>
      <c r="D16" s="4">
        <v>1990</v>
      </c>
      <c r="E16" s="1">
        <v>1040</v>
      </c>
      <c r="F16" s="48">
        <v>950</v>
      </c>
      <c r="G16" s="5" t="s">
        <v>0</v>
      </c>
      <c r="H16" s="4">
        <v>584</v>
      </c>
      <c r="I16" s="5" t="s">
        <v>0</v>
      </c>
      <c r="J16" s="4">
        <v>621</v>
      </c>
      <c r="K16" s="51">
        <v>0</v>
      </c>
      <c r="L16" s="48">
        <v>566</v>
      </c>
      <c r="M16" s="3">
        <v>55</v>
      </c>
      <c r="N16" s="48">
        <v>516</v>
      </c>
      <c r="O16" s="1">
        <v>402</v>
      </c>
      <c r="P16" s="48">
        <v>114</v>
      </c>
      <c r="Q16" s="3">
        <v>0</v>
      </c>
      <c r="R16" s="1">
        <v>1991</v>
      </c>
      <c r="S16" s="1">
        <v>1165</v>
      </c>
      <c r="T16" s="48">
        <v>311</v>
      </c>
      <c r="U16" s="48">
        <v>515</v>
      </c>
      <c r="V16" s="50">
        <v>1086</v>
      </c>
    </row>
    <row r="17" spans="1:22" ht="12.75">
      <c r="A17" s="117" t="s">
        <v>10</v>
      </c>
      <c r="B17" s="66">
        <v>6963</v>
      </c>
      <c r="C17" s="4">
        <v>1310</v>
      </c>
      <c r="D17" s="4">
        <v>1310</v>
      </c>
      <c r="E17" s="1">
        <v>295</v>
      </c>
      <c r="F17" s="48">
        <v>1010</v>
      </c>
      <c r="G17" s="5" t="s">
        <v>0</v>
      </c>
      <c r="H17" s="4">
        <v>1028</v>
      </c>
      <c r="I17" s="5" t="s">
        <v>0</v>
      </c>
      <c r="J17" s="4">
        <v>143</v>
      </c>
      <c r="K17" s="51">
        <v>0</v>
      </c>
      <c r="L17" s="48">
        <v>128</v>
      </c>
      <c r="M17" s="3">
        <v>15</v>
      </c>
      <c r="N17" s="48">
        <v>557</v>
      </c>
      <c r="O17" s="1">
        <v>515</v>
      </c>
      <c r="P17" s="48">
        <v>42</v>
      </c>
      <c r="Q17" s="3">
        <v>0</v>
      </c>
      <c r="R17" s="1">
        <v>3115</v>
      </c>
      <c r="S17" s="1">
        <v>1658</v>
      </c>
      <c r="T17" s="48">
        <v>423</v>
      </c>
      <c r="U17" s="48">
        <v>1034</v>
      </c>
      <c r="V17" s="50">
        <v>810</v>
      </c>
    </row>
    <row r="18" spans="1:22" ht="12.75">
      <c r="A18" s="117" t="s">
        <v>11</v>
      </c>
      <c r="B18" s="66">
        <v>3576</v>
      </c>
      <c r="C18" s="4">
        <v>673</v>
      </c>
      <c r="D18" s="4">
        <v>673</v>
      </c>
      <c r="E18" s="1">
        <v>208</v>
      </c>
      <c r="F18" s="48">
        <v>465</v>
      </c>
      <c r="G18" s="5" t="s">
        <v>0</v>
      </c>
      <c r="H18" s="4">
        <v>355</v>
      </c>
      <c r="I18" s="5" t="s">
        <v>0</v>
      </c>
      <c r="J18" s="4">
        <v>81</v>
      </c>
      <c r="K18" s="48">
        <v>1</v>
      </c>
      <c r="L18" s="48">
        <v>69</v>
      </c>
      <c r="M18" s="3">
        <v>11</v>
      </c>
      <c r="N18" s="48">
        <v>286</v>
      </c>
      <c r="O18" s="1">
        <v>264</v>
      </c>
      <c r="P18" s="48">
        <v>22</v>
      </c>
      <c r="Q18" s="3">
        <v>0</v>
      </c>
      <c r="R18" s="1">
        <v>1222</v>
      </c>
      <c r="S18" s="1">
        <v>884</v>
      </c>
      <c r="T18" s="48">
        <v>133</v>
      </c>
      <c r="U18" s="48">
        <v>205</v>
      </c>
      <c r="V18" s="50">
        <v>959</v>
      </c>
    </row>
    <row r="19" spans="1:22" ht="12.75">
      <c r="A19" s="117" t="s">
        <v>12</v>
      </c>
      <c r="B19" s="3">
        <v>9077</v>
      </c>
      <c r="C19" s="4">
        <v>1350</v>
      </c>
      <c r="D19" s="4">
        <v>1350</v>
      </c>
      <c r="E19" s="1">
        <v>139</v>
      </c>
      <c r="F19" s="48">
        <v>1210</v>
      </c>
      <c r="G19" s="5" t="s">
        <v>0</v>
      </c>
      <c r="H19" s="4">
        <v>617</v>
      </c>
      <c r="I19" s="5" t="s">
        <v>0</v>
      </c>
      <c r="J19" s="4">
        <v>368</v>
      </c>
      <c r="K19" s="48">
        <v>12</v>
      </c>
      <c r="L19" s="48">
        <v>349</v>
      </c>
      <c r="M19" s="3">
        <v>7</v>
      </c>
      <c r="N19" s="48">
        <v>940</v>
      </c>
      <c r="O19" s="1">
        <v>895</v>
      </c>
      <c r="P19" s="48">
        <v>45</v>
      </c>
      <c r="Q19" s="3">
        <v>0</v>
      </c>
      <c r="R19" s="1">
        <v>3121</v>
      </c>
      <c r="S19" s="1">
        <v>1961</v>
      </c>
      <c r="T19" s="48">
        <v>446</v>
      </c>
      <c r="U19" s="48">
        <v>714</v>
      </c>
      <c r="V19" s="50">
        <v>2681</v>
      </c>
    </row>
    <row r="20" spans="1:22" ht="12.75">
      <c r="A20" s="117" t="s">
        <v>13</v>
      </c>
      <c r="B20" s="3">
        <v>10416</v>
      </c>
      <c r="C20" s="4">
        <v>1820</v>
      </c>
      <c r="D20" s="4">
        <v>1820</v>
      </c>
      <c r="E20" s="1">
        <v>284</v>
      </c>
      <c r="F20" s="48">
        <v>1540</v>
      </c>
      <c r="G20" s="5" t="s">
        <v>0</v>
      </c>
      <c r="H20" s="4">
        <v>5697</v>
      </c>
      <c r="I20" s="5" t="s">
        <v>0</v>
      </c>
      <c r="J20" s="4">
        <v>180</v>
      </c>
      <c r="K20" s="48">
        <v>1</v>
      </c>
      <c r="L20" s="48">
        <v>165</v>
      </c>
      <c r="M20" s="3">
        <v>14</v>
      </c>
      <c r="N20" s="48">
        <v>431</v>
      </c>
      <c r="O20" s="1">
        <v>331</v>
      </c>
      <c r="P20" s="48">
        <v>64</v>
      </c>
      <c r="Q20" s="3">
        <v>36</v>
      </c>
      <c r="R20" s="1">
        <v>1327</v>
      </c>
      <c r="S20" s="1">
        <v>784</v>
      </c>
      <c r="T20" s="48">
        <v>129</v>
      </c>
      <c r="U20" s="48">
        <v>414</v>
      </c>
      <c r="V20" s="50">
        <v>691</v>
      </c>
    </row>
    <row r="21" spans="1:22" ht="12.75">
      <c r="A21" s="117" t="s">
        <v>14</v>
      </c>
      <c r="B21" s="3">
        <v>9286</v>
      </c>
      <c r="C21" s="4">
        <v>1720</v>
      </c>
      <c r="D21" s="4">
        <v>1720</v>
      </c>
      <c r="E21" s="1">
        <v>881</v>
      </c>
      <c r="F21" s="48">
        <v>834</v>
      </c>
      <c r="G21" s="5" t="s">
        <v>0</v>
      </c>
      <c r="H21" s="4">
        <v>3039</v>
      </c>
      <c r="I21" s="5" t="s">
        <v>0</v>
      </c>
      <c r="J21" s="4">
        <v>867</v>
      </c>
      <c r="K21" s="48">
        <v>0</v>
      </c>
      <c r="L21" s="48">
        <v>822</v>
      </c>
      <c r="M21" s="3">
        <v>45</v>
      </c>
      <c r="N21" s="48">
        <v>631</v>
      </c>
      <c r="O21" s="1">
        <v>556</v>
      </c>
      <c r="P21" s="48">
        <v>65</v>
      </c>
      <c r="Q21" s="3">
        <v>10</v>
      </c>
      <c r="R21" s="1">
        <v>1695</v>
      </c>
      <c r="S21" s="1">
        <v>957</v>
      </c>
      <c r="T21" s="48">
        <v>208</v>
      </c>
      <c r="U21" s="48">
        <v>530</v>
      </c>
      <c r="V21" s="50">
        <v>1334</v>
      </c>
    </row>
    <row r="22" spans="1:22" ht="12.75">
      <c r="A22" s="117" t="s">
        <v>15</v>
      </c>
      <c r="B22" s="3">
        <v>2857</v>
      </c>
      <c r="C22" s="4">
        <v>385</v>
      </c>
      <c r="D22" s="4">
        <v>385</v>
      </c>
      <c r="E22" s="1">
        <v>34</v>
      </c>
      <c r="F22" s="48">
        <v>351</v>
      </c>
      <c r="G22" s="5" t="s">
        <v>0</v>
      </c>
      <c r="H22" s="4">
        <v>276</v>
      </c>
      <c r="I22" s="5" t="s">
        <v>0</v>
      </c>
      <c r="J22" s="4">
        <v>51</v>
      </c>
      <c r="K22" s="48">
        <v>1</v>
      </c>
      <c r="L22" s="48">
        <v>48</v>
      </c>
      <c r="M22" s="3">
        <v>2</v>
      </c>
      <c r="N22" s="48">
        <v>338</v>
      </c>
      <c r="O22" s="1">
        <v>324</v>
      </c>
      <c r="P22" s="48">
        <v>14</v>
      </c>
      <c r="Q22" s="3">
        <v>0</v>
      </c>
      <c r="R22" s="1">
        <v>1117</v>
      </c>
      <c r="S22" s="1">
        <v>724</v>
      </c>
      <c r="T22" s="48">
        <v>122</v>
      </c>
      <c r="U22" s="48">
        <v>271</v>
      </c>
      <c r="V22" s="50">
        <v>690</v>
      </c>
    </row>
    <row r="23" spans="1:22" ht="12.75">
      <c r="A23" s="117" t="s">
        <v>16</v>
      </c>
      <c r="B23" s="3">
        <v>5572</v>
      </c>
      <c r="C23" s="4">
        <v>1640</v>
      </c>
      <c r="D23" s="4">
        <v>1640</v>
      </c>
      <c r="E23" s="1">
        <v>721</v>
      </c>
      <c r="F23" s="48">
        <v>915</v>
      </c>
      <c r="G23" s="5" t="s">
        <v>0</v>
      </c>
      <c r="H23" s="4">
        <v>2086</v>
      </c>
      <c r="I23" s="5" t="s">
        <v>0</v>
      </c>
      <c r="J23" s="4">
        <v>99</v>
      </c>
      <c r="K23" s="48">
        <v>1</v>
      </c>
      <c r="L23" s="48">
        <v>59</v>
      </c>
      <c r="M23" s="3">
        <v>39</v>
      </c>
      <c r="N23" s="48">
        <v>406</v>
      </c>
      <c r="O23" s="1">
        <v>330</v>
      </c>
      <c r="P23" s="48">
        <v>63</v>
      </c>
      <c r="Q23" s="3">
        <v>13</v>
      </c>
      <c r="R23" s="1">
        <v>846</v>
      </c>
      <c r="S23" s="1">
        <v>533</v>
      </c>
      <c r="T23" s="48">
        <v>96</v>
      </c>
      <c r="U23" s="48">
        <v>217</v>
      </c>
      <c r="V23" s="50">
        <v>495</v>
      </c>
    </row>
    <row r="24" spans="1:22" ht="12.75">
      <c r="A24" s="117" t="s">
        <v>17</v>
      </c>
      <c r="B24" s="3">
        <v>2520</v>
      </c>
      <c r="C24" s="4">
        <v>683</v>
      </c>
      <c r="D24" s="4">
        <v>683</v>
      </c>
      <c r="E24" s="1">
        <v>428</v>
      </c>
      <c r="F24" s="48">
        <v>255</v>
      </c>
      <c r="G24" s="5" t="s">
        <v>0</v>
      </c>
      <c r="H24" s="4">
        <v>174</v>
      </c>
      <c r="I24" s="5" t="s">
        <v>0</v>
      </c>
      <c r="J24" s="4">
        <v>243</v>
      </c>
      <c r="K24" s="51">
        <v>0</v>
      </c>
      <c r="L24" s="48">
        <v>222</v>
      </c>
      <c r="M24" s="3">
        <v>21</v>
      </c>
      <c r="N24" s="48">
        <v>319</v>
      </c>
      <c r="O24" s="1">
        <v>287</v>
      </c>
      <c r="P24" s="48">
        <v>32</v>
      </c>
      <c r="Q24" s="3">
        <v>0</v>
      </c>
      <c r="R24" s="1">
        <v>845</v>
      </c>
      <c r="S24" s="1">
        <v>448</v>
      </c>
      <c r="T24" s="48">
        <v>148</v>
      </c>
      <c r="U24" s="48">
        <v>249</v>
      </c>
      <c r="V24" s="50">
        <v>256</v>
      </c>
    </row>
    <row r="25" spans="1:22" ht="12.75">
      <c r="A25" s="117" t="s">
        <v>18</v>
      </c>
      <c r="B25" s="3">
        <v>1794</v>
      </c>
      <c r="C25" s="4">
        <v>264</v>
      </c>
      <c r="D25" s="4">
        <v>264</v>
      </c>
      <c r="E25" s="1">
        <v>111</v>
      </c>
      <c r="F25" s="48">
        <v>153</v>
      </c>
      <c r="G25" s="5" t="s">
        <v>0</v>
      </c>
      <c r="H25" s="4">
        <v>156</v>
      </c>
      <c r="I25" s="5" t="s">
        <v>0</v>
      </c>
      <c r="J25" s="4">
        <v>68</v>
      </c>
      <c r="K25" s="51">
        <v>0</v>
      </c>
      <c r="L25" s="48">
        <v>62</v>
      </c>
      <c r="M25" s="3">
        <v>6</v>
      </c>
      <c r="N25" s="48">
        <v>195</v>
      </c>
      <c r="O25" s="1">
        <v>186</v>
      </c>
      <c r="P25" s="48">
        <v>9</v>
      </c>
      <c r="Q25" s="3">
        <v>0</v>
      </c>
      <c r="R25" s="1">
        <v>654</v>
      </c>
      <c r="S25" s="1">
        <v>387</v>
      </c>
      <c r="T25" s="48">
        <v>164</v>
      </c>
      <c r="U25" s="48">
        <v>103</v>
      </c>
      <c r="V25" s="50">
        <v>457</v>
      </c>
    </row>
    <row r="26" spans="1:22" ht="12.75">
      <c r="A26" s="117" t="s">
        <v>19</v>
      </c>
      <c r="B26" s="3">
        <v>2224</v>
      </c>
      <c r="C26" s="4">
        <v>348</v>
      </c>
      <c r="D26" s="4">
        <v>348</v>
      </c>
      <c r="E26" s="1">
        <v>78</v>
      </c>
      <c r="F26" s="48">
        <v>270</v>
      </c>
      <c r="G26" s="5" t="s">
        <v>0</v>
      </c>
      <c r="H26" s="4">
        <v>275</v>
      </c>
      <c r="I26" s="5" t="s">
        <v>0</v>
      </c>
      <c r="J26" s="4">
        <v>30</v>
      </c>
      <c r="K26" s="51">
        <v>2</v>
      </c>
      <c r="L26" s="48">
        <v>24</v>
      </c>
      <c r="M26" s="3">
        <v>4</v>
      </c>
      <c r="N26" s="48">
        <v>181</v>
      </c>
      <c r="O26" s="1">
        <v>163</v>
      </c>
      <c r="P26" s="48">
        <v>18</v>
      </c>
      <c r="Q26" s="3">
        <v>0</v>
      </c>
      <c r="R26" s="1">
        <v>574</v>
      </c>
      <c r="S26" s="1">
        <v>297</v>
      </c>
      <c r="T26" s="48">
        <v>89</v>
      </c>
      <c r="U26" s="48">
        <v>188</v>
      </c>
      <c r="V26" s="50">
        <v>816</v>
      </c>
    </row>
    <row r="27" spans="1:22" ht="12.75">
      <c r="A27" s="117" t="s">
        <v>20</v>
      </c>
      <c r="B27" s="3">
        <v>1322</v>
      </c>
      <c r="C27" s="4">
        <v>413</v>
      </c>
      <c r="D27" s="4">
        <v>413</v>
      </c>
      <c r="E27" s="1">
        <v>163</v>
      </c>
      <c r="F27" s="48">
        <v>250</v>
      </c>
      <c r="G27" s="5" t="s">
        <v>0</v>
      </c>
      <c r="H27" s="4">
        <v>35</v>
      </c>
      <c r="I27" s="5" t="s">
        <v>0</v>
      </c>
      <c r="J27" s="4">
        <v>295</v>
      </c>
      <c r="K27" s="51">
        <v>0</v>
      </c>
      <c r="L27" s="48">
        <v>286</v>
      </c>
      <c r="M27" s="3">
        <v>9</v>
      </c>
      <c r="N27" s="48">
        <v>114</v>
      </c>
      <c r="O27" s="1">
        <v>100</v>
      </c>
      <c r="P27" s="48">
        <v>14</v>
      </c>
      <c r="Q27" s="3">
        <v>0</v>
      </c>
      <c r="R27" s="1">
        <v>391</v>
      </c>
      <c r="S27" s="1">
        <v>198</v>
      </c>
      <c r="T27" s="48">
        <v>134</v>
      </c>
      <c r="U27" s="48">
        <v>59</v>
      </c>
      <c r="V27" s="50">
        <v>74</v>
      </c>
    </row>
    <row r="28" spans="1:22" ht="12.75">
      <c r="A28" s="117" t="s">
        <v>21</v>
      </c>
      <c r="B28" s="66">
        <v>1723</v>
      </c>
      <c r="C28" s="4">
        <v>361</v>
      </c>
      <c r="D28" s="4">
        <v>361</v>
      </c>
      <c r="E28" s="1">
        <v>49</v>
      </c>
      <c r="F28" s="48">
        <v>312</v>
      </c>
      <c r="G28" s="5" t="s">
        <v>0</v>
      </c>
      <c r="H28" s="4">
        <v>583</v>
      </c>
      <c r="I28" s="5" t="s">
        <v>0</v>
      </c>
      <c r="J28" s="4">
        <v>25</v>
      </c>
      <c r="K28" s="48">
        <v>0</v>
      </c>
      <c r="L28" s="48">
        <v>22</v>
      </c>
      <c r="M28" s="3">
        <v>3</v>
      </c>
      <c r="N28" s="48">
        <v>117</v>
      </c>
      <c r="O28" s="1">
        <v>101</v>
      </c>
      <c r="P28" s="48">
        <v>14</v>
      </c>
      <c r="Q28" s="3">
        <v>2</v>
      </c>
      <c r="R28" s="1">
        <v>303</v>
      </c>
      <c r="S28" s="1">
        <v>199</v>
      </c>
      <c r="T28" s="48">
        <v>15</v>
      </c>
      <c r="U28" s="48">
        <v>89</v>
      </c>
      <c r="V28" s="50">
        <v>334</v>
      </c>
    </row>
    <row r="29" spans="1:22" ht="12.75">
      <c r="A29" s="117" t="s">
        <v>22</v>
      </c>
      <c r="B29" s="3">
        <v>896</v>
      </c>
      <c r="C29" s="4">
        <v>187</v>
      </c>
      <c r="D29" s="4">
        <v>187</v>
      </c>
      <c r="E29" s="1">
        <v>13</v>
      </c>
      <c r="F29" s="48">
        <v>174</v>
      </c>
      <c r="G29" s="5" t="s">
        <v>0</v>
      </c>
      <c r="H29" s="4">
        <v>241</v>
      </c>
      <c r="I29" s="5" t="s">
        <v>0</v>
      </c>
      <c r="J29" s="4">
        <v>22</v>
      </c>
      <c r="K29" s="51">
        <v>0</v>
      </c>
      <c r="L29" s="48">
        <v>21</v>
      </c>
      <c r="M29" s="3">
        <v>1</v>
      </c>
      <c r="N29" s="48">
        <v>73</v>
      </c>
      <c r="O29" s="1">
        <v>67</v>
      </c>
      <c r="P29" s="48">
        <v>6</v>
      </c>
      <c r="Q29" s="3">
        <v>0</v>
      </c>
      <c r="R29" s="1">
        <v>243</v>
      </c>
      <c r="S29" s="1">
        <v>166</v>
      </c>
      <c r="T29" s="48">
        <v>4</v>
      </c>
      <c r="U29" s="48">
        <v>73</v>
      </c>
      <c r="V29" s="50">
        <v>130</v>
      </c>
    </row>
    <row r="30" spans="1:22" ht="12.75">
      <c r="A30" s="117" t="s">
        <v>23</v>
      </c>
      <c r="B30" s="3">
        <v>3411</v>
      </c>
      <c r="C30" s="4">
        <v>425</v>
      </c>
      <c r="D30" s="4">
        <v>425</v>
      </c>
      <c r="E30" s="1">
        <v>103</v>
      </c>
      <c r="F30" s="48">
        <v>322</v>
      </c>
      <c r="G30" s="5" t="s">
        <v>0</v>
      </c>
      <c r="H30" s="4">
        <v>1680</v>
      </c>
      <c r="I30" s="5" t="s">
        <v>0</v>
      </c>
      <c r="J30" s="4">
        <v>245</v>
      </c>
      <c r="K30" s="48">
        <v>0</v>
      </c>
      <c r="L30" s="48">
        <v>240</v>
      </c>
      <c r="M30" s="3">
        <v>5</v>
      </c>
      <c r="N30" s="48">
        <v>182</v>
      </c>
      <c r="O30" s="1">
        <v>159</v>
      </c>
      <c r="P30" s="48">
        <v>16</v>
      </c>
      <c r="Q30" s="3">
        <v>7</v>
      </c>
      <c r="R30" s="1">
        <v>433</v>
      </c>
      <c r="S30" s="1">
        <v>197</v>
      </c>
      <c r="T30" s="48">
        <v>106</v>
      </c>
      <c r="U30" s="48">
        <v>130</v>
      </c>
      <c r="V30" s="50">
        <v>446</v>
      </c>
    </row>
    <row r="31" spans="1:22" ht="12.75">
      <c r="A31" s="117" t="s">
        <v>24</v>
      </c>
      <c r="B31" s="3">
        <v>7195</v>
      </c>
      <c r="C31" s="4">
        <v>97</v>
      </c>
      <c r="D31" s="4">
        <v>97</v>
      </c>
      <c r="E31" s="1">
        <v>27</v>
      </c>
      <c r="F31" s="48">
        <v>70</v>
      </c>
      <c r="G31" s="5" t="s">
        <v>0</v>
      </c>
      <c r="H31" s="4">
        <v>6804</v>
      </c>
      <c r="I31" s="5" t="s">
        <v>0</v>
      </c>
      <c r="J31" s="4">
        <v>110</v>
      </c>
      <c r="K31" s="51">
        <v>0</v>
      </c>
      <c r="L31" s="48">
        <v>109</v>
      </c>
      <c r="M31" s="3">
        <v>1</v>
      </c>
      <c r="N31" s="48">
        <v>55</v>
      </c>
      <c r="O31" s="1">
        <v>30</v>
      </c>
      <c r="P31" s="48">
        <v>2</v>
      </c>
      <c r="Q31" s="3">
        <v>23</v>
      </c>
      <c r="R31" s="1">
        <v>50</v>
      </c>
      <c r="S31" s="1">
        <v>33</v>
      </c>
      <c r="T31" s="48">
        <v>1</v>
      </c>
      <c r="U31" s="48">
        <v>16</v>
      </c>
      <c r="V31" s="50">
        <v>79</v>
      </c>
    </row>
    <row r="32" spans="1:22" ht="12.75">
      <c r="A32" s="117" t="s">
        <v>84</v>
      </c>
      <c r="B32" s="3">
        <v>1911</v>
      </c>
      <c r="C32" s="4">
        <v>194</v>
      </c>
      <c r="D32" s="4">
        <v>194</v>
      </c>
      <c r="E32" s="1">
        <v>20</v>
      </c>
      <c r="F32" s="48">
        <v>174</v>
      </c>
      <c r="G32" s="5" t="s">
        <v>0</v>
      </c>
      <c r="H32" s="4">
        <v>1026</v>
      </c>
      <c r="I32" s="5" t="s">
        <v>0</v>
      </c>
      <c r="J32" s="4">
        <v>199</v>
      </c>
      <c r="K32" s="48">
        <v>53</v>
      </c>
      <c r="L32" s="48">
        <v>145</v>
      </c>
      <c r="M32" s="3">
        <v>1</v>
      </c>
      <c r="N32" s="48">
        <v>66</v>
      </c>
      <c r="O32" s="1">
        <v>51</v>
      </c>
      <c r="P32" s="48">
        <v>8</v>
      </c>
      <c r="Q32" s="3">
        <v>7</v>
      </c>
      <c r="R32" s="1">
        <v>159</v>
      </c>
      <c r="S32" s="1">
        <v>111</v>
      </c>
      <c r="T32" s="48">
        <v>6</v>
      </c>
      <c r="U32" s="48">
        <v>42</v>
      </c>
      <c r="V32" s="50">
        <v>267</v>
      </c>
    </row>
    <row r="33" spans="1:22" ht="12.75">
      <c r="A33" s="117" t="s">
        <v>85</v>
      </c>
      <c r="B33" s="3">
        <v>12218</v>
      </c>
      <c r="C33" s="4">
        <v>566</v>
      </c>
      <c r="D33" s="4">
        <v>566</v>
      </c>
      <c r="E33" s="1">
        <v>35</v>
      </c>
      <c r="F33" s="48">
        <v>531</v>
      </c>
      <c r="G33" s="5" t="s">
        <v>0</v>
      </c>
      <c r="H33" s="4">
        <v>10236</v>
      </c>
      <c r="I33" s="5" t="s">
        <v>0</v>
      </c>
      <c r="J33" s="4">
        <v>372</v>
      </c>
      <c r="K33" s="51">
        <v>198</v>
      </c>
      <c r="L33" s="48">
        <v>172</v>
      </c>
      <c r="M33" s="3">
        <v>2</v>
      </c>
      <c r="N33" s="48">
        <v>166</v>
      </c>
      <c r="O33" s="1">
        <v>94</v>
      </c>
      <c r="P33" s="48">
        <v>22</v>
      </c>
      <c r="Q33" s="3">
        <v>50</v>
      </c>
      <c r="R33" s="1">
        <v>299</v>
      </c>
      <c r="S33" s="1">
        <v>191</v>
      </c>
      <c r="T33" s="48">
        <v>10</v>
      </c>
      <c r="U33" s="48">
        <v>98</v>
      </c>
      <c r="V33" s="50">
        <v>579</v>
      </c>
    </row>
    <row r="34" spans="1:22" ht="12.75">
      <c r="A34" s="117" t="s">
        <v>89</v>
      </c>
      <c r="B34" s="3">
        <v>3140</v>
      </c>
      <c r="C34" s="4">
        <v>168</v>
      </c>
      <c r="D34" s="4">
        <v>168</v>
      </c>
      <c r="E34" s="1">
        <v>14</v>
      </c>
      <c r="F34" s="48">
        <v>154</v>
      </c>
      <c r="G34" s="5" t="s">
        <v>0</v>
      </c>
      <c r="H34" s="4">
        <v>2354</v>
      </c>
      <c r="I34" s="5" t="s">
        <v>0</v>
      </c>
      <c r="J34" s="4">
        <v>183</v>
      </c>
      <c r="K34" s="48">
        <v>125</v>
      </c>
      <c r="L34" s="48">
        <v>57</v>
      </c>
      <c r="M34" s="3">
        <v>1</v>
      </c>
      <c r="N34" s="48">
        <v>99</v>
      </c>
      <c r="O34" s="1">
        <v>79</v>
      </c>
      <c r="P34" s="48">
        <v>7</v>
      </c>
      <c r="Q34" s="3">
        <v>13</v>
      </c>
      <c r="R34" s="1">
        <v>97</v>
      </c>
      <c r="S34" s="1">
        <v>68</v>
      </c>
      <c r="T34" s="48">
        <v>2</v>
      </c>
      <c r="U34" s="48">
        <v>27</v>
      </c>
      <c r="V34" s="50">
        <v>239</v>
      </c>
    </row>
    <row r="35" spans="1:22" ht="12.75">
      <c r="A35" s="120" t="s">
        <v>86</v>
      </c>
      <c r="B35" s="3">
        <v>6504</v>
      </c>
      <c r="C35" s="4">
        <v>422</v>
      </c>
      <c r="D35" s="4">
        <v>422</v>
      </c>
      <c r="E35" s="1">
        <v>15</v>
      </c>
      <c r="F35" s="48">
        <v>407</v>
      </c>
      <c r="G35" s="6" t="s">
        <v>0</v>
      </c>
      <c r="H35" s="52">
        <v>5319</v>
      </c>
      <c r="I35" s="6" t="s">
        <v>0</v>
      </c>
      <c r="J35" s="52">
        <v>301</v>
      </c>
      <c r="K35" s="106">
        <v>210</v>
      </c>
      <c r="L35" s="67">
        <v>90</v>
      </c>
      <c r="M35" s="53">
        <v>1</v>
      </c>
      <c r="N35" s="67">
        <v>151</v>
      </c>
      <c r="O35" s="105">
        <v>122</v>
      </c>
      <c r="P35" s="67">
        <v>18</v>
      </c>
      <c r="Q35" s="53">
        <v>11</v>
      </c>
      <c r="R35" s="105">
        <v>117</v>
      </c>
      <c r="S35" s="105">
        <v>85</v>
      </c>
      <c r="T35" s="67">
        <v>2</v>
      </c>
      <c r="U35" s="67">
        <v>30</v>
      </c>
      <c r="V35" s="54">
        <v>194</v>
      </c>
    </row>
    <row r="36" spans="1:22" ht="12.75">
      <c r="A36" s="118" t="s">
        <v>64</v>
      </c>
      <c r="B36" s="56">
        <v>99393</v>
      </c>
      <c r="C36" s="57">
        <v>15016</v>
      </c>
      <c r="D36" s="57">
        <v>15016</v>
      </c>
      <c r="E36" s="59">
        <v>4658</v>
      </c>
      <c r="F36" s="58">
        <v>10347</v>
      </c>
      <c r="G36" s="5" t="s">
        <v>0</v>
      </c>
      <c r="H36" s="4">
        <v>42565</v>
      </c>
      <c r="I36" s="5" t="s">
        <v>0</v>
      </c>
      <c r="J36" s="4">
        <v>4503</v>
      </c>
      <c r="K36" s="48">
        <v>604</v>
      </c>
      <c r="L36" s="48">
        <v>3656</v>
      </c>
      <c r="M36" s="3">
        <f>SUM(M16:M35)</f>
        <v>243</v>
      </c>
      <c r="N36" s="48">
        <v>5823</v>
      </c>
      <c r="O36" s="1">
        <f aca="true" t="shared" si="1" ref="O36:U36">SUM(O16:O35)</f>
        <v>5056</v>
      </c>
      <c r="P36" s="48">
        <f t="shared" si="1"/>
        <v>595</v>
      </c>
      <c r="Q36" s="3">
        <f t="shared" si="1"/>
        <v>172</v>
      </c>
      <c r="R36" s="1">
        <f t="shared" si="1"/>
        <v>18599</v>
      </c>
      <c r="S36" s="1">
        <f t="shared" si="1"/>
        <v>11046</v>
      </c>
      <c r="T36" s="48">
        <f t="shared" si="1"/>
        <v>2549</v>
      </c>
      <c r="U36" s="48">
        <f t="shared" si="1"/>
        <v>5004</v>
      </c>
      <c r="V36" s="50">
        <v>12887</v>
      </c>
    </row>
    <row r="37" spans="1:22" s="410" customFormat="1" ht="13.5" thickBot="1">
      <c r="A37" s="119" t="s">
        <v>62</v>
      </c>
      <c r="B37" s="61">
        <v>100</v>
      </c>
      <c r="C37" s="63">
        <f>C36/B36*100</f>
        <v>15.107703761834335</v>
      </c>
      <c r="D37" s="62"/>
      <c r="E37" s="64"/>
      <c r="F37" s="62"/>
      <c r="G37" s="70"/>
      <c r="H37" s="63">
        <f>H36/B36*100</f>
        <v>42.824947430905596</v>
      </c>
      <c r="I37" s="70"/>
      <c r="J37" s="63">
        <f>J36/B36*100</f>
        <v>4.530500135824454</v>
      </c>
      <c r="K37" s="62"/>
      <c r="L37" s="62"/>
      <c r="M37" s="61"/>
      <c r="N37" s="62">
        <f>N36/B36*100</f>
        <v>5.858561468111437</v>
      </c>
      <c r="O37" s="64"/>
      <c r="P37" s="62"/>
      <c r="Q37" s="61"/>
      <c r="R37" s="64">
        <f>R36/B36*100</f>
        <v>18.71258539333756</v>
      </c>
      <c r="S37" s="64"/>
      <c r="T37" s="62"/>
      <c r="U37" s="62"/>
      <c r="V37" s="65">
        <f>V36/B36*100</f>
        <v>12.96570180998662</v>
      </c>
    </row>
    <row r="38" spans="1:22" ht="12.75">
      <c r="A38" s="117" t="s">
        <v>25</v>
      </c>
      <c r="B38" s="3">
        <v>11424</v>
      </c>
      <c r="C38" s="4">
        <v>2830</v>
      </c>
      <c r="D38" s="4">
        <v>2830</v>
      </c>
      <c r="E38" s="1">
        <v>892</v>
      </c>
      <c r="F38" s="48">
        <v>1940</v>
      </c>
      <c r="G38" s="5" t="s">
        <v>0</v>
      </c>
      <c r="H38" s="4">
        <v>4404</v>
      </c>
      <c r="I38" s="5" t="s">
        <v>0</v>
      </c>
      <c r="J38" s="4">
        <v>433</v>
      </c>
      <c r="K38" s="48">
        <v>5</v>
      </c>
      <c r="L38" s="68">
        <v>383</v>
      </c>
      <c r="M38" s="3">
        <v>45</v>
      </c>
      <c r="N38" s="48">
        <v>465</v>
      </c>
      <c r="O38" s="1">
        <v>318</v>
      </c>
      <c r="P38" s="48">
        <v>107</v>
      </c>
      <c r="Q38" s="3">
        <v>40</v>
      </c>
      <c r="R38" s="1">
        <v>1625</v>
      </c>
      <c r="S38" s="1">
        <v>1120</v>
      </c>
      <c r="T38" s="48">
        <v>190</v>
      </c>
      <c r="U38" s="48">
        <v>315</v>
      </c>
      <c r="V38" s="50">
        <v>1667</v>
      </c>
    </row>
    <row r="39" spans="1:22" ht="12.75">
      <c r="A39" s="117" t="s">
        <v>26</v>
      </c>
      <c r="B39" s="3">
        <v>7757</v>
      </c>
      <c r="C39" s="4">
        <v>985</v>
      </c>
      <c r="D39" s="4">
        <v>985</v>
      </c>
      <c r="E39" s="1">
        <v>324</v>
      </c>
      <c r="F39" s="48">
        <v>661</v>
      </c>
      <c r="G39" s="5" t="s">
        <v>0</v>
      </c>
      <c r="H39" s="4">
        <v>5345</v>
      </c>
      <c r="I39" s="5" t="s">
        <v>0</v>
      </c>
      <c r="J39" s="4">
        <v>215</v>
      </c>
      <c r="K39" s="48">
        <v>0</v>
      </c>
      <c r="L39" s="48">
        <v>197</v>
      </c>
      <c r="M39" s="3">
        <v>18</v>
      </c>
      <c r="N39" s="48">
        <v>185</v>
      </c>
      <c r="O39" s="1">
        <v>89</v>
      </c>
      <c r="P39" s="48">
        <v>53</v>
      </c>
      <c r="Q39" s="3">
        <v>43</v>
      </c>
      <c r="R39" s="1">
        <v>464</v>
      </c>
      <c r="S39" s="1">
        <v>334</v>
      </c>
      <c r="T39" s="48">
        <v>61</v>
      </c>
      <c r="U39" s="48">
        <v>69</v>
      </c>
      <c r="V39" s="50">
        <v>563</v>
      </c>
    </row>
    <row r="40" spans="1:22" ht="12.75">
      <c r="A40" s="117" t="s">
        <v>27</v>
      </c>
      <c r="B40" s="3">
        <v>1975</v>
      </c>
      <c r="C40" s="4">
        <v>671</v>
      </c>
      <c r="D40" s="4">
        <v>671</v>
      </c>
      <c r="E40" s="1">
        <v>58</v>
      </c>
      <c r="F40" s="48">
        <v>613</v>
      </c>
      <c r="G40" s="5" t="s">
        <v>0</v>
      </c>
      <c r="H40" s="4">
        <v>758</v>
      </c>
      <c r="I40" s="5" t="s">
        <v>0</v>
      </c>
      <c r="J40" s="4">
        <v>23</v>
      </c>
      <c r="K40" s="51">
        <v>0</v>
      </c>
      <c r="L40" s="48">
        <v>20</v>
      </c>
      <c r="M40" s="3">
        <v>3</v>
      </c>
      <c r="N40" s="48">
        <v>94</v>
      </c>
      <c r="O40" s="1">
        <v>73</v>
      </c>
      <c r="P40" s="48">
        <v>19</v>
      </c>
      <c r="Q40" s="3">
        <v>2</v>
      </c>
      <c r="R40" s="1">
        <v>178</v>
      </c>
      <c r="S40" s="1">
        <v>110</v>
      </c>
      <c r="T40" s="48">
        <v>7</v>
      </c>
      <c r="U40" s="48">
        <v>61</v>
      </c>
      <c r="V40" s="50">
        <v>251</v>
      </c>
    </row>
    <row r="41" spans="1:22" ht="12.75">
      <c r="A41" s="117" t="s">
        <v>28</v>
      </c>
      <c r="B41" s="3">
        <v>1471</v>
      </c>
      <c r="C41" s="4">
        <v>484</v>
      </c>
      <c r="D41" s="4">
        <v>484</v>
      </c>
      <c r="E41" s="1">
        <v>176</v>
      </c>
      <c r="F41" s="48">
        <v>308</v>
      </c>
      <c r="G41" s="5" t="s">
        <v>0</v>
      </c>
      <c r="H41" s="4">
        <v>424</v>
      </c>
      <c r="I41" s="5" t="s">
        <v>0</v>
      </c>
      <c r="J41" s="4">
        <v>74</v>
      </c>
      <c r="K41" s="51">
        <v>0</v>
      </c>
      <c r="L41" s="48">
        <v>65</v>
      </c>
      <c r="M41" s="3">
        <v>9</v>
      </c>
      <c r="N41" s="48">
        <v>102</v>
      </c>
      <c r="O41" s="1">
        <v>82</v>
      </c>
      <c r="P41" s="48">
        <v>20</v>
      </c>
      <c r="Q41" s="3">
        <v>0</v>
      </c>
      <c r="R41" s="1">
        <v>257</v>
      </c>
      <c r="S41" s="1">
        <v>160</v>
      </c>
      <c r="T41" s="48">
        <v>8</v>
      </c>
      <c r="U41" s="48">
        <v>89</v>
      </c>
      <c r="V41" s="50">
        <v>130</v>
      </c>
    </row>
    <row r="42" spans="1:22" ht="12.75">
      <c r="A42" s="117" t="s">
        <v>29</v>
      </c>
      <c r="B42" s="3">
        <v>3733</v>
      </c>
      <c r="C42" s="4">
        <v>242</v>
      </c>
      <c r="D42" s="4">
        <v>242</v>
      </c>
      <c r="E42" s="1">
        <v>25</v>
      </c>
      <c r="F42" s="48">
        <v>217</v>
      </c>
      <c r="G42" s="5" t="s">
        <v>0</v>
      </c>
      <c r="H42" s="4">
        <v>2974</v>
      </c>
      <c r="I42" s="5" t="s">
        <v>0</v>
      </c>
      <c r="J42" s="4">
        <v>114</v>
      </c>
      <c r="K42" s="51">
        <v>0</v>
      </c>
      <c r="L42" s="48">
        <v>113</v>
      </c>
      <c r="M42" s="3">
        <v>1</v>
      </c>
      <c r="N42" s="48">
        <v>85</v>
      </c>
      <c r="O42" s="1">
        <v>71</v>
      </c>
      <c r="P42" s="48">
        <v>9</v>
      </c>
      <c r="Q42" s="3">
        <v>5</v>
      </c>
      <c r="R42" s="1">
        <v>127</v>
      </c>
      <c r="S42" s="1">
        <v>82</v>
      </c>
      <c r="T42" s="48">
        <v>4</v>
      </c>
      <c r="U42" s="48">
        <v>43</v>
      </c>
      <c r="V42" s="50">
        <v>191</v>
      </c>
    </row>
    <row r="43" spans="1:22" ht="12.75">
      <c r="A43" s="117" t="s">
        <v>30</v>
      </c>
      <c r="B43" s="3">
        <v>22425</v>
      </c>
      <c r="C43" s="4">
        <v>595</v>
      </c>
      <c r="D43" s="4">
        <v>595</v>
      </c>
      <c r="E43" s="1">
        <v>79</v>
      </c>
      <c r="F43" s="48">
        <v>516</v>
      </c>
      <c r="G43" s="5" t="s">
        <v>0</v>
      </c>
      <c r="H43" s="4">
        <v>20446</v>
      </c>
      <c r="I43" s="5" t="s">
        <v>0</v>
      </c>
      <c r="J43" s="4">
        <v>283</v>
      </c>
      <c r="K43" s="48">
        <v>11</v>
      </c>
      <c r="L43" s="48">
        <v>268</v>
      </c>
      <c r="M43" s="3">
        <v>4</v>
      </c>
      <c r="N43" s="48">
        <v>248</v>
      </c>
      <c r="O43" s="1">
        <v>151</v>
      </c>
      <c r="P43" s="48">
        <v>16</v>
      </c>
      <c r="Q43" s="3">
        <v>81</v>
      </c>
      <c r="R43" s="1">
        <v>201</v>
      </c>
      <c r="S43" s="1">
        <v>118</v>
      </c>
      <c r="T43" s="48">
        <v>17</v>
      </c>
      <c r="U43" s="48">
        <v>66</v>
      </c>
      <c r="V43" s="50">
        <v>652</v>
      </c>
    </row>
    <row r="44" spans="1:22" ht="12.75">
      <c r="A44" s="117" t="s">
        <v>31</v>
      </c>
      <c r="B44" s="3">
        <v>623</v>
      </c>
      <c r="C44" s="4">
        <v>267</v>
      </c>
      <c r="D44" s="4">
        <v>267</v>
      </c>
      <c r="E44" s="1">
        <v>240</v>
      </c>
      <c r="F44" s="48">
        <v>27</v>
      </c>
      <c r="G44" s="5" t="s">
        <v>0</v>
      </c>
      <c r="H44" s="4">
        <v>0</v>
      </c>
      <c r="I44" s="5" t="s">
        <v>0</v>
      </c>
      <c r="J44" s="4">
        <v>63</v>
      </c>
      <c r="K44" s="51">
        <v>0</v>
      </c>
      <c r="L44" s="48">
        <v>51</v>
      </c>
      <c r="M44" s="3">
        <v>12</v>
      </c>
      <c r="N44" s="48">
        <v>36</v>
      </c>
      <c r="O44" s="1">
        <v>23</v>
      </c>
      <c r="P44" s="48">
        <v>13</v>
      </c>
      <c r="Q44" s="3">
        <v>0</v>
      </c>
      <c r="R44" s="1">
        <v>180</v>
      </c>
      <c r="S44" s="1">
        <v>104</v>
      </c>
      <c r="T44" s="48">
        <v>29</v>
      </c>
      <c r="U44" s="48">
        <v>47</v>
      </c>
      <c r="V44" s="50">
        <v>77</v>
      </c>
    </row>
    <row r="45" spans="1:22" ht="12.75">
      <c r="A45" s="117" t="s">
        <v>32</v>
      </c>
      <c r="B45" s="3">
        <v>9403</v>
      </c>
      <c r="C45" s="4">
        <v>26</v>
      </c>
      <c r="D45" s="4">
        <v>26</v>
      </c>
      <c r="E45" s="1">
        <v>4</v>
      </c>
      <c r="F45" s="48">
        <v>22</v>
      </c>
      <c r="G45" s="5" t="s">
        <v>0</v>
      </c>
      <c r="H45" s="4">
        <v>7015</v>
      </c>
      <c r="I45" s="5" t="s">
        <v>0</v>
      </c>
      <c r="J45" s="4">
        <v>769</v>
      </c>
      <c r="K45" s="48">
        <v>686</v>
      </c>
      <c r="L45" s="48">
        <v>83</v>
      </c>
      <c r="M45" s="3">
        <v>0</v>
      </c>
      <c r="N45" s="48">
        <v>191</v>
      </c>
      <c r="O45" s="1">
        <v>179</v>
      </c>
      <c r="P45" s="48">
        <v>3</v>
      </c>
      <c r="Q45" s="3">
        <v>9</v>
      </c>
      <c r="R45" s="1">
        <v>564</v>
      </c>
      <c r="S45" s="1">
        <v>152</v>
      </c>
      <c r="T45" s="48">
        <v>1</v>
      </c>
      <c r="U45" s="48">
        <v>411</v>
      </c>
      <c r="V45" s="50">
        <v>748</v>
      </c>
    </row>
    <row r="46" spans="1:22" ht="12.75">
      <c r="A46" s="117" t="s">
        <v>33</v>
      </c>
      <c r="B46" s="3">
        <v>700</v>
      </c>
      <c r="C46" s="4">
        <v>105</v>
      </c>
      <c r="D46" s="4">
        <v>105</v>
      </c>
      <c r="E46" s="69" t="s">
        <v>90</v>
      </c>
      <c r="F46" s="48">
        <v>105</v>
      </c>
      <c r="G46" s="5" t="s">
        <v>0</v>
      </c>
      <c r="H46" s="4">
        <v>404</v>
      </c>
      <c r="I46" s="5" t="s">
        <v>0</v>
      </c>
      <c r="J46" s="4">
        <v>0</v>
      </c>
      <c r="K46" s="48">
        <v>0</v>
      </c>
      <c r="L46" s="48">
        <v>0</v>
      </c>
      <c r="M46" s="3">
        <v>0</v>
      </c>
      <c r="N46" s="48">
        <v>50</v>
      </c>
      <c r="O46" s="1">
        <v>45</v>
      </c>
      <c r="P46" s="48">
        <v>4</v>
      </c>
      <c r="Q46" s="3">
        <v>1</v>
      </c>
      <c r="R46" s="1">
        <v>106</v>
      </c>
      <c r="S46" s="1">
        <v>54</v>
      </c>
      <c r="T46" s="48">
        <v>1</v>
      </c>
      <c r="U46" s="48">
        <v>51</v>
      </c>
      <c r="V46" s="50">
        <v>35</v>
      </c>
    </row>
    <row r="47" spans="1:22" ht="12.75">
      <c r="A47" s="117" t="s">
        <v>34</v>
      </c>
      <c r="B47" s="3">
        <v>4067</v>
      </c>
      <c r="C47" s="4">
        <v>443</v>
      </c>
      <c r="D47" s="4">
        <v>443</v>
      </c>
      <c r="E47" s="69" t="s">
        <v>90</v>
      </c>
      <c r="F47" s="48">
        <v>443</v>
      </c>
      <c r="G47" s="6" t="s">
        <v>0</v>
      </c>
      <c r="H47" s="4">
        <v>3163</v>
      </c>
      <c r="I47" s="6" t="s">
        <v>0</v>
      </c>
      <c r="J47" s="4">
        <v>25</v>
      </c>
      <c r="K47" s="51">
        <v>0</v>
      </c>
      <c r="L47" s="67">
        <v>25</v>
      </c>
      <c r="M47" s="53">
        <v>0</v>
      </c>
      <c r="N47" s="53">
        <v>111</v>
      </c>
      <c r="O47" s="1">
        <v>75</v>
      </c>
      <c r="P47" s="48">
        <v>21</v>
      </c>
      <c r="Q47" s="3">
        <v>15</v>
      </c>
      <c r="R47" s="1">
        <v>272</v>
      </c>
      <c r="S47" s="1">
        <v>114</v>
      </c>
      <c r="T47" s="48">
        <v>1</v>
      </c>
      <c r="U47" s="53">
        <v>157</v>
      </c>
      <c r="V47" s="54">
        <v>53</v>
      </c>
    </row>
    <row r="48" spans="1:22" ht="12.75">
      <c r="A48" s="118" t="s">
        <v>67</v>
      </c>
      <c r="B48" s="57">
        <v>63578</v>
      </c>
      <c r="C48" s="57">
        <v>6648</v>
      </c>
      <c r="D48" s="57">
        <v>6648</v>
      </c>
      <c r="E48" s="59">
        <v>1798</v>
      </c>
      <c r="F48" s="58">
        <v>4852</v>
      </c>
      <c r="G48" s="5" t="s">
        <v>0</v>
      </c>
      <c r="H48" s="57">
        <v>45023</v>
      </c>
      <c r="I48" s="5" t="s">
        <v>0</v>
      </c>
      <c r="J48" s="57">
        <v>1999</v>
      </c>
      <c r="K48" s="58">
        <v>702</v>
      </c>
      <c r="L48" s="58">
        <v>1205</v>
      </c>
      <c r="M48" s="3">
        <f>SUM(M38:M47)</f>
        <v>92</v>
      </c>
      <c r="N48" s="48">
        <v>1567</v>
      </c>
      <c r="O48" s="59">
        <f aca="true" t="shared" si="2" ref="O48:U48">SUM(O38:O47)</f>
        <v>1106</v>
      </c>
      <c r="P48" s="58">
        <f t="shared" si="2"/>
        <v>265</v>
      </c>
      <c r="Q48" s="56">
        <f t="shared" si="2"/>
        <v>196</v>
      </c>
      <c r="R48" s="59">
        <f t="shared" si="2"/>
        <v>3974</v>
      </c>
      <c r="S48" s="59">
        <f t="shared" si="2"/>
        <v>2348</v>
      </c>
      <c r="T48" s="58">
        <f t="shared" si="2"/>
        <v>319</v>
      </c>
      <c r="U48" s="58">
        <f t="shared" si="2"/>
        <v>1309</v>
      </c>
      <c r="V48" s="50">
        <v>4367</v>
      </c>
    </row>
    <row r="49" spans="1:22" s="410" customFormat="1" ht="13.5" thickBot="1">
      <c r="A49" s="119" t="s">
        <v>62</v>
      </c>
      <c r="B49" s="61">
        <v>100</v>
      </c>
      <c r="C49" s="70">
        <f>C48/B48*100</f>
        <v>10.456447198716537</v>
      </c>
      <c r="D49" s="71"/>
      <c r="E49" s="72"/>
      <c r="F49" s="62"/>
      <c r="G49" s="70"/>
      <c r="H49" s="63">
        <f>H48/B48*100</f>
        <v>70.81537638805877</v>
      </c>
      <c r="I49" s="70"/>
      <c r="J49" s="63">
        <f>J48/B48*100</f>
        <v>3.1441693667620876</v>
      </c>
      <c r="K49" s="71"/>
      <c r="L49" s="62"/>
      <c r="M49" s="61"/>
      <c r="N49" s="62">
        <f>N48/B48*100</f>
        <v>2.4646890433797854</v>
      </c>
      <c r="O49" s="64"/>
      <c r="P49" s="62"/>
      <c r="Q49" s="61"/>
      <c r="R49" s="64">
        <f>R48/B48*100</f>
        <v>6.250589826669603</v>
      </c>
      <c r="S49" s="64"/>
      <c r="T49" s="62"/>
      <c r="U49" s="62"/>
      <c r="V49" s="65">
        <f>V48/B48*100</f>
        <v>6.868728176413224</v>
      </c>
    </row>
    <row r="50" spans="1:22" ht="12.75">
      <c r="A50" s="121" t="s">
        <v>69</v>
      </c>
      <c r="B50" s="3">
        <v>239573</v>
      </c>
      <c r="C50" s="4">
        <v>28800</v>
      </c>
      <c r="D50" s="4">
        <v>28800</v>
      </c>
      <c r="E50" s="1">
        <v>8010</v>
      </c>
      <c r="F50" s="48">
        <v>20800</v>
      </c>
      <c r="G50" s="5" t="s">
        <v>0</v>
      </c>
      <c r="H50" s="4">
        <v>103614</v>
      </c>
      <c r="I50" s="5" t="s">
        <v>0</v>
      </c>
      <c r="J50" s="74">
        <v>8083</v>
      </c>
      <c r="K50" s="48">
        <v>1362</v>
      </c>
      <c r="L50" s="68">
        <v>6303</v>
      </c>
      <c r="M50" s="3">
        <v>418</v>
      </c>
      <c r="N50" s="75">
        <v>14604</v>
      </c>
      <c r="O50" s="75">
        <v>13129</v>
      </c>
      <c r="P50" s="68">
        <v>1101</v>
      </c>
      <c r="Q50" s="68">
        <v>374</v>
      </c>
      <c r="R50" s="1">
        <v>52695</v>
      </c>
      <c r="S50" s="1">
        <v>30004</v>
      </c>
      <c r="T50" s="48">
        <v>7552</v>
      </c>
      <c r="U50" s="48">
        <v>15139</v>
      </c>
      <c r="V50" s="50">
        <v>31777</v>
      </c>
    </row>
    <row r="51" spans="1:22" s="410" customFormat="1" ht="13.5" thickBot="1">
      <c r="A51" s="122" t="s">
        <v>62</v>
      </c>
      <c r="B51" s="77">
        <v>100</v>
      </c>
      <c r="C51" s="78">
        <f>C50/B50*100</f>
        <v>12.021388052910805</v>
      </c>
      <c r="D51" s="79"/>
      <c r="E51" s="80"/>
      <c r="F51" s="79"/>
      <c r="G51" s="78"/>
      <c r="H51" s="78">
        <f>H50/B50*100</f>
        <v>43.24944797619097</v>
      </c>
      <c r="I51" s="78"/>
      <c r="J51" s="78">
        <f>J50/B50*100</f>
        <v>3.3739194316554872</v>
      </c>
      <c r="K51" s="79"/>
      <c r="L51" s="79"/>
      <c r="M51" s="77"/>
      <c r="N51" s="78">
        <f>N50/B50*100</f>
        <v>6.09584552516352</v>
      </c>
      <c r="O51" s="80"/>
      <c r="P51" s="79"/>
      <c r="Q51" s="77"/>
      <c r="R51" s="78">
        <f>R50/B50*100</f>
        <v>21.995383453060235</v>
      </c>
      <c r="S51" s="80"/>
      <c r="T51" s="79"/>
      <c r="U51" s="79"/>
      <c r="V51" s="90">
        <f>V50/B50*100</f>
        <v>13.26401556101898</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2" sqref="L2"/>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238</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2.75">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3">
        <v>42647</v>
      </c>
      <c r="C7" s="46">
        <v>4940</v>
      </c>
      <c r="D7" s="46">
        <v>4940</v>
      </c>
      <c r="E7" s="47">
        <v>782</v>
      </c>
      <c r="F7" s="48">
        <v>4140</v>
      </c>
      <c r="G7" s="5" t="s">
        <v>0</v>
      </c>
      <c r="H7" s="46">
        <v>6732</v>
      </c>
      <c r="I7" s="5" t="s">
        <v>0</v>
      </c>
      <c r="J7" s="46">
        <v>718</v>
      </c>
      <c r="K7" s="48">
        <v>32</v>
      </c>
      <c r="L7" s="48">
        <v>644</v>
      </c>
      <c r="M7" s="3">
        <v>42</v>
      </c>
      <c r="N7" s="48">
        <v>4952</v>
      </c>
      <c r="O7" s="1">
        <v>4791</v>
      </c>
      <c r="P7" s="48">
        <v>161</v>
      </c>
      <c r="Q7" s="49">
        <v>0</v>
      </c>
      <c r="R7" s="1">
        <v>17750</v>
      </c>
      <c r="S7" s="47">
        <v>10196</v>
      </c>
      <c r="T7" s="48">
        <v>2228</v>
      </c>
      <c r="U7" s="48">
        <v>5326</v>
      </c>
      <c r="V7" s="50">
        <v>7575</v>
      </c>
    </row>
    <row r="8" spans="1:22" ht="12.75">
      <c r="A8" s="117" t="s">
        <v>3</v>
      </c>
      <c r="B8" s="3">
        <v>13508</v>
      </c>
      <c r="C8" s="4">
        <v>971</v>
      </c>
      <c r="D8" s="4">
        <v>971</v>
      </c>
      <c r="E8" s="1">
        <v>164</v>
      </c>
      <c r="F8" s="48">
        <v>807</v>
      </c>
      <c r="G8" s="5" t="s">
        <v>0</v>
      </c>
      <c r="H8" s="4">
        <v>1479</v>
      </c>
      <c r="I8" s="5" t="s">
        <v>0</v>
      </c>
      <c r="J8" s="4">
        <v>748</v>
      </c>
      <c r="K8" s="51">
        <v>2</v>
      </c>
      <c r="L8" s="48">
        <v>737</v>
      </c>
      <c r="M8" s="3">
        <v>9</v>
      </c>
      <c r="N8" s="48">
        <v>1408</v>
      </c>
      <c r="O8" s="1">
        <v>1376</v>
      </c>
      <c r="P8" s="48">
        <v>32</v>
      </c>
      <c r="Q8" s="3">
        <v>0</v>
      </c>
      <c r="R8" s="1">
        <v>7450</v>
      </c>
      <c r="S8" s="1">
        <v>3194</v>
      </c>
      <c r="T8" s="48">
        <v>1964</v>
      </c>
      <c r="U8" s="48">
        <v>2292</v>
      </c>
      <c r="V8" s="50">
        <v>1452</v>
      </c>
    </row>
    <row r="9" spans="1:22" ht="12.75">
      <c r="A9" s="117" t="s">
        <v>4</v>
      </c>
      <c r="B9" s="3">
        <v>9911</v>
      </c>
      <c r="C9" s="4">
        <v>651</v>
      </c>
      <c r="D9" s="4">
        <v>651</v>
      </c>
      <c r="E9" s="1">
        <v>189</v>
      </c>
      <c r="F9" s="48">
        <v>462</v>
      </c>
      <c r="G9" s="5" t="s">
        <v>0</v>
      </c>
      <c r="H9" s="4">
        <v>3560</v>
      </c>
      <c r="I9" s="5" t="s">
        <v>0</v>
      </c>
      <c r="J9" s="4">
        <v>60</v>
      </c>
      <c r="K9" s="48">
        <v>13</v>
      </c>
      <c r="L9" s="48">
        <v>38</v>
      </c>
      <c r="M9" s="3">
        <v>9</v>
      </c>
      <c r="N9" s="48">
        <v>835</v>
      </c>
      <c r="O9" s="1">
        <v>814</v>
      </c>
      <c r="P9" s="48">
        <v>21</v>
      </c>
      <c r="Q9" s="3">
        <v>0</v>
      </c>
      <c r="R9" s="1">
        <v>2866</v>
      </c>
      <c r="S9" s="1">
        <v>1654</v>
      </c>
      <c r="T9" s="48">
        <v>364</v>
      </c>
      <c r="U9" s="48">
        <v>848</v>
      </c>
      <c r="V9" s="50">
        <v>1939</v>
      </c>
    </row>
    <row r="10" spans="1:22" ht="12.75">
      <c r="A10" s="117" t="s">
        <v>5</v>
      </c>
      <c r="B10" s="3">
        <v>3953</v>
      </c>
      <c r="C10" s="4">
        <v>96</v>
      </c>
      <c r="D10" s="4">
        <v>96</v>
      </c>
      <c r="E10" s="1">
        <v>16</v>
      </c>
      <c r="F10" s="48">
        <v>80</v>
      </c>
      <c r="G10" s="5" t="s">
        <v>0</v>
      </c>
      <c r="H10" s="4">
        <v>1496</v>
      </c>
      <c r="I10" s="5" t="s">
        <v>0</v>
      </c>
      <c r="J10" s="4">
        <v>9</v>
      </c>
      <c r="K10" s="51">
        <v>0</v>
      </c>
      <c r="L10" s="48">
        <v>8</v>
      </c>
      <c r="M10" s="3">
        <v>1</v>
      </c>
      <c r="N10" s="48">
        <v>249</v>
      </c>
      <c r="O10" s="1">
        <v>245</v>
      </c>
      <c r="P10" s="48">
        <v>4</v>
      </c>
      <c r="Q10" s="3">
        <v>0</v>
      </c>
      <c r="R10" s="1">
        <v>1358</v>
      </c>
      <c r="S10" s="1">
        <v>1122</v>
      </c>
      <c r="T10" s="48">
        <v>83</v>
      </c>
      <c r="U10" s="48">
        <v>153</v>
      </c>
      <c r="V10" s="50">
        <v>745</v>
      </c>
    </row>
    <row r="11" spans="1:22" ht="12.75">
      <c r="A11" s="117" t="s">
        <v>6</v>
      </c>
      <c r="B11" s="3">
        <v>1786</v>
      </c>
      <c r="C11" s="4">
        <v>9</v>
      </c>
      <c r="D11" s="4">
        <v>9</v>
      </c>
      <c r="E11" s="1">
        <v>2</v>
      </c>
      <c r="F11" s="48">
        <v>7</v>
      </c>
      <c r="G11" s="5" t="s">
        <v>0</v>
      </c>
      <c r="H11" s="4">
        <v>1032</v>
      </c>
      <c r="I11" s="5" t="s">
        <v>0</v>
      </c>
      <c r="J11" s="4">
        <v>10</v>
      </c>
      <c r="K11" s="51">
        <v>3</v>
      </c>
      <c r="L11" s="48">
        <v>7</v>
      </c>
      <c r="M11" s="3">
        <v>0</v>
      </c>
      <c r="N11" s="48">
        <v>104</v>
      </c>
      <c r="O11" s="1">
        <v>103</v>
      </c>
      <c r="P11" s="48">
        <v>0</v>
      </c>
      <c r="Q11" s="3">
        <v>1</v>
      </c>
      <c r="R11" s="1">
        <v>393</v>
      </c>
      <c r="S11" s="1">
        <v>359</v>
      </c>
      <c r="T11" s="48">
        <v>2</v>
      </c>
      <c r="U11" s="48">
        <v>32</v>
      </c>
      <c r="V11" s="50">
        <v>238</v>
      </c>
    </row>
    <row r="12" spans="1:22" ht="12.75">
      <c r="A12" s="117" t="s">
        <v>7</v>
      </c>
      <c r="B12" s="3">
        <v>3116</v>
      </c>
      <c r="C12" s="4">
        <v>1130</v>
      </c>
      <c r="D12" s="4">
        <v>1130</v>
      </c>
      <c r="E12" s="1">
        <v>206</v>
      </c>
      <c r="F12" s="48">
        <v>924</v>
      </c>
      <c r="G12" s="5" t="s">
        <v>0</v>
      </c>
      <c r="H12" s="4">
        <v>745</v>
      </c>
      <c r="I12" s="5" t="s">
        <v>0</v>
      </c>
      <c r="J12" s="4">
        <v>14</v>
      </c>
      <c r="K12" s="51">
        <v>2</v>
      </c>
      <c r="L12" s="48">
        <v>2</v>
      </c>
      <c r="M12" s="3">
        <v>10</v>
      </c>
      <c r="N12" s="48">
        <v>226</v>
      </c>
      <c r="O12" s="1">
        <v>190</v>
      </c>
      <c r="P12" s="48">
        <v>36</v>
      </c>
      <c r="Q12" s="3">
        <v>0</v>
      </c>
      <c r="R12" s="1">
        <v>450</v>
      </c>
      <c r="S12" s="1">
        <v>281</v>
      </c>
      <c r="T12" s="48">
        <v>12</v>
      </c>
      <c r="U12" s="48">
        <v>157</v>
      </c>
      <c r="V12" s="50">
        <v>551</v>
      </c>
    </row>
    <row r="13" spans="1:22" ht="12.75">
      <c r="A13" s="117" t="s">
        <v>8</v>
      </c>
      <c r="B13" s="3">
        <v>1700</v>
      </c>
      <c r="C13" s="4">
        <v>67</v>
      </c>
      <c r="D13" s="4">
        <v>67</v>
      </c>
      <c r="E13" s="1">
        <v>34</v>
      </c>
      <c r="F13" s="48">
        <v>33</v>
      </c>
      <c r="G13" s="6" t="s">
        <v>0</v>
      </c>
      <c r="H13" s="4">
        <v>982</v>
      </c>
      <c r="I13" s="6" t="s">
        <v>0</v>
      </c>
      <c r="J13" s="4">
        <v>8</v>
      </c>
      <c r="K13" s="51">
        <v>0</v>
      </c>
      <c r="L13" s="48">
        <v>6</v>
      </c>
      <c r="M13" s="3">
        <v>2</v>
      </c>
      <c r="N13" s="52">
        <v>76</v>
      </c>
      <c r="O13" s="1">
        <v>68</v>
      </c>
      <c r="P13" s="48">
        <v>3</v>
      </c>
      <c r="Q13" s="3">
        <v>5</v>
      </c>
      <c r="R13" s="1">
        <v>301</v>
      </c>
      <c r="S13" s="1">
        <v>199</v>
      </c>
      <c r="T13" s="48">
        <v>1</v>
      </c>
      <c r="U13" s="53">
        <v>101</v>
      </c>
      <c r="V13" s="54">
        <v>266</v>
      </c>
    </row>
    <row r="14" spans="1:22" ht="12.75">
      <c r="A14" s="118" t="s">
        <v>61</v>
      </c>
      <c r="B14" s="56">
        <f>SUM(B7:B13)</f>
        <v>76621</v>
      </c>
      <c r="C14" s="57">
        <v>7844</v>
      </c>
      <c r="D14" s="57">
        <v>7844</v>
      </c>
      <c r="E14" s="59">
        <v>1393</v>
      </c>
      <c r="F14" s="58">
        <v>6453</v>
      </c>
      <c r="G14" s="5" t="s">
        <v>0</v>
      </c>
      <c r="H14" s="57">
        <v>16026</v>
      </c>
      <c r="I14" s="5" t="s">
        <v>0</v>
      </c>
      <c r="J14" s="57">
        <v>1567</v>
      </c>
      <c r="K14" s="58">
        <f>SUM(K7:K13)</f>
        <v>52</v>
      </c>
      <c r="L14" s="58">
        <f>SUM(L7:L13)</f>
        <v>1442</v>
      </c>
      <c r="M14" s="56">
        <f>SUM(M7:M13)</f>
        <v>73</v>
      </c>
      <c r="N14" s="48">
        <v>7850</v>
      </c>
      <c r="O14" s="59">
        <f aca="true" t="shared" si="0" ref="O14:U14">SUM(O7:O13)</f>
        <v>7587</v>
      </c>
      <c r="P14" s="58">
        <f t="shared" si="0"/>
        <v>257</v>
      </c>
      <c r="Q14" s="56">
        <f t="shared" si="0"/>
        <v>6</v>
      </c>
      <c r="R14" s="59">
        <f t="shared" si="0"/>
        <v>30568</v>
      </c>
      <c r="S14" s="59">
        <f t="shared" si="0"/>
        <v>17005</v>
      </c>
      <c r="T14" s="58">
        <f t="shared" si="0"/>
        <v>4654</v>
      </c>
      <c r="U14" s="48">
        <f t="shared" si="0"/>
        <v>8909</v>
      </c>
      <c r="V14" s="50">
        <v>12766</v>
      </c>
    </row>
    <row r="15" spans="1:22" s="410" customFormat="1" ht="13.5" thickBot="1">
      <c r="A15" s="119" t="s">
        <v>62</v>
      </c>
      <c r="B15" s="61">
        <v>100</v>
      </c>
      <c r="C15" s="62">
        <f>C14/B14*100</f>
        <v>10.237402278748647</v>
      </c>
      <c r="D15" s="63"/>
      <c r="E15" s="64"/>
      <c r="F15" s="62"/>
      <c r="G15" s="70"/>
      <c r="H15" s="62">
        <f>H14/B14*100</f>
        <v>20.915936884144035</v>
      </c>
      <c r="I15" s="70"/>
      <c r="J15" s="63">
        <f>J14/B14*100</f>
        <v>2.0451312303415516</v>
      </c>
      <c r="K15" s="62"/>
      <c r="L15" s="62"/>
      <c r="M15" s="61"/>
      <c r="N15" s="62">
        <f>N14/B14*100</f>
        <v>10.24523303010924</v>
      </c>
      <c r="O15" s="64"/>
      <c r="P15" s="62"/>
      <c r="Q15" s="61"/>
      <c r="R15" s="64">
        <f>R14/B14*100</f>
        <v>39.895067931768054</v>
      </c>
      <c r="S15" s="64"/>
      <c r="T15" s="62"/>
      <c r="U15" s="62"/>
      <c r="V15" s="65">
        <f>V14/B14*100</f>
        <v>16.661228644888475</v>
      </c>
    </row>
    <row r="16" spans="1:22" ht="12.75">
      <c r="A16" s="117" t="s">
        <v>9</v>
      </c>
      <c r="B16" s="3">
        <v>6788</v>
      </c>
      <c r="C16" s="4">
        <v>1950</v>
      </c>
      <c r="D16" s="4">
        <v>1950</v>
      </c>
      <c r="E16" s="1">
        <v>1030</v>
      </c>
      <c r="F16" s="48">
        <v>918</v>
      </c>
      <c r="G16" s="5" t="s">
        <v>0</v>
      </c>
      <c r="H16" s="4">
        <v>584</v>
      </c>
      <c r="I16" s="5" t="s">
        <v>0</v>
      </c>
      <c r="J16" s="4">
        <v>624</v>
      </c>
      <c r="K16" s="51">
        <v>1</v>
      </c>
      <c r="L16" s="48">
        <v>569</v>
      </c>
      <c r="M16" s="3">
        <v>54</v>
      </c>
      <c r="N16" s="48">
        <v>522</v>
      </c>
      <c r="O16" s="1">
        <v>410</v>
      </c>
      <c r="P16" s="48">
        <v>112</v>
      </c>
      <c r="Q16" s="3">
        <v>0</v>
      </c>
      <c r="R16" s="1">
        <v>2010</v>
      </c>
      <c r="S16" s="1">
        <v>1172</v>
      </c>
      <c r="T16" s="48">
        <v>315</v>
      </c>
      <c r="U16" s="48">
        <v>523</v>
      </c>
      <c r="V16" s="50">
        <v>1098</v>
      </c>
    </row>
    <row r="17" spans="1:22" ht="12.75">
      <c r="A17" s="117" t="s">
        <v>10</v>
      </c>
      <c r="B17" s="66">
        <v>6963</v>
      </c>
      <c r="C17" s="4">
        <v>1270</v>
      </c>
      <c r="D17" s="4">
        <v>1270</v>
      </c>
      <c r="E17" s="1">
        <v>277</v>
      </c>
      <c r="F17" s="48">
        <v>994</v>
      </c>
      <c r="G17" s="5" t="s">
        <v>0</v>
      </c>
      <c r="H17" s="4">
        <v>1028</v>
      </c>
      <c r="I17" s="5" t="s">
        <v>0</v>
      </c>
      <c r="J17" s="4">
        <v>144</v>
      </c>
      <c r="K17" s="51">
        <v>0</v>
      </c>
      <c r="L17" s="48">
        <v>130</v>
      </c>
      <c r="M17" s="3">
        <v>14</v>
      </c>
      <c r="N17" s="48">
        <v>534</v>
      </c>
      <c r="O17" s="1">
        <v>494</v>
      </c>
      <c r="P17" s="48">
        <v>40</v>
      </c>
      <c r="Q17" s="3">
        <v>0</v>
      </c>
      <c r="R17" s="1">
        <v>2309</v>
      </c>
      <c r="S17" s="1">
        <v>1696</v>
      </c>
      <c r="T17" s="48">
        <v>428</v>
      </c>
      <c r="U17" s="48">
        <v>185</v>
      </c>
      <c r="V17" s="50">
        <v>1678</v>
      </c>
    </row>
    <row r="18" spans="1:22" ht="12.75">
      <c r="A18" s="117" t="s">
        <v>11</v>
      </c>
      <c r="B18" s="66">
        <v>3576</v>
      </c>
      <c r="C18" s="4">
        <v>648</v>
      </c>
      <c r="D18" s="4">
        <v>648</v>
      </c>
      <c r="E18" s="1">
        <v>195</v>
      </c>
      <c r="F18" s="48">
        <v>453</v>
      </c>
      <c r="G18" s="5" t="s">
        <v>0</v>
      </c>
      <c r="H18" s="4">
        <v>355</v>
      </c>
      <c r="I18" s="5" t="s">
        <v>0</v>
      </c>
      <c r="J18" s="4">
        <v>80</v>
      </c>
      <c r="K18" s="48">
        <v>1</v>
      </c>
      <c r="L18" s="48">
        <v>69</v>
      </c>
      <c r="M18" s="3">
        <v>10</v>
      </c>
      <c r="N18" s="48">
        <v>314</v>
      </c>
      <c r="O18" s="1">
        <v>293</v>
      </c>
      <c r="P18" s="48">
        <v>21</v>
      </c>
      <c r="Q18" s="3">
        <v>0</v>
      </c>
      <c r="R18" s="1">
        <v>1248</v>
      </c>
      <c r="S18" s="1">
        <v>912</v>
      </c>
      <c r="T18" s="48">
        <v>130</v>
      </c>
      <c r="U18" s="48">
        <v>206</v>
      </c>
      <c r="V18" s="50">
        <v>931</v>
      </c>
    </row>
    <row r="19" spans="1:22" ht="12.75">
      <c r="A19" s="117" t="s">
        <v>12</v>
      </c>
      <c r="B19" s="3">
        <v>9077</v>
      </c>
      <c r="C19" s="4">
        <v>1330</v>
      </c>
      <c r="D19" s="4">
        <v>1330</v>
      </c>
      <c r="E19" s="1">
        <v>142</v>
      </c>
      <c r="F19" s="48">
        <v>1190</v>
      </c>
      <c r="G19" s="5" t="s">
        <v>0</v>
      </c>
      <c r="H19" s="4">
        <v>617</v>
      </c>
      <c r="I19" s="5" t="s">
        <v>0</v>
      </c>
      <c r="J19" s="4">
        <v>373</v>
      </c>
      <c r="K19" s="48">
        <v>12</v>
      </c>
      <c r="L19" s="48">
        <v>353</v>
      </c>
      <c r="M19" s="3">
        <v>8</v>
      </c>
      <c r="N19" s="48">
        <v>854</v>
      </c>
      <c r="O19" s="1">
        <v>809</v>
      </c>
      <c r="P19" s="48">
        <v>45</v>
      </c>
      <c r="Q19" s="3">
        <v>0</v>
      </c>
      <c r="R19" s="1">
        <v>3190</v>
      </c>
      <c r="S19" s="1">
        <v>2022</v>
      </c>
      <c r="T19" s="48">
        <v>455</v>
      </c>
      <c r="U19" s="48">
        <v>713</v>
      </c>
      <c r="V19" s="50">
        <v>2713</v>
      </c>
    </row>
    <row r="20" spans="1:22" ht="12.75">
      <c r="A20" s="117" t="s">
        <v>13</v>
      </c>
      <c r="B20" s="3">
        <v>10416</v>
      </c>
      <c r="C20" s="4">
        <v>1770</v>
      </c>
      <c r="D20" s="4">
        <v>1770</v>
      </c>
      <c r="E20" s="1">
        <v>280</v>
      </c>
      <c r="F20" s="48">
        <v>1490</v>
      </c>
      <c r="G20" s="5" t="s">
        <v>0</v>
      </c>
      <c r="H20" s="4">
        <v>5697</v>
      </c>
      <c r="I20" s="5" t="s">
        <v>0</v>
      </c>
      <c r="J20" s="4">
        <v>180</v>
      </c>
      <c r="K20" s="48">
        <v>1</v>
      </c>
      <c r="L20" s="48">
        <v>165</v>
      </c>
      <c r="M20" s="3">
        <v>14</v>
      </c>
      <c r="N20" s="48">
        <v>448</v>
      </c>
      <c r="O20" s="1">
        <v>350</v>
      </c>
      <c r="P20" s="48">
        <v>61</v>
      </c>
      <c r="Q20" s="3">
        <v>37</v>
      </c>
      <c r="R20" s="1">
        <v>1336</v>
      </c>
      <c r="S20" s="1">
        <v>806</v>
      </c>
      <c r="T20" s="48">
        <v>129</v>
      </c>
      <c r="U20" s="48">
        <v>401</v>
      </c>
      <c r="V20" s="50">
        <v>985</v>
      </c>
    </row>
    <row r="21" spans="1:22" ht="12.75">
      <c r="A21" s="117" t="s">
        <v>14</v>
      </c>
      <c r="B21" s="3">
        <v>9286</v>
      </c>
      <c r="C21" s="4">
        <v>1700</v>
      </c>
      <c r="D21" s="4">
        <v>1700</v>
      </c>
      <c r="E21" s="1">
        <v>878</v>
      </c>
      <c r="F21" s="48">
        <v>818</v>
      </c>
      <c r="G21" s="5" t="s">
        <v>0</v>
      </c>
      <c r="H21" s="4">
        <v>3039</v>
      </c>
      <c r="I21" s="5" t="s">
        <v>0</v>
      </c>
      <c r="J21" s="4">
        <v>869</v>
      </c>
      <c r="K21" s="48">
        <v>0</v>
      </c>
      <c r="L21" s="48">
        <v>824</v>
      </c>
      <c r="M21" s="3">
        <v>45</v>
      </c>
      <c r="N21" s="48">
        <v>598</v>
      </c>
      <c r="O21" s="1">
        <v>522</v>
      </c>
      <c r="P21" s="48">
        <v>65</v>
      </c>
      <c r="Q21" s="3">
        <v>11</v>
      </c>
      <c r="R21" s="1">
        <v>1683</v>
      </c>
      <c r="S21" s="1">
        <v>933</v>
      </c>
      <c r="T21" s="48">
        <v>204</v>
      </c>
      <c r="U21" s="48">
        <v>546</v>
      </c>
      <c r="V21" s="50">
        <v>1397</v>
      </c>
    </row>
    <row r="22" spans="1:22" ht="12.75">
      <c r="A22" s="117" t="s">
        <v>15</v>
      </c>
      <c r="B22" s="3">
        <v>2857</v>
      </c>
      <c r="C22" s="4">
        <v>385</v>
      </c>
      <c r="D22" s="4">
        <v>385</v>
      </c>
      <c r="E22" s="1">
        <v>34</v>
      </c>
      <c r="F22" s="48">
        <v>351</v>
      </c>
      <c r="G22" s="5" t="s">
        <v>0</v>
      </c>
      <c r="H22" s="4">
        <v>276</v>
      </c>
      <c r="I22" s="5" t="s">
        <v>0</v>
      </c>
      <c r="J22" s="4">
        <v>50</v>
      </c>
      <c r="K22" s="48">
        <v>0</v>
      </c>
      <c r="L22" s="48">
        <v>48</v>
      </c>
      <c r="M22" s="3">
        <v>2</v>
      </c>
      <c r="N22" s="48">
        <v>351</v>
      </c>
      <c r="O22" s="1">
        <v>337</v>
      </c>
      <c r="P22" s="48">
        <v>14</v>
      </c>
      <c r="Q22" s="3">
        <v>0</v>
      </c>
      <c r="R22" s="1">
        <v>1122</v>
      </c>
      <c r="S22" s="1">
        <v>738</v>
      </c>
      <c r="T22" s="48">
        <v>118</v>
      </c>
      <c r="U22" s="48">
        <v>266</v>
      </c>
      <c r="V22" s="50">
        <v>673</v>
      </c>
    </row>
    <row r="23" spans="1:22" ht="12.75">
      <c r="A23" s="117" t="s">
        <v>16</v>
      </c>
      <c r="B23" s="3">
        <v>5572</v>
      </c>
      <c r="C23" s="4">
        <v>1610</v>
      </c>
      <c r="D23" s="4">
        <v>1610</v>
      </c>
      <c r="E23" s="1">
        <v>714</v>
      </c>
      <c r="F23" s="48">
        <v>895</v>
      </c>
      <c r="G23" s="5" t="s">
        <v>0</v>
      </c>
      <c r="H23" s="4">
        <v>2086</v>
      </c>
      <c r="I23" s="5" t="s">
        <v>0</v>
      </c>
      <c r="J23" s="4">
        <v>99</v>
      </c>
      <c r="K23" s="48">
        <v>1</v>
      </c>
      <c r="L23" s="48">
        <v>59</v>
      </c>
      <c r="M23" s="3">
        <v>39</v>
      </c>
      <c r="N23" s="48">
        <v>360</v>
      </c>
      <c r="O23" s="1">
        <v>283</v>
      </c>
      <c r="P23" s="48">
        <v>63</v>
      </c>
      <c r="Q23" s="3">
        <v>14</v>
      </c>
      <c r="R23" s="1">
        <v>888</v>
      </c>
      <c r="S23" s="1">
        <v>554</v>
      </c>
      <c r="T23" s="48">
        <v>94</v>
      </c>
      <c r="U23" s="48">
        <v>240</v>
      </c>
      <c r="V23" s="50">
        <v>529</v>
      </c>
    </row>
    <row r="24" spans="1:22" ht="12.75">
      <c r="A24" s="117" t="s">
        <v>17</v>
      </c>
      <c r="B24" s="3">
        <v>2520</v>
      </c>
      <c r="C24" s="4">
        <v>685</v>
      </c>
      <c r="D24" s="4">
        <v>695</v>
      </c>
      <c r="E24" s="1">
        <v>421</v>
      </c>
      <c r="F24" s="48">
        <v>274</v>
      </c>
      <c r="G24" s="5" t="s">
        <v>0</v>
      </c>
      <c r="H24" s="4">
        <v>174</v>
      </c>
      <c r="I24" s="5" t="s">
        <v>0</v>
      </c>
      <c r="J24" s="4">
        <v>243</v>
      </c>
      <c r="K24" s="51">
        <v>0</v>
      </c>
      <c r="L24" s="48">
        <v>222</v>
      </c>
      <c r="M24" s="3">
        <v>21</v>
      </c>
      <c r="N24" s="48">
        <v>338</v>
      </c>
      <c r="O24" s="1">
        <v>306</v>
      </c>
      <c r="P24" s="48">
        <v>32</v>
      </c>
      <c r="Q24" s="3">
        <v>0</v>
      </c>
      <c r="R24" s="1">
        <v>848</v>
      </c>
      <c r="S24" s="1">
        <v>456</v>
      </c>
      <c r="T24" s="48">
        <v>146</v>
      </c>
      <c r="U24" s="48">
        <v>246</v>
      </c>
      <c r="V24" s="50">
        <v>222</v>
      </c>
    </row>
    <row r="25" spans="1:22" ht="12.75">
      <c r="A25" s="117" t="s">
        <v>18</v>
      </c>
      <c r="B25" s="3">
        <v>1794</v>
      </c>
      <c r="C25" s="4">
        <v>273</v>
      </c>
      <c r="D25" s="4">
        <v>273</v>
      </c>
      <c r="E25" s="1">
        <v>113</v>
      </c>
      <c r="F25" s="48">
        <v>160</v>
      </c>
      <c r="G25" s="5" t="s">
        <v>0</v>
      </c>
      <c r="H25" s="4">
        <v>156</v>
      </c>
      <c r="I25" s="5" t="s">
        <v>0</v>
      </c>
      <c r="J25" s="4">
        <v>68</v>
      </c>
      <c r="K25" s="51">
        <v>0</v>
      </c>
      <c r="L25" s="48">
        <v>62</v>
      </c>
      <c r="M25" s="3">
        <v>6</v>
      </c>
      <c r="N25" s="48">
        <v>174</v>
      </c>
      <c r="O25" s="1">
        <v>165</v>
      </c>
      <c r="P25" s="48">
        <v>9</v>
      </c>
      <c r="Q25" s="3">
        <v>0</v>
      </c>
      <c r="R25" s="1">
        <v>661</v>
      </c>
      <c r="S25" s="1">
        <v>399</v>
      </c>
      <c r="T25" s="48">
        <v>153</v>
      </c>
      <c r="U25" s="48">
        <v>109</v>
      </c>
      <c r="V25" s="50">
        <v>463</v>
      </c>
    </row>
    <row r="26" spans="1:22" ht="12.75">
      <c r="A26" s="117" t="s">
        <v>19</v>
      </c>
      <c r="B26" s="3">
        <v>2224</v>
      </c>
      <c r="C26" s="4">
        <v>362</v>
      </c>
      <c r="D26" s="4">
        <v>362</v>
      </c>
      <c r="E26" s="1">
        <v>76</v>
      </c>
      <c r="F26" s="48">
        <v>286</v>
      </c>
      <c r="G26" s="5" t="s">
        <v>0</v>
      </c>
      <c r="H26" s="4">
        <v>275</v>
      </c>
      <c r="I26" s="5" t="s">
        <v>0</v>
      </c>
      <c r="J26" s="4">
        <v>30</v>
      </c>
      <c r="K26" s="51">
        <v>2</v>
      </c>
      <c r="L26" s="48">
        <v>24</v>
      </c>
      <c r="M26" s="3">
        <v>4</v>
      </c>
      <c r="N26" s="48">
        <v>181</v>
      </c>
      <c r="O26" s="1">
        <v>163</v>
      </c>
      <c r="P26" s="48">
        <v>18</v>
      </c>
      <c r="Q26" s="3">
        <v>0</v>
      </c>
      <c r="R26" s="1">
        <v>583</v>
      </c>
      <c r="S26" s="1">
        <v>304</v>
      </c>
      <c r="T26" s="48">
        <v>91</v>
      </c>
      <c r="U26" s="48">
        <v>188</v>
      </c>
      <c r="V26" s="50">
        <v>793</v>
      </c>
    </row>
    <row r="27" spans="1:22" ht="12.75">
      <c r="A27" s="117" t="s">
        <v>20</v>
      </c>
      <c r="B27" s="3">
        <v>1322</v>
      </c>
      <c r="C27" s="4">
        <v>400</v>
      </c>
      <c r="D27" s="4">
        <v>400</v>
      </c>
      <c r="E27" s="1">
        <v>158</v>
      </c>
      <c r="F27" s="48">
        <v>242</v>
      </c>
      <c r="G27" s="5" t="s">
        <v>0</v>
      </c>
      <c r="H27" s="4">
        <v>35</v>
      </c>
      <c r="I27" s="5" t="s">
        <v>0</v>
      </c>
      <c r="J27" s="4">
        <v>295</v>
      </c>
      <c r="K27" s="51">
        <v>0</v>
      </c>
      <c r="L27" s="48">
        <v>286</v>
      </c>
      <c r="M27" s="3">
        <v>9</v>
      </c>
      <c r="N27" s="48">
        <v>103</v>
      </c>
      <c r="O27" s="1">
        <v>89</v>
      </c>
      <c r="P27" s="48">
        <v>14</v>
      </c>
      <c r="Q27" s="3">
        <v>0</v>
      </c>
      <c r="R27" s="1">
        <v>395</v>
      </c>
      <c r="S27" s="1">
        <v>202</v>
      </c>
      <c r="T27" s="48">
        <v>129</v>
      </c>
      <c r="U27" s="48">
        <v>64</v>
      </c>
      <c r="V27" s="50">
        <v>94</v>
      </c>
    </row>
    <row r="28" spans="1:22" ht="12.75">
      <c r="A28" s="117" t="s">
        <v>21</v>
      </c>
      <c r="B28" s="66">
        <v>1723</v>
      </c>
      <c r="C28" s="4">
        <v>356</v>
      </c>
      <c r="D28" s="4">
        <v>356</v>
      </c>
      <c r="E28" s="1">
        <v>46</v>
      </c>
      <c r="F28" s="48">
        <v>310</v>
      </c>
      <c r="G28" s="5" t="s">
        <v>0</v>
      </c>
      <c r="H28" s="4">
        <v>583</v>
      </c>
      <c r="I28" s="5" t="s">
        <v>0</v>
      </c>
      <c r="J28" s="4">
        <v>25</v>
      </c>
      <c r="K28" s="48">
        <v>0</v>
      </c>
      <c r="L28" s="48">
        <v>22</v>
      </c>
      <c r="M28" s="3">
        <v>3</v>
      </c>
      <c r="N28" s="48">
        <v>118</v>
      </c>
      <c r="O28" s="1">
        <v>103</v>
      </c>
      <c r="P28" s="48">
        <v>13</v>
      </c>
      <c r="Q28" s="3">
        <v>2</v>
      </c>
      <c r="R28" s="1">
        <v>314</v>
      </c>
      <c r="S28" s="1">
        <v>203</v>
      </c>
      <c r="T28" s="48">
        <v>15</v>
      </c>
      <c r="U28" s="48">
        <v>96</v>
      </c>
      <c r="V28" s="50">
        <v>327</v>
      </c>
    </row>
    <row r="29" spans="1:22" ht="12.75">
      <c r="A29" s="117" t="s">
        <v>22</v>
      </c>
      <c r="B29" s="3">
        <v>896</v>
      </c>
      <c r="C29" s="4">
        <v>184</v>
      </c>
      <c r="D29" s="4">
        <v>184</v>
      </c>
      <c r="E29" s="1">
        <v>13</v>
      </c>
      <c r="F29" s="48">
        <v>171</v>
      </c>
      <c r="G29" s="5" t="s">
        <v>0</v>
      </c>
      <c r="H29" s="4">
        <v>241</v>
      </c>
      <c r="I29" s="5" t="s">
        <v>0</v>
      </c>
      <c r="J29" s="4">
        <v>22</v>
      </c>
      <c r="K29" s="51">
        <v>0</v>
      </c>
      <c r="L29" s="48">
        <v>21</v>
      </c>
      <c r="M29" s="3">
        <v>1</v>
      </c>
      <c r="N29" s="48">
        <v>76</v>
      </c>
      <c r="O29" s="1">
        <v>70</v>
      </c>
      <c r="P29" s="48">
        <v>6</v>
      </c>
      <c r="Q29" s="3">
        <v>0</v>
      </c>
      <c r="R29" s="1">
        <v>243</v>
      </c>
      <c r="S29" s="1">
        <v>169</v>
      </c>
      <c r="T29" s="48">
        <v>3</v>
      </c>
      <c r="U29" s="48">
        <v>71</v>
      </c>
      <c r="V29" s="50">
        <v>130</v>
      </c>
    </row>
    <row r="30" spans="1:22" ht="12.75">
      <c r="A30" s="117" t="s">
        <v>23</v>
      </c>
      <c r="B30" s="3">
        <v>3411</v>
      </c>
      <c r="C30" s="4">
        <v>423</v>
      </c>
      <c r="D30" s="4">
        <v>423</v>
      </c>
      <c r="E30" s="1">
        <v>106</v>
      </c>
      <c r="F30" s="48">
        <v>317</v>
      </c>
      <c r="G30" s="5" t="s">
        <v>0</v>
      </c>
      <c r="H30" s="4">
        <v>1680</v>
      </c>
      <c r="I30" s="5" t="s">
        <v>0</v>
      </c>
      <c r="J30" s="4">
        <v>246</v>
      </c>
      <c r="K30" s="48">
        <v>0</v>
      </c>
      <c r="L30" s="48">
        <v>240</v>
      </c>
      <c r="M30" s="3">
        <v>6</v>
      </c>
      <c r="N30" s="48">
        <v>207</v>
      </c>
      <c r="O30" s="1">
        <v>184</v>
      </c>
      <c r="P30" s="48">
        <v>16</v>
      </c>
      <c r="Q30" s="3">
        <v>7</v>
      </c>
      <c r="R30" s="1">
        <v>428</v>
      </c>
      <c r="S30" s="1">
        <v>197</v>
      </c>
      <c r="T30" s="48">
        <v>101</v>
      </c>
      <c r="U30" s="48">
        <v>130</v>
      </c>
      <c r="V30" s="50">
        <v>427</v>
      </c>
    </row>
    <row r="31" spans="1:22" ht="12.75">
      <c r="A31" s="117" t="s">
        <v>24</v>
      </c>
      <c r="B31" s="3">
        <v>7195</v>
      </c>
      <c r="C31" s="4">
        <v>96</v>
      </c>
      <c r="D31" s="4">
        <v>96</v>
      </c>
      <c r="E31" s="1">
        <v>27</v>
      </c>
      <c r="F31" s="48">
        <v>69</v>
      </c>
      <c r="G31" s="5" t="s">
        <v>0</v>
      </c>
      <c r="H31" s="4">
        <v>6804</v>
      </c>
      <c r="I31" s="5" t="s">
        <v>0</v>
      </c>
      <c r="J31" s="4">
        <v>110</v>
      </c>
      <c r="K31" s="51">
        <v>0</v>
      </c>
      <c r="L31" s="48">
        <v>109</v>
      </c>
      <c r="M31" s="3">
        <v>1</v>
      </c>
      <c r="N31" s="48">
        <v>63</v>
      </c>
      <c r="O31" s="1">
        <v>36</v>
      </c>
      <c r="P31" s="48">
        <v>2</v>
      </c>
      <c r="Q31" s="3">
        <v>25</v>
      </c>
      <c r="R31" s="1">
        <v>50</v>
      </c>
      <c r="S31" s="1">
        <v>34</v>
      </c>
      <c r="T31" s="48">
        <v>1</v>
      </c>
      <c r="U31" s="48">
        <v>15</v>
      </c>
      <c r="V31" s="50">
        <v>72</v>
      </c>
    </row>
    <row r="32" spans="1:22" ht="12.75">
      <c r="A32" s="117" t="s">
        <v>84</v>
      </c>
      <c r="B32" s="3">
        <v>1911</v>
      </c>
      <c r="C32" s="4">
        <v>194</v>
      </c>
      <c r="D32" s="4">
        <v>194</v>
      </c>
      <c r="E32" s="1">
        <v>20</v>
      </c>
      <c r="F32" s="48">
        <v>174</v>
      </c>
      <c r="G32" s="5" t="s">
        <v>0</v>
      </c>
      <c r="H32" s="4">
        <v>1026</v>
      </c>
      <c r="I32" s="5" t="s">
        <v>0</v>
      </c>
      <c r="J32" s="4">
        <v>199</v>
      </c>
      <c r="K32" s="48">
        <v>53</v>
      </c>
      <c r="L32" s="48">
        <v>145</v>
      </c>
      <c r="M32" s="3">
        <v>1</v>
      </c>
      <c r="N32" s="48">
        <v>62</v>
      </c>
      <c r="O32" s="1">
        <v>47</v>
      </c>
      <c r="P32" s="48">
        <v>8</v>
      </c>
      <c r="Q32" s="3">
        <v>7</v>
      </c>
      <c r="R32" s="1">
        <v>160</v>
      </c>
      <c r="S32" s="1">
        <v>112</v>
      </c>
      <c r="T32" s="48">
        <v>6</v>
      </c>
      <c r="U32" s="48">
        <v>42</v>
      </c>
      <c r="V32" s="50">
        <v>270</v>
      </c>
    </row>
    <row r="33" spans="1:22" ht="12.75">
      <c r="A33" s="117" t="s">
        <v>85</v>
      </c>
      <c r="B33" s="3">
        <v>12218</v>
      </c>
      <c r="C33" s="4">
        <v>558</v>
      </c>
      <c r="D33" s="4">
        <v>558</v>
      </c>
      <c r="E33" s="1">
        <v>35</v>
      </c>
      <c r="F33" s="48">
        <v>523</v>
      </c>
      <c r="G33" s="5" t="s">
        <v>0</v>
      </c>
      <c r="H33" s="4">
        <v>10236</v>
      </c>
      <c r="I33" s="5" t="s">
        <v>0</v>
      </c>
      <c r="J33" s="4">
        <v>372</v>
      </c>
      <c r="K33" s="51">
        <v>198</v>
      </c>
      <c r="L33" s="48">
        <v>172</v>
      </c>
      <c r="M33" s="3">
        <v>2</v>
      </c>
      <c r="N33" s="48">
        <v>164</v>
      </c>
      <c r="O33" s="1">
        <v>93</v>
      </c>
      <c r="P33" s="48">
        <v>21</v>
      </c>
      <c r="Q33" s="3">
        <v>50</v>
      </c>
      <c r="R33" s="1">
        <v>302</v>
      </c>
      <c r="S33" s="1">
        <v>195</v>
      </c>
      <c r="T33" s="48">
        <v>10</v>
      </c>
      <c r="U33" s="48">
        <v>97</v>
      </c>
      <c r="V33" s="50">
        <v>586</v>
      </c>
    </row>
    <row r="34" spans="1:22" ht="12.75">
      <c r="A34" s="117" t="s">
        <v>89</v>
      </c>
      <c r="B34" s="3">
        <v>3140</v>
      </c>
      <c r="C34" s="4">
        <v>165</v>
      </c>
      <c r="D34" s="4">
        <v>165</v>
      </c>
      <c r="E34" s="1">
        <v>14</v>
      </c>
      <c r="F34" s="48">
        <v>151</v>
      </c>
      <c r="G34" s="5" t="s">
        <v>0</v>
      </c>
      <c r="H34" s="4">
        <v>2354</v>
      </c>
      <c r="I34" s="5" t="s">
        <v>0</v>
      </c>
      <c r="J34" s="4">
        <v>183</v>
      </c>
      <c r="K34" s="48">
        <v>125</v>
      </c>
      <c r="L34" s="48">
        <v>57</v>
      </c>
      <c r="M34" s="3">
        <v>1</v>
      </c>
      <c r="N34" s="48">
        <v>104</v>
      </c>
      <c r="O34" s="1">
        <v>82</v>
      </c>
      <c r="P34" s="48">
        <v>7</v>
      </c>
      <c r="Q34" s="3">
        <v>15</v>
      </c>
      <c r="R34" s="1">
        <v>99</v>
      </c>
      <c r="S34" s="1">
        <v>69</v>
      </c>
      <c r="T34" s="48">
        <v>2</v>
      </c>
      <c r="U34" s="48">
        <v>28</v>
      </c>
      <c r="V34" s="50">
        <v>235</v>
      </c>
    </row>
    <row r="35" spans="1:22" ht="12.75">
      <c r="A35" s="120" t="s">
        <v>86</v>
      </c>
      <c r="B35" s="3">
        <v>6504</v>
      </c>
      <c r="C35" s="4">
        <v>364</v>
      </c>
      <c r="D35" s="4">
        <v>364</v>
      </c>
      <c r="E35" s="1">
        <v>15</v>
      </c>
      <c r="F35" s="48">
        <v>349</v>
      </c>
      <c r="G35" s="6" t="s">
        <v>0</v>
      </c>
      <c r="H35" s="52">
        <v>5319</v>
      </c>
      <c r="I35" s="6" t="s">
        <v>0</v>
      </c>
      <c r="J35" s="52">
        <v>301</v>
      </c>
      <c r="K35" s="106">
        <v>210</v>
      </c>
      <c r="L35" s="67">
        <v>90</v>
      </c>
      <c r="M35" s="53">
        <v>1</v>
      </c>
      <c r="N35" s="67">
        <v>159</v>
      </c>
      <c r="O35" s="105">
        <v>131</v>
      </c>
      <c r="P35" s="67">
        <v>17</v>
      </c>
      <c r="Q35" s="53">
        <v>11</v>
      </c>
      <c r="R35" s="105">
        <v>109</v>
      </c>
      <c r="S35" s="105">
        <v>84</v>
      </c>
      <c r="T35" s="67">
        <v>2</v>
      </c>
      <c r="U35" s="67">
        <v>23</v>
      </c>
      <c r="V35" s="54">
        <v>252</v>
      </c>
    </row>
    <row r="36" spans="1:22" ht="12.75">
      <c r="A36" s="118" t="s">
        <v>64</v>
      </c>
      <c r="B36" s="56">
        <v>99393</v>
      </c>
      <c r="C36" s="57">
        <v>14733</v>
      </c>
      <c r="D36" s="57">
        <v>14733</v>
      </c>
      <c r="E36" s="59">
        <v>4594</v>
      </c>
      <c r="F36" s="58">
        <v>10135</v>
      </c>
      <c r="G36" s="5" t="s">
        <v>0</v>
      </c>
      <c r="H36" s="4">
        <v>42565</v>
      </c>
      <c r="I36" s="5" t="s">
        <v>0</v>
      </c>
      <c r="J36" s="4">
        <v>4513</v>
      </c>
      <c r="K36" s="48">
        <f>SUM(K16:K35)</f>
        <v>604</v>
      </c>
      <c r="L36" s="48">
        <f>SUM(L16:L35)</f>
        <v>3667</v>
      </c>
      <c r="M36" s="3">
        <f>SUM(M16:M35)</f>
        <v>242</v>
      </c>
      <c r="N36" s="48">
        <v>5730</v>
      </c>
      <c r="O36" s="1">
        <f aca="true" t="shared" si="1" ref="O36:U36">SUM(O16:O35)</f>
        <v>4967</v>
      </c>
      <c r="P36" s="48">
        <f t="shared" si="1"/>
        <v>584</v>
      </c>
      <c r="Q36" s="3">
        <f t="shared" si="1"/>
        <v>179</v>
      </c>
      <c r="R36" s="1">
        <f t="shared" si="1"/>
        <v>17978</v>
      </c>
      <c r="S36" s="1">
        <f t="shared" si="1"/>
        <v>11257</v>
      </c>
      <c r="T36" s="48">
        <f t="shared" si="1"/>
        <v>2532</v>
      </c>
      <c r="U36" s="48">
        <f t="shared" si="1"/>
        <v>4189</v>
      </c>
      <c r="V36" s="50">
        <v>13874</v>
      </c>
    </row>
    <row r="37" spans="1:22" s="410" customFormat="1" ht="13.5" thickBot="1">
      <c r="A37" s="119" t="s">
        <v>62</v>
      </c>
      <c r="B37" s="61">
        <v>100</v>
      </c>
      <c r="C37" s="63">
        <f>C36/B36*100</f>
        <v>14.822975461048566</v>
      </c>
      <c r="D37" s="62"/>
      <c r="E37" s="64"/>
      <c r="F37" s="62"/>
      <c r="G37" s="70"/>
      <c r="H37" s="63">
        <f>H36/B36*100</f>
        <v>42.824947430905596</v>
      </c>
      <c r="I37" s="70"/>
      <c r="J37" s="63">
        <f>J36/B36*100</f>
        <v>4.5405612065235985</v>
      </c>
      <c r="K37" s="62"/>
      <c r="L37" s="62"/>
      <c r="M37" s="61"/>
      <c r="N37" s="62">
        <f>N36/B36*100</f>
        <v>5.764993510609399</v>
      </c>
      <c r="O37" s="64"/>
      <c r="P37" s="62"/>
      <c r="Q37" s="61"/>
      <c r="R37" s="64">
        <f>R36/B36*100</f>
        <v>18.08779290292073</v>
      </c>
      <c r="S37" s="64"/>
      <c r="T37" s="62"/>
      <c r="U37" s="62"/>
      <c r="V37" s="65">
        <f>V36/B36*100</f>
        <v>13.95872948799211</v>
      </c>
    </row>
    <row r="38" spans="1:22" ht="12.75">
      <c r="A38" s="117" t="s">
        <v>25</v>
      </c>
      <c r="B38" s="3">
        <v>11424</v>
      </c>
      <c r="C38" s="4">
        <v>2820</v>
      </c>
      <c r="D38" s="4">
        <v>2820</v>
      </c>
      <c r="E38" s="1">
        <v>886</v>
      </c>
      <c r="F38" s="48">
        <v>1940</v>
      </c>
      <c r="G38" s="5" t="s">
        <v>0</v>
      </c>
      <c r="H38" s="4">
        <v>4404</v>
      </c>
      <c r="I38" s="5" t="s">
        <v>0</v>
      </c>
      <c r="J38" s="4">
        <v>443</v>
      </c>
      <c r="K38" s="48">
        <v>5</v>
      </c>
      <c r="L38" s="68">
        <v>393</v>
      </c>
      <c r="M38" s="3">
        <v>45</v>
      </c>
      <c r="N38" s="48">
        <v>479</v>
      </c>
      <c r="O38" s="1">
        <v>329</v>
      </c>
      <c r="P38" s="48">
        <v>107</v>
      </c>
      <c r="Q38" s="3">
        <v>43</v>
      </c>
      <c r="R38" s="1">
        <v>1629</v>
      </c>
      <c r="S38" s="1">
        <v>1129</v>
      </c>
      <c r="T38" s="48">
        <v>186</v>
      </c>
      <c r="U38" s="48">
        <v>314</v>
      </c>
      <c r="V38" s="50">
        <v>1649</v>
      </c>
    </row>
    <row r="39" spans="1:22" ht="12.75">
      <c r="A39" s="117" t="s">
        <v>26</v>
      </c>
      <c r="B39" s="3">
        <v>7757</v>
      </c>
      <c r="C39" s="4">
        <v>982</v>
      </c>
      <c r="D39" s="4">
        <v>982</v>
      </c>
      <c r="E39" s="1">
        <v>322</v>
      </c>
      <c r="F39" s="48">
        <v>660</v>
      </c>
      <c r="G39" s="5" t="s">
        <v>0</v>
      </c>
      <c r="H39" s="4">
        <v>5345</v>
      </c>
      <c r="I39" s="5" t="s">
        <v>0</v>
      </c>
      <c r="J39" s="4">
        <v>216</v>
      </c>
      <c r="K39" s="48">
        <v>0</v>
      </c>
      <c r="L39" s="48">
        <v>198</v>
      </c>
      <c r="M39" s="3">
        <v>18</v>
      </c>
      <c r="N39" s="48">
        <v>180</v>
      </c>
      <c r="O39" s="1">
        <v>83</v>
      </c>
      <c r="P39" s="48">
        <v>53</v>
      </c>
      <c r="Q39" s="3">
        <v>44</v>
      </c>
      <c r="R39" s="1">
        <v>464</v>
      </c>
      <c r="S39" s="1">
        <v>330</v>
      </c>
      <c r="T39" s="48">
        <v>61</v>
      </c>
      <c r="U39" s="48">
        <v>73</v>
      </c>
      <c r="V39" s="50">
        <v>570</v>
      </c>
    </row>
    <row r="40" spans="1:22" ht="12.75">
      <c r="A40" s="117" t="s">
        <v>27</v>
      </c>
      <c r="B40" s="3">
        <v>1975</v>
      </c>
      <c r="C40" s="4">
        <v>669</v>
      </c>
      <c r="D40" s="4">
        <v>669</v>
      </c>
      <c r="E40" s="1">
        <v>58</v>
      </c>
      <c r="F40" s="48">
        <v>611</v>
      </c>
      <c r="G40" s="5" t="s">
        <v>0</v>
      </c>
      <c r="H40" s="4">
        <v>758</v>
      </c>
      <c r="I40" s="5" t="s">
        <v>0</v>
      </c>
      <c r="J40" s="4">
        <v>23</v>
      </c>
      <c r="K40" s="51">
        <v>0</v>
      </c>
      <c r="L40" s="48">
        <v>20</v>
      </c>
      <c r="M40" s="3">
        <v>3</v>
      </c>
      <c r="N40" s="48">
        <v>100</v>
      </c>
      <c r="O40" s="1">
        <v>78</v>
      </c>
      <c r="P40" s="48">
        <v>20</v>
      </c>
      <c r="Q40" s="3">
        <v>2</v>
      </c>
      <c r="R40" s="1">
        <v>179</v>
      </c>
      <c r="S40" s="1">
        <v>109</v>
      </c>
      <c r="T40" s="48">
        <v>7</v>
      </c>
      <c r="U40" s="48">
        <v>63</v>
      </c>
      <c r="V40" s="50">
        <v>246</v>
      </c>
    </row>
    <row r="41" spans="1:22" ht="12.75">
      <c r="A41" s="117" t="s">
        <v>28</v>
      </c>
      <c r="B41" s="3">
        <v>1471</v>
      </c>
      <c r="C41" s="4">
        <v>480</v>
      </c>
      <c r="D41" s="4">
        <v>480</v>
      </c>
      <c r="E41" s="1">
        <v>174</v>
      </c>
      <c r="F41" s="48">
        <v>306</v>
      </c>
      <c r="G41" s="5" t="s">
        <v>0</v>
      </c>
      <c r="H41" s="4">
        <v>424</v>
      </c>
      <c r="I41" s="5" t="s">
        <v>0</v>
      </c>
      <c r="J41" s="4">
        <v>74</v>
      </c>
      <c r="K41" s="51">
        <v>0</v>
      </c>
      <c r="L41" s="48">
        <v>65</v>
      </c>
      <c r="M41" s="3">
        <v>9</v>
      </c>
      <c r="N41" s="48">
        <v>98</v>
      </c>
      <c r="O41" s="1">
        <v>78</v>
      </c>
      <c r="P41" s="48">
        <v>20</v>
      </c>
      <c r="Q41" s="3">
        <v>0</v>
      </c>
      <c r="R41" s="1">
        <v>255</v>
      </c>
      <c r="S41" s="1">
        <v>160</v>
      </c>
      <c r="T41" s="48">
        <v>9</v>
      </c>
      <c r="U41" s="48">
        <v>86</v>
      </c>
      <c r="V41" s="50">
        <v>140</v>
      </c>
    </row>
    <row r="42" spans="1:22" ht="12.75">
      <c r="A42" s="117" t="s">
        <v>29</v>
      </c>
      <c r="B42" s="3">
        <v>3733</v>
      </c>
      <c r="C42" s="4">
        <v>240</v>
      </c>
      <c r="D42" s="4">
        <v>240</v>
      </c>
      <c r="E42" s="1">
        <v>24</v>
      </c>
      <c r="F42" s="48">
        <v>216</v>
      </c>
      <c r="G42" s="5" t="s">
        <v>0</v>
      </c>
      <c r="H42" s="4">
        <v>2974</v>
      </c>
      <c r="I42" s="5" t="s">
        <v>0</v>
      </c>
      <c r="J42" s="4">
        <v>114</v>
      </c>
      <c r="K42" s="51">
        <v>0</v>
      </c>
      <c r="L42" s="48">
        <v>113</v>
      </c>
      <c r="M42" s="3">
        <v>1</v>
      </c>
      <c r="N42" s="48">
        <v>83</v>
      </c>
      <c r="O42" s="1">
        <v>69</v>
      </c>
      <c r="P42" s="48">
        <v>9</v>
      </c>
      <c r="Q42" s="3">
        <v>5</v>
      </c>
      <c r="R42" s="1">
        <v>127</v>
      </c>
      <c r="S42" s="1">
        <v>82</v>
      </c>
      <c r="T42" s="48">
        <v>4</v>
      </c>
      <c r="U42" s="48">
        <v>41</v>
      </c>
      <c r="V42" s="50">
        <v>195</v>
      </c>
    </row>
    <row r="43" spans="1:22" ht="12.75">
      <c r="A43" s="117" t="s">
        <v>30</v>
      </c>
      <c r="B43" s="3">
        <v>22425</v>
      </c>
      <c r="C43" s="4">
        <v>591</v>
      </c>
      <c r="D43" s="4">
        <v>591</v>
      </c>
      <c r="E43" s="1">
        <v>78</v>
      </c>
      <c r="F43" s="48">
        <v>513</v>
      </c>
      <c r="G43" s="5" t="s">
        <v>0</v>
      </c>
      <c r="H43" s="4">
        <v>20446</v>
      </c>
      <c r="I43" s="5" t="s">
        <v>0</v>
      </c>
      <c r="J43" s="4">
        <v>501</v>
      </c>
      <c r="K43" s="48">
        <v>229</v>
      </c>
      <c r="L43" s="48">
        <v>268</v>
      </c>
      <c r="M43" s="3">
        <v>4</v>
      </c>
      <c r="N43" s="48">
        <v>251</v>
      </c>
      <c r="O43" s="1">
        <v>153</v>
      </c>
      <c r="P43" s="48">
        <v>17</v>
      </c>
      <c r="Q43" s="3">
        <v>81</v>
      </c>
      <c r="R43" s="1">
        <v>203</v>
      </c>
      <c r="S43" s="1">
        <v>120</v>
      </c>
      <c r="T43" s="48">
        <v>18</v>
      </c>
      <c r="U43" s="48">
        <v>65</v>
      </c>
      <c r="V43" s="50">
        <v>433</v>
      </c>
    </row>
    <row r="44" spans="1:22" ht="12.75">
      <c r="A44" s="117" t="s">
        <v>31</v>
      </c>
      <c r="B44" s="3">
        <v>623</v>
      </c>
      <c r="C44" s="4">
        <v>266</v>
      </c>
      <c r="D44" s="4">
        <v>266</v>
      </c>
      <c r="E44" s="1">
        <v>239</v>
      </c>
      <c r="F44" s="48">
        <v>27</v>
      </c>
      <c r="G44" s="5" t="s">
        <v>0</v>
      </c>
      <c r="H44" s="4">
        <v>0</v>
      </c>
      <c r="I44" s="5" t="s">
        <v>0</v>
      </c>
      <c r="J44" s="4">
        <v>63</v>
      </c>
      <c r="K44" s="51">
        <v>0</v>
      </c>
      <c r="L44" s="48">
        <v>51</v>
      </c>
      <c r="M44" s="3">
        <v>12</v>
      </c>
      <c r="N44" s="48">
        <v>37</v>
      </c>
      <c r="O44" s="1">
        <v>25</v>
      </c>
      <c r="P44" s="48">
        <v>12</v>
      </c>
      <c r="Q44" s="3">
        <v>0</v>
      </c>
      <c r="R44" s="1">
        <v>180</v>
      </c>
      <c r="S44" s="1">
        <v>104</v>
      </c>
      <c r="T44" s="48">
        <v>27</v>
      </c>
      <c r="U44" s="48">
        <v>49</v>
      </c>
      <c r="V44" s="50">
        <v>77</v>
      </c>
    </row>
    <row r="45" spans="1:22" ht="12.75">
      <c r="A45" s="117" t="s">
        <v>32</v>
      </c>
      <c r="B45" s="3">
        <v>9403</v>
      </c>
      <c r="C45" s="4">
        <v>26</v>
      </c>
      <c r="D45" s="4">
        <v>26</v>
      </c>
      <c r="E45" s="1">
        <v>4</v>
      </c>
      <c r="F45" s="48">
        <v>22</v>
      </c>
      <c r="G45" s="5" t="s">
        <v>0</v>
      </c>
      <c r="H45" s="4">
        <v>7105</v>
      </c>
      <c r="I45" s="5" t="s">
        <v>0</v>
      </c>
      <c r="J45" s="4">
        <v>769</v>
      </c>
      <c r="K45" s="48">
        <v>686</v>
      </c>
      <c r="L45" s="48">
        <v>83</v>
      </c>
      <c r="M45" s="3">
        <v>0</v>
      </c>
      <c r="N45" s="48">
        <v>194</v>
      </c>
      <c r="O45" s="1">
        <v>182</v>
      </c>
      <c r="P45" s="48">
        <v>3</v>
      </c>
      <c r="Q45" s="3">
        <v>9</v>
      </c>
      <c r="R45" s="1">
        <v>567</v>
      </c>
      <c r="S45" s="1">
        <v>153</v>
      </c>
      <c r="T45" s="48">
        <v>0</v>
      </c>
      <c r="U45" s="48">
        <v>414</v>
      </c>
      <c r="V45" s="50">
        <v>742</v>
      </c>
    </row>
    <row r="46" spans="1:22" ht="12.75">
      <c r="A46" s="117" t="s">
        <v>33</v>
      </c>
      <c r="B46" s="3">
        <v>700</v>
      </c>
      <c r="C46" s="4">
        <v>104</v>
      </c>
      <c r="D46" s="4">
        <v>104</v>
      </c>
      <c r="E46" s="69" t="s">
        <v>90</v>
      </c>
      <c r="F46" s="48">
        <v>104</v>
      </c>
      <c r="G46" s="5" t="s">
        <v>0</v>
      </c>
      <c r="H46" s="4">
        <v>404</v>
      </c>
      <c r="I46" s="5" t="s">
        <v>0</v>
      </c>
      <c r="J46" s="4">
        <v>0</v>
      </c>
      <c r="K46" s="48">
        <v>0</v>
      </c>
      <c r="L46" s="48">
        <v>0</v>
      </c>
      <c r="M46" s="3">
        <v>0</v>
      </c>
      <c r="N46" s="48">
        <v>47</v>
      </c>
      <c r="O46" s="1">
        <v>42</v>
      </c>
      <c r="P46" s="48">
        <v>4</v>
      </c>
      <c r="Q46" s="3">
        <v>1</v>
      </c>
      <c r="R46" s="1">
        <v>106</v>
      </c>
      <c r="S46" s="1">
        <v>55</v>
      </c>
      <c r="T46" s="48">
        <v>1</v>
      </c>
      <c r="U46" s="48">
        <v>50</v>
      </c>
      <c r="V46" s="50">
        <v>39</v>
      </c>
    </row>
    <row r="47" spans="1:22" ht="12.75">
      <c r="A47" s="117" t="s">
        <v>34</v>
      </c>
      <c r="B47" s="3">
        <v>4067</v>
      </c>
      <c r="C47" s="4">
        <v>443</v>
      </c>
      <c r="D47" s="4">
        <v>443</v>
      </c>
      <c r="E47" s="69" t="s">
        <v>90</v>
      </c>
      <c r="F47" s="48">
        <v>443</v>
      </c>
      <c r="G47" s="6" t="s">
        <v>0</v>
      </c>
      <c r="H47" s="4">
        <v>3163</v>
      </c>
      <c r="I47" s="6" t="s">
        <v>0</v>
      </c>
      <c r="J47" s="4">
        <v>25</v>
      </c>
      <c r="K47" s="51">
        <v>0</v>
      </c>
      <c r="L47" s="67">
        <v>25</v>
      </c>
      <c r="M47" s="53">
        <v>0</v>
      </c>
      <c r="N47" s="53">
        <v>115</v>
      </c>
      <c r="O47" s="1">
        <v>78</v>
      </c>
      <c r="P47" s="48">
        <v>21</v>
      </c>
      <c r="Q47" s="3">
        <v>16</v>
      </c>
      <c r="R47" s="1">
        <v>271</v>
      </c>
      <c r="S47" s="1">
        <v>116</v>
      </c>
      <c r="T47" s="48">
        <v>1</v>
      </c>
      <c r="U47" s="53">
        <v>154</v>
      </c>
      <c r="V47" s="54">
        <v>50</v>
      </c>
    </row>
    <row r="48" spans="1:22" ht="12.75">
      <c r="A48" s="118" t="s">
        <v>67</v>
      </c>
      <c r="B48" s="57">
        <v>63578</v>
      </c>
      <c r="C48" s="57">
        <v>6621</v>
      </c>
      <c r="D48" s="57">
        <v>6621</v>
      </c>
      <c r="E48" s="59">
        <v>1785</v>
      </c>
      <c r="F48" s="58">
        <v>4842</v>
      </c>
      <c r="G48" s="5" t="s">
        <v>0</v>
      </c>
      <c r="H48" s="57">
        <v>45023</v>
      </c>
      <c r="I48" s="5" t="s">
        <v>0</v>
      </c>
      <c r="J48" s="57">
        <v>2228</v>
      </c>
      <c r="K48" s="58">
        <f>SUM(K38:K47)</f>
        <v>920</v>
      </c>
      <c r="L48" s="58">
        <f>SUM(L38:L47)</f>
        <v>1216</v>
      </c>
      <c r="M48" s="3">
        <f>SUM(M38:M47)</f>
        <v>92</v>
      </c>
      <c r="N48" s="48">
        <v>1584</v>
      </c>
      <c r="O48" s="59">
        <f aca="true" t="shared" si="2" ref="O48:U48">SUM(O38:O47)</f>
        <v>1117</v>
      </c>
      <c r="P48" s="58">
        <f t="shared" si="2"/>
        <v>266</v>
      </c>
      <c r="Q48" s="56">
        <f t="shared" si="2"/>
        <v>201</v>
      </c>
      <c r="R48" s="59">
        <f t="shared" si="2"/>
        <v>3981</v>
      </c>
      <c r="S48" s="59">
        <v>2358</v>
      </c>
      <c r="T48" s="58">
        <f t="shared" si="2"/>
        <v>314</v>
      </c>
      <c r="U48" s="48">
        <f t="shared" si="2"/>
        <v>1309</v>
      </c>
      <c r="V48" s="50">
        <v>4141</v>
      </c>
    </row>
    <row r="49" spans="1:22" s="410" customFormat="1" ht="13.5" thickBot="1">
      <c r="A49" s="119" t="s">
        <v>62</v>
      </c>
      <c r="B49" s="61">
        <v>100</v>
      </c>
      <c r="C49" s="70">
        <f>C48/B48*100</f>
        <v>10.413979678505143</v>
      </c>
      <c r="D49" s="71"/>
      <c r="E49" s="72"/>
      <c r="F49" s="62"/>
      <c r="G49" s="70"/>
      <c r="H49" s="63">
        <f>H48/B48*100</f>
        <v>70.81537638805877</v>
      </c>
      <c r="I49" s="70"/>
      <c r="J49" s="63">
        <f>J48/B48*100</f>
        <v>3.504356852999465</v>
      </c>
      <c r="K49" s="71"/>
      <c r="L49" s="62"/>
      <c r="M49" s="61"/>
      <c r="N49" s="62">
        <f>N48/B48*100</f>
        <v>2.491427852401774</v>
      </c>
      <c r="O49" s="64"/>
      <c r="P49" s="62"/>
      <c r="Q49" s="61"/>
      <c r="R49" s="64">
        <f>R48/B48*100</f>
        <v>6.261599924502187</v>
      </c>
      <c r="S49" s="64"/>
      <c r="T49" s="62"/>
      <c r="U49" s="62"/>
      <c r="V49" s="65">
        <f>V48/B48*100</f>
        <v>6.513259303532669</v>
      </c>
    </row>
    <row r="50" spans="1:22" ht="12.75">
      <c r="A50" s="121" t="s">
        <v>69</v>
      </c>
      <c r="B50" s="3">
        <v>239592</v>
      </c>
      <c r="C50" s="4">
        <v>29200</v>
      </c>
      <c r="D50" s="4">
        <v>29200</v>
      </c>
      <c r="E50" s="1">
        <v>7770</v>
      </c>
      <c r="F50" s="48">
        <v>21400</v>
      </c>
      <c r="G50" s="5" t="s">
        <v>0</v>
      </c>
      <c r="H50" s="4">
        <v>103614</v>
      </c>
      <c r="I50" s="5" t="s">
        <v>0</v>
      </c>
      <c r="J50" s="74">
        <v>8308</v>
      </c>
      <c r="K50" s="48">
        <v>1576</v>
      </c>
      <c r="L50" s="68">
        <v>6325</v>
      </c>
      <c r="M50" s="3">
        <v>407</v>
      </c>
      <c r="N50" s="75">
        <v>15164</v>
      </c>
      <c r="O50" s="75">
        <v>13671</v>
      </c>
      <c r="P50" s="68">
        <v>1107</v>
      </c>
      <c r="Q50" s="68">
        <v>386</v>
      </c>
      <c r="R50" s="1">
        <v>52527</v>
      </c>
      <c r="S50" s="1">
        <v>30620</v>
      </c>
      <c r="T50" s="48">
        <v>7500</v>
      </c>
      <c r="U50" s="48">
        <v>14407</v>
      </c>
      <c r="V50" s="50">
        <v>30779</v>
      </c>
    </row>
    <row r="51" spans="1:22" s="410" customFormat="1" ht="13.5" thickBot="1">
      <c r="A51" s="122" t="s">
        <v>62</v>
      </c>
      <c r="B51" s="77">
        <v>100</v>
      </c>
      <c r="C51" s="78">
        <f>C50/B50*100</f>
        <v>12.18738522154329</v>
      </c>
      <c r="D51" s="79"/>
      <c r="E51" s="80"/>
      <c r="F51" s="79"/>
      <c r="G51" s="78"/>
      <c r="H51" s="78">
        <f>H50/B50*100</f>
        <v>43.24601823099269</v>
      </c>
      <c r="I51" s="78"/>
      <c r="J51" s="78">
        <f>J50/B50*100</f>
        <v>3.467561521252797</v>
      </c>
      <c r="K51" s="79"/>
      <c r="L51" s="79"/>
      <c r="M51" s="77"/>
      <c r="N51" s="78">
        <f>N50/B50*100</f>
        <v>6.329092791078166</v>
      </c>
      <c r="O51" s="80"/>
      <c r="P51" s="79"/>
      <c r="Q51" s="77"/>
      <c r="R51" s="78">
        <f>R50/B50*100</f>
        <v>21.923519983972753</v>
      </c>
      <c r="S51" s="80"/>
      <c r="T51" s="79"/>
      <c r="U51" s="79"/>
      <c r="V51" s="90">
        <f>V50/B50*100+0.1</f>
        <v>12.946422251160305</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R4:R6"/>
    <mergeCell ref="D5:D6"/>
    <mergeCell ref="G5:G6"/>
    <mergeCell ref="K5:K6"/>
    <mergeCell ref="L5:L6"/>
    <mergeCell ref="M5:M6"/>
    <mergeCell ref="O5:O6"/>
    <mergeCell ref="P5:P6"/>
    <mergeCell ref="Q5:Q6"/>
    <mergeCell ref="C4:C6"/>
    <mergeCell ref="N4:N6"/>
  </mergeCells>
  <printOptions/>
  <pageMargins left="0.7874015748031497" right="0.7874015748031497" top="0.984251968503937" bottom="0.3937007874015748" header="0.5118110236220472" footer="0.5118110236220472"/>
  <pageSetup horizontalDpi="600" verticalDpi="600" orientation="landscape" paperSize="8" r:id="rId1"/>
</worksheet>
</file>

<file path=xl/worksheets/sheet9.xml><?xml version="1.0" encoding="utf-8"?>
<worksheet xmlns="http://schemas.openxmlformats.org/spreadsheetml/2006/main" xmlns:r="http://schemas.openxmlformats.org/officeDocument/2006/relationships">
  <dimension ref="A1:V58"/>
  <sheetViews>
    <sheetView zoomScaleSheetLayoutView="70" zoomScalePageLayoutView="0" workbookViewId="0" topLeftCell="A1">
      <selection activeCell="L3" sqref="L3"/>
    </sheetView>
  </sheetViews>
  <sheetFormatPr defaultColWidth="9.00390625" defaultRowHeight="13.5"/>
  <cols>
    <col min="1" max="1" width="12.00390625" style="109" customWidth="1"/>
    <col min="2" max="2" width="10.00390625" style="109" customWidth="1"/>
    <col min="3" max="6" width="8.50390625" style="109" customWidth="1"/>
    <col min="7" max="7" width="10.375" style="109" customWidth="1"/>
    <col min="8" max="22" width="8.50390625" style="109" customWidth="1"/>
    <col min="23" max="16384" width="9.00390625" style="109" customWidth="1"/>
  </cols>
  <sheetData>
    <row r="1" spans="1:22" ht="15.75">
      <c r="A1" s="107"/>
      <c r="B1" s="108"/>
      <c r="C1" s="108"/>
      <c r="D1" s="108"/>
      <c r="E1" s="108"/>
      <c r="F1" s="108"/>
      <c r="G1" s="108"/>
      <c r="H1" s="108"/>
      <c r="I1" s="108"/>
      <c r="J1" s="108"/>
      <c r="K1" s="108"/>
      <c r="L1" s="108"/>
      <c r="M1" s="108"/>
      <c r="N1" s="108"/>
      <c r="O1" s="108"/>
      <c r="P1" s="108"/>
      <c r="Q1" s="108"/>
      <c r="R1" s="108"/>
      <c r="S1" s="108"/>
      <c r="T1" s="108"/>
      <c r="U1" s="108"/>
      <c r="V1" s="108"/>
    </row>
    <row r="2" spans="1:22" ht="21">
      <c r="A2" s="129" t="s">
        <v>239</v>
      </c>
      <c r="B2" s="18"/>
      <c r="C2" s="18"/>
      <c r="D2" s="18"/>
      <c r="E2" s="18"/>
      <c r="F2" s="18"/>
      <c r="G2" s="18"/>
      <c r="H2" s="18"/>
      <c r="I2" s="18"/>
      <c r="J2" s="18"/>
      <c r="K2" s="18"/>
      <c r="L2" s="18"/>
      <c r="M2" s="18"/>
      <c r="N2" s="18"/>
      <c r="O2" s="18"/>
      <c r="P2" s="18"/>
      <c r="Q2" s="18"/>
      <c r="R2" s="18"/>
      <c r="S2" s="18"/>
      <c r="T2" s="18"/>
      <c r="U2" s="18" t="s">
        <v>107</v>
      </c>
      <c r="V2" s="18"/>
    </row>
    <row r="3" spans="7:22" ht="13.5" thickBot="1">
      <c r="G3" s="18"/>
      <c r="H3" s="18"/>
      <c r="I3" s="18"/>
      <c r="J3" s="18"/>
      <c r="K3" s="18"/>
      <c r="L3" s="18"/>
      <c r="M3" s="18"/>
      <c r="N3" s="18"/>
      <c r="O3" s="18"/>
      <c r="P3" s="18"/>
      <c r="Q3" s="18"/>
      <c r="R3" s="18"/>
      <c r="S3" s="18"/>
      <c r="T3" s="18"/>
      <c r="U3" s="18"/>
      <c r="V3" s="18"/>
    </row>
    <row r="4" spans="1:22" ht="18" customHeight="1" thickTop="1">
      <c r="A4" s="110" t="s">
        <v>106</v>
      </c>
      <c r="B4" s="21" t="s">
        <v>114</v>
      </c>
      <c r="C4" s="476" t="s">
        <v>40</v>
      </c>
      <c r="D4" s="22"/>
      <c r="E4" s="23"/>
      <c r="F4" s="22"/>
      <c r="G4" s="22"/>
      <c r="H4" s="111" t="s">
        <v>111</v>
      </c>
      <c r="I4" s="111" t="s">
        <v>1</v>
      </c>
      <c r="J4" s="112" t="s">
        <v>41</v>
      </c>
      <c r="K4" s="22"/>
      <c r="L4" s="22"/>
      <c r="M4" s="21"/>
      <c r="N4" s="476" t="s">
        <v>42</v>
      </c>
      <c r="O4" s="22"/>
      <c r="P4" s="22"/>
      <c r="Q4" s="26"/>
      <c r="R4" s="476" t="s">
        <v>43</v>
      </c>
      <c r="S4" s="22"/>
      <c r="T4" s="22"/>
      <c r="U4" s="22"/>
      <c r="V4" s="27" t="s">
        <v>108</v>
      </c>
    </row>
    <row r="5" spans="1:22" ht="13.5" customHeight="1">
      <c r="A5" s="113"/>
      <c r="B5" s="29"/>
      <c r="C5" s="477"/>
      <c r="D5" s="472" t="s">
        <v>44</v>
      </c>
      <c r="E5" s="30"/>
      <c r="F5" s="31"/>
      <c r="G5" s="479" t="s">
        <v>45</v>
      </c>
      <c r="H5" s="114"/>
      <c r="I5" s="114"/>
      <c r="J5" s="93"/>
      <c r="K5" s="472" t="s">
        <v>46</v>
      </c>
      <c r="L5" s="474" t="s">
        <v>47</v>
      </c>
      <c r="M5" s="470" t="s">
        <v>48</v>
      </c>
      <c r="N5" s="477"/>
      <c r="O5" s="472" t="s">
        <v>49</v>
      </c>
      <c r="P5" s="474" t="s">
        <v>50</v>
      </c>
      <c r="Q5" s="470" t="s">
        <v>51</v>
      </c>
      <c r="R5" s="477"/>
      <c r="S5" s="34" t="s">
        <v>52</v>
      </c>
      <c r="T5" s="30" t="s">
        <v>53</v>
      </c>
      <c r="U5" s="159" t="s">
        <v>54</v>
      </c>
      <c r="V5" s="35"/>
    </row>
    <row r="6" spans="1:22" ht="13.5" thickBot="1">
      <c r="A6" s="115"/>
      <c r="B6" s="37"/>
      <c r="C6" s="478"/>
      <c r="D6" s="473"/>
      <c r="E6" s="38" t="s">
        <v>55</v>
      </c>
      <c r="F6" s="39" t="s">
        <v>56</v>
      </c>
      <c r="G6" s="480"/>
      <c r="H6" s="116"/>
      <c r="I6" s="116"/>
      <c r="J6" s="43"/>
      <c r="K6" s="473"/>
      <c r="L6" s="475"/>
      <c r="M6" s="471"/>
      <c r="N6" s="478"/>
      <c r="O6" s="473"/>
      <c r="P6" s="475"/>
      <c r="Q6" s="471"/>
      <c r="R6" s="478"/>
      <c r="S6" s="42"/>
      <c r="T6" s="43"/>
      <c r="U6" s="43"/>
      <c r="V6" s="44"/>
    </row>
    <row r="7" spans="1:22" ht="13.5" thickTop="1">
      <c r="A7" s="117" t="s">
        <v>2</v>
      </c>
      <c r="B7" s="18">
        <v>42671</v>
      </c>
      <c r="C7" s="46">
        <v>4900</v>
      </c>
      <c r="D7" s="46">
        <v>4900</v>
      </c>
      <c r="E7" s="47">
        <v>684</v>
      </c>
      <c r="F7" s="48">
        <v>4210</v>
      </c>
      <c r="G7" s="5" t="s">
        <v>0</v>
      </c>
      <c r="H7" s="46">
        <v>6732</v>
      </c>
      <c r="I7" s="5" t="s">
        <v>0</v>
      </c>
      <c r="J7" s="46">
        <v>708</v>
      </c>
      <c r="K7" s="48">
        <v>33</v>
      </c>
      <c r="L7" s="48">
        <v>648</v>
      </c>
      <c r="M7" s="3">
        <v>27</v>
      </c>
      <c r="N7" s="48">
        <v>5027</v>
      </c>
      <c r="O7" s="1">
        <v>4868</v>
      </c>
      <c r="P7" s="48">
        <v>159</v>
      </c>
      <c r="Q7" s="49">
        <v>0</v>
      </c>
      <c r="R7" s="1">
        <v>17824</v>
      </c>
      <c r="S7" s="47">
        <v>10485</v>
      </c>
      <c r="T7" s="48">
        <v>2226</v>
      </c>
      <c r="U7" s="48">
        <v>5113</v>
      </c>
      <c r="V7" s="50">
        <v>7480</v>
      </c>
    </row>
    <row r="8" spans="1:22" ht="12.75">
      <c r="A8" s="117" t="s">
        <v>3</v>
      </c>
      <c r="B8" s="18">
        <v>13600</v>
      </c>
      <c r="C8" s="4">
        <v>999</v>
      </c>
      <c r="D8" s="4">
        <v>999</v>
      </c>
      <c r="E8" s="1">
        <v>134</v>
      </c>
      <c r="F8" s="48">
        <v>865</v>
      </c>
      <c r="G8" s="5" t="s">
        <v>0</v>
      </c>
      <c r="H8" s="4">
        <v>1479</v>
      </c>
      <c r="I8" s="5" t="s">
        <v>0</v>
      </c>
      <c r="J8" s="4">
        <v>747</v>
      </c>
      <c r="K8" s="51">
        <v>2</v>
      </c>
      <c r="L8" s="48">
        <v>737</v>
      </c>
      <c r="M8" s="3">
        <v>8</v>
      </c>
      <c r="N8" s="48">
        <v>1436</v>
      </c>
      <c r="O8" s="1">
        <v>1401</v>
      </c>
      <c r="P8" s="48">
        <v>35</v>
      </c>
      <c r="Q8" s="3">
        <v>0</v>
      </c>
      <c r="R8" s="1">
        <v>7240</v>
      </c>
      <c r="S8" s="1">
        <v>3251</v>
      </c>
      <c r="T8" s="48">
        <v>1987</v>
      </c>
      <c r="U8" s="48">
        <v>2002</v>
      </c>
      <c r="V8" s="50">
        <v>1699</v>
      </c>
    </row>
    <row r="9" spans="1:22" ht="12.75">
      <c r="A9" s="117" t="s">
        <v>4</v>
      </c>
      <c r="B9" s="18">
        <v>9911</v>
      </c>
      <c r="C9" s="4">
        <v>642</v>
      </c>
      <c r="D9" s="4">
        <v>642</v>
      </c>
      <c r="E9" s="1">
        <v>182</v>
      </c>
      <c r="F9" s="48">
        <v>460</v>
      </c>
      <c r="G9" s="5" t="s">
        <v>0</v>
      </c>
      <c r="H9" s="4">
        <v>3560</v>
      </c>
      <c r="I9" s="5" t="s">
        <v>0</v>
      </c>
      <c r="J9" s="4">
        <v>59</v>
      </c>
      <c r="K9" s="48">
        <v>12</v>
      </c>
      <c r="L9" s="48">
        <v>38</v>
      </c>
      <c r="M9" s="3">
        <v>9</v>
      </c>
      <c r="N9" s="48">
        <v>845</v>
      </c>
      <c r="O9" s="1">
        <v>823</v>
      </c>
      <c r="P9" s="48">
        <v>22</v>
      </c>
      <c r="Q9" s="3">
        <v>0</v>
      </c>
      <c r="R9" s="1">
        <v>2903</v>
      </c>
      <c r="S9" s="1">
        <v>1701</v>
      </c>
      <c r="T9" s="48">
        <v>367</v>
      </c>
      <c r="U9" s="48">
        <v>835</v>
      </c>
      <c r="V9" s="50">
        <v>1902</v>
      </c>
    </row>
    <row r="10" spans="1:22" ht="12.75">
      <c r="A10" s="117" t="s">
        <v>5</v>
      </c>
      <c r="B10" s="18">
        <v>3953</v>
      </c>
      <c r="C10" s="4">
        <v>91</v>
      </c>
      <c r="D10" s="4">
        <v>91</v>
      </c>
      <c r="E10" s="1">
        <v>16</v>
      </c>
      <c r="F10" s="48">
        <v>75</v>
      </c>
      <c r="G10" s="5" t="s">
        <v>0</v>
      </c>
      <c r="H10" s="4">
        <v>1496</v>
      </c>
      <c r="I10" s="5" t="s">
        <v>0</v>
      </c>
      <c r="J10" s="4">
        <v>9</v>
      </c>
      <c r="K10" s="51">
        <v>0</v>
      </c>
      <c r="L10" s="48">
        <v>8</v>
      </c>
      <c r="M10" s="3">
        <v>1</v>
      </c>
      <c r="N10" s="48">
        <v>251</v>
      </c>
      <c r="O10" s="1">
        <v>248</v>
      </c>
      <c r="P10" s="48">
        <v>3</v>
      </c>
      <c r="Q10" s="3">
        <v>0</v>
      </c>
      <c r="R10" s="1">
        <v>1523</v>
      </c>
      <c r="S10" s="1">
        <v>1082</v>
      </c>
      <c r="T10" s="48">
        <v>93</v>
      </c>
      <c r="U10" s="48">
        <v>348</v>
      </c>
      <c r="V10" s="50">
        <v>583</v>
      </c>
    </row>
    <row r="11" spans="1:22" ht="12.75">
      <c r="A11" s="117" t="s">
        <v>6</v>
      </c>
      <c r="B11" s="18">
        <v>1786</v>
      </c>
      <c r="C11" s="4">
        <v>7</v>
      </c>
      <c r="D11" s="4">
        <v>7</v>
      </c>
      <c r="E11" s="1">
        <v>1</v>
      </c>
      <c r="F11" s="48">
        <v>6</v>
      </c>
      <c r="G11" s="5" t="s">
        <v>0</v>
      </c>
      <c r="H11" s="4">
        <v>1032</v>
      </c>
      <c r="I11" s="5" t="s">
        <v>0</v>
      </c>
      <c r="J11" s="4">
        <v>10</v>
      </c>
      <c r="K11" s="51">
        <v>3</v>
      </c>
      <c r="L11" s="48">
        <v>7</v>
      </c>
      <c r="M11" s="3">
        <v>0</v>
      </c>
      <c r="N11" s="48">
        <v>102</v>
      </c>
      <c r="O11" s="1">
        <v>101</v>
      </c>
      <c r="P11" s="48">
        <v>0</v>
      </c>
      <c r="Q11" s="3">
        <v>1</v>
      </c>
      <c r="R11" s="1">
        <v>393</v>
      </c>
      <c r="S11" s="1">
        <v>359</v>
      </c>
      <c r="T11" s="48">
        <v>2</v>
      </c>
      <c r="U11" s="48">
        <v>32</v>
      </c>
      <c r="V11" s="50">
        <v>242</v>
      </c>
    </row>
    <row r="12" spans="1:22" ht="12.75">
      <c r="A12" s="117" t="s">
        <v>7</v>
      </c>
      <c r="B12" s="18">
        <v>3116</v>
      </c>
      <c r="C12" s="4">
        <v>1130</v>
      </c>
      <c r="D12" s="4">
        <v>1130</v>
      </c>
      <c r="E12" s="1">
        <v>199</v>
      </c>
      <c r="F12" s="48">
        <v>929</v>
      </c>
      <c r="G12" s="5" t="s">
        <v>0</v>
      </c>
      <c r="H12" s="4">
        <v>745</v>
      </c>
      <c r="I12" s="5" t="s">
        <v>0</v>
      </c>
      <c r="J12" s="4">
        <v>14</v>
      </c>
      <c r="K12" s="51">
        <v>2</v>
      </c>
      <c r="L12" s="48">
        <v>2</v>
      </c>
      <c r="M12" s="3">
        <v>10</v>
      </c>
      <c r="N12" s="48">
        <v>229</v>
      </c>
      <c r="O12" s="1">
        <v>191</v>
      </c>
      <c r="P12" s="48">
        <v>38</v>
      </c>
      <c r="Q12" s="3">
        <v>0</v>
      </c>
      <c r="R12" s="1">
        <v>461</v>
      </c>
      <c r="S12" s="1">
        <v>299</v>
      </c>
      <c r="T12" s="48">
        <v>12</v>
      </c>
      <c r="U12" s="48">
        <v>150</v>
      </c>
      <c r="V12" s="50">
        <v>537</v>
      </c>
    </row>
    <row r="13" spans="1:22" ht="12.75">
      <c r="A13" s="117" t="s">
        <v>8</v>
      </c>
      <c r="B13" s="52">
        <v>1700</v>
      </c>
      <c r="C13" s="4">
        <v>65</v>
      </c>
      <c r="D13" s="4">
        <v>65</v>
      </c>
      <c r="E13" s="1">
        <v>33</v>
      </c>
      <c r="F13" s="48">
        <v>32</v>
      </c>
      <c r="G13" s="6" t="s">
        <v>0</v>
      </c>
      <c r="H13" s="4">
        <v>985</v>
      </c>
      <c r="I13" s="6" t="s">
        <v>0</v>
      </c>
      <c r="J13" s="4">
        <v>8</v>
      </c>
      <c r="K13" s="51">
        <v>0</v>
      </c>
      <c r="L13" s="48">
        <v>6</v>
      </c>
      <c r="M13" s="3">
        <v>2</v>
      </c>
      <c r="N13" s="52">
        <v>83</v>
      </c>
      <c r="O13" s="1">
        <v>75</v>
      </c>
      <c r="P13" s="48">
        <v>3</v>
      </c>
      <c r="Q13" s="3">
        <v>5</v>
      </c>
      <c r="R13" s="1">
        <v>304</v>
      </c>
      <c r="S13" s="1">
        <v>203</v>
      </c>
      <c r="T13" s="48">
        <v>1</v>
      </c>
      <c r="U13" s="53">
        <v>100</v>
      </c>
      <c r="V13" s="54">
        <v>258</v>
      </c>
    </row>
    <row r="14" spans="1:22" ht="12.75">
      <c r="A14" s="118" t="s">
        <v>61</v>
      </c>
      <c r="B14" s="18">
        <v>76737</v>
      </c>
      <c r="C14" s="57">
        <v>7834</v>
      </c>
      <c r="D14" s="57">
        <v>7834</v>
      </c>
      <c r="E14" s="59">
        <v>1249</v>
      </c>
      <c r="F14" s="58">
        <v>6577</v>
      </c>
      <c r="G14" s="5" t="s">
        <v>0</v>
      </c>
      <c r="H14" s="57">
        <v>16026</v>
      </c>
      <c r="I14" s="5" t="s">
        <v>0</v>
      </c>
      <c r="J14" s="57">
        <v>1555</v>
      </c>
      <c r="K14" s="58">
        <v>52</v>
      </c>
      <c r="L14" s="58">
        <v>1446</v>
      </c>
      <c r="M14" s="56">
        <v>57</v>
      </c>
      <c r="N14" s="48">
        <v>7973</v>
      </c>
      <c r="O14" s="59">
        <v>7707</v>
      </c>
      <c r="P14" s="58">
        <v>260</v>
      </c>
      <c r="Q14" s="56">
        <v>6</v>
      </c>
      <c r="R14" s="59">
        <v>30648</v>
      </c>
      <c r="S14" s="59">
        <v>17380</v>
      </c>
      <c r="T14" s="58">
        <v>4688</v>
      </c>
      <c r="U14" s="48">
        <v>8580</v>
      </c>
      <c r="V14" s="50">
        <v>12701</v>
      </c>
    </row>
    <row r="15" spans="1:22" s="410" customFormat="1" ht="13.5" thickBot="1">
      <c r="A15" s="119" t="s">
        <v>62</v>
      </c>
      <c r="B15" s="63">
        <v>100</v>
      </c>
      <c r="C15" s="62">
        <f>C14/B14*100</f>
        <v>10.208895317773695</v>
      </c>
      <c r="D15" s="63"/>
      <c r="E15" s="64"/>
      <c r="F15" s="62"/>
      <c r="G15" s="70"/>
      <c r="H15" s="62">
        <f>H14/B14*100</f>
        <v>20.884319168067556</v>
      </c>
      <c r="I15" s="70"/>
      <c r="J15" s="63">
        <f>J14/B14*100</f>
        <v>2.02640186611413</v>
      </c>
      <c r="K15" s="62"/>
      <c r="L15" s="62"/>
      <c r="M15" s="61"/>
      <c r="N15" s="62">
        <f>N14/B14*100</f>
        <v>10.390033491014766</v>
      </c>
      <c r="O15" s="64"/>
      <c r="P15" s="62"/>
      <c r="Q15" s="61"/>
      <c r="R15" s="64">
        <f>R14/B14*100</f>
        <v>39.93901247116776</v>
      </c>
      <c r="S15" s="64"/>
      <c r="T15" s="62"/>
      <c r="U15" s="62"/>
      <c r="V15" s="65">
        <f>V14/B14*100</f>
        <v>16.5513376858621</v>
      </c>
    </row>
    <row r="16" spans="1:22" ht="12.75">
      <c r="A16" s="117" t="s">
        <v>9</v>
      </c>
      <c r="B16" s="18">
        <v>6788</v>
      </c>
      <c r="C16" s="4">
        <v>1920</v>
      </c>
      <c r="D16" s="4">
        <v>1920</v>
      </c>
      <c r="E16" s="1">
        <v>1020</v>
      </c>
      <c r="F16" s="48">
        <v>907</v>
      </c>
      <c r="G16" s="5" t="s">
        <v>0</v>
      </c>
      <c r="H16" s="4">
        <v>576</v>
      </c>
      <c r="I16" s="5" t="s">
        <v>0</v>
      </c>
      <c r="J16" s="4">
        <v>624</v>
      </c>
      <c r="K16" s="51">
        <v>1</v>
      </c>
      <c r="L16" s="48">
        <v>569</v>
      </c>
      <c r="M16" s="3">
        <v>54</v>
      </c>
      <c r="N16" s="48">
        <v>529</v>
      </c>
      <c r="O16" s="1">
        <v>416</v>
      </c>
      <c r="P16" s="48">
        <v>113</v>
      </c>
      <c r="Q16" s="3">
        <v>0</v>
      </c>
      <c r="R16" s="1">
        <v>2009</v>
      </c>
      <c r="S16" s="1">
        <v>1177</v>
      </c>
      <c r="T16" s="48">
        <v>314</v>
      </c>
      <c r="U16" s="48">
        <v>518</v>
      </c>
      <c r="V16" s="50">
        <v>1130</v>
      </c>
    </row>
    <row r="17" spans="1:22" ht="12.75">
      <c r="A17" s="117" t="s">
        <v>10</v>
      </c>
      <c r="B17" s="18">
        <v>6963</v>
      </c>
      <c r="C17" s="4">
        <v>1220</v>
      </c>
      <c r="D17" s="4">
        <v>1220</v>
      </c>
      <c r="E17" s="1">
        <v>267</v>
      </c>
      <c r="F17" s="48">
        <v>953</v>
      </c>
      <c r="G17" s="5" t="s">
        <v>0</v>
      </c>
      <c r="H17" s="4">
        <v>1022</v>
      </c>
      <c r="I17" s="5" t="s">
        <v>0</v>
      </c>
      <c r="J17" s="4">
        <v>143</v>
      </c>
      <c r="K17" s="51">
        <v>0</v>
      </c>
      <c r="L17" s="48">
        <v>130</v>
      </c>
      <c r="M17" s="3">
        <v>13</v>
      </c>
      <c r="N17" s="48">
        <v>537</v>
      </c>
      <c r="O17" s="1">
        <v>497</v>
      </c>
      <c r="P17" s="48">
        <v>40</v>
      </c>
      <c r="Q17" s="3">
        <v>0</v>
      </c>
      <c r="R17" s="1">
        <v>3145</v>
      </c>
      <c r="S17" s="1">
        <v>1720</v>
      </c>
      <c r="T17" s="48">
        <v>425</v>
      </c>
      <c r="U17" s="48">
        <v>1000</v>
      </c>
      <c r="V17" s="50">
        <v>896</v>
      </c>
    </row>
    <row r="18" spans="1:22" ht="12.75">
      <c r="A18" s="117" t="s">
        <v>11</v>
      </c>
      <c r="B18" s="18">
        <v>3576</v>
      </c>
      <c r="C18" s="4">
        <v>627</v>
      </c>
      <c r="D18" s="4">
        <v>627</v>
      </c>
      <c r="E18" s="1">
        <v>185</v>
      </c>
      <c r="F18" s="48">
        <v>442</v>
      </c>
      <c r="G18" s="5" t="s">
        <v>0</v>
      </c>
      <c r="H18" s="4">
        <v>354</v>
      </c>
      <c r="I18" s="5" t="s">
        <v>0</v>
      </c>
      <c r="J18" s="4">
        <v>80</v>
      </c>
      <c r="K18" s="48">
        <v>1</v>
      </c>
      <c r="L18" s="48">
        <v>69</v>
      </c>
      <c r="M18" s="3">
        <v>10</v>
      </c>
      <c r="N18" s="48">
        <v>316</v>
      </c>
      <c r="O18" s="1">
        <v>295</v>
      </c>
      <c r="P18" s="48">
        <v>21</v>
      </c>
      <c r="Q18" s="3">
        <v>0</v>
      </c>
      <c r="R18" s="1">
        <v>1270</v>
      </c>
      <c r="S18" s="1">
        <v>927</v>
      </c>
      <c r="T18" s="48">
        <v>130</v>
      </c>
      <c r="U18" s="48">
        <v>213</v>
      </c>
      <c r="V18" s="50">
        <v>929</v>
      </c>
    </row>
    <row r="19" spans="1:22" ht="12.75">
      <c r="A19" s="117" t="s">
        <v>12</v>
      </c>
      <c r="B19" s="18">
        <v>9077</v>
      </c>
      <c r="C19" s="4">
        <v>1630</v>
      </c>
      <c r="D19" s="4">
        <v>1630</v>
      </c>
      <c r="E19" s="1">
        <v>146</v>
      </c>
      <c r="F19" s="48">
        <v>1480</v>
      </c>
      <c r="G19" s="5" t="s">
        <v>0</v>
      </c>
      <c r="H19" s="4">
        <v>617</v>
      </c>
      <c r="I19" s="5" t="s">
        <v>0</v>
      </c>
      <c r="J19" s="4">
        <v>373</v>
      </c>
      <c r="K19" s="48">
        <v>12</v>
      </c>
      <c r="L19" s="48">
        <v>353</v>
      </c>
      <c r="M19" s="3">
        <v>8</v>
      </c>
      <c r="N19" s="48">
        <v>869</v>
      </c>
      <c r="O19" s="1">
        <v>818</v>
      </c>
      <c r="P19" s="48">
        <v>51</v>
      </c>
      <c r="Q19" s="3">
        <v>0</v>
      </c>
      <c r="R19" s="1">
        <v>3284</v>
      </c>
      <c r="S19" s="1">
        <v>2074</v>
      </c>
      <c r="T19" s="48">
        <v>447</v>
      </c>
      <c r="U19" s="48">
        <v>763</v>
      </c>
      <c r="V19" s="50">
        <v>2304</v>
      </c>
    </row>
    <row r="20" spans="1:22" ht="12.75">
      <c r="A20" s="117" t="s">
        <v>13</v>
      </c>
      <c r="B20" s="18">
        <v>10416</v>
      </c>
      <c r="C20" s="4">
        <v>1750</v>
      </c>
      <c r="D20" s="4">
        <v>1750</v>
      </c>
      <c r="E20" s="1">
        <v>276</v>
      </c>
      <c r="F20" s="48">
        <v>1480</v>
      </c>
      <c r="G20" s="5" t="s">
        <v>0</v>
      </c>
      <c r="H20" s="4">
        <v>5698</v>
      </c>
      <c r="I20" s="5" t="s">
        <v>0</v>
      </c>
      <c r="J20" s="4">
        <v>180</v>
      </c>
      <c r="K20" s="48">
        <v>1</v>
      </c>
      <c r="L20" s="48">
        <v>165</v>
      </c>
      <c r="M20" s="3">
        <v>14</v>
      </c>
      <c r="N20" s="48">
        <v>456</v>
      </c>
      <c r="O20" s="1">
        <v>360</v>
      </c>
      <c r="P20" s="48">
        <v>61</v>
      </c>
      <c r="Q20" s="3">
        <v>35</v>
      </c>
      <c r="R20" s="1">
        <v>1355</v>
      </c>
      <c r="S20" s="1">
        <v>832</v>
      </c>
      <c r="T20" s="48">
        <v>133</v>
      </c>
      <c r="U20" s="48">
        <v>390</v>
      </c>
      <c r="V20" s="50">
        <v>977</v>
      </c>
    </row>
    <row r="21" spans="1:22" ht="12.75">
      <c r="A21" s="117" t="s">
        <v>14</v>
      </c>
      <c r="B21" s="18">
        <v>9286</v>
      </c>
      <c r="C21" s="4">
        <v>1670</v>
      </c>
      <c r="D21" s="4">
        <v>1670</v>
      </c>
      <c r="E21" s="1">
        <v>869</v>
      </c>
      <c r="F21" s="48">
        <v>804</v>
      </c>
      <c r="G21" s="5" t="s">
        <v>0</v>
      </c>
      <c r="H21" s="4">
        <v>2825</v>
      </c>
      <c r="I21" s="5" t="s">
        <v>0</v>
      </c>
      <c r="J21" s="4">
        <v>868</v>
      </c>
      <c r="K21" s="48">
        <v>0</v>
      </c>
      <c r="L21" s="48">
        <v>824</v>
      </c>
      <c r="M21" s="3">
        <v>44</v>
      </c>
      <c r="N21" s="48">
        <v>606</v>
      </c>
      <c r="O21" s="1">
        <v>532</v>
      </c>
      <c r="P21" s="48">
        <v>66</v>
      </c>
      <c r="Q21" s="3">
        <v>10</v>
      </c>
      <c r="R21" s="1">
        <v>1718</v>
      </c>
      <c r="S21" s="1">
        <v>963</v>
      </c>
      <c r="T21" s="48">
        <v>211</v>
      </c>
      <c r="U21" s="48">
        <v>544</v>
      </c>
      <c r="V21" s="50">
        <v>1599</v>
      </c>
    </row>
    <row r="22" spans="1:22" ht="12.75">
      <c r="A22" s="117" t="s">
        <v>15</v>
      </c>
      <c r="B22" s="18">
        <v>2858</v>
      </c>
      <c r="C22" s="4">
        <v>378</v>
      </c>
      <c r="D22" s="4">
        <v>378</v>
      </c>
      <c r="E22" s="1">
        <v>33</v>
      </c>
      <c r="F22" s="48">
        <v>345</v>
      </c>
      <c r="G22" s="5" t="s">
        <v>0</v>
      </c>
      <c r="H22" s="4">
        <v>247</v>
      </c>
      <c r="I22" s="5" t="s">
        <v>0</v>
      </c>
      <c r="J22" s="4">
        <v>50</v>
      </c>
      <c r="K22" s="48">
        <v>0</v>
      </c>
      <c r="L22" s="48">
        <v>48</v>
      </c>
      <c r="M22" s="3">
        <v>2</v>
      </c>
      <c r="N22" s="48">
        <v>352</v>
      </c>
      <c r="O22" s="1">
        <v>337</v>
      </c>
      <c r="P22" s="48">
        <v>15</v>
      </c>
      <c r="Q22" s="3">
        <v>0</v>
      </c>
      <c r="R22" s="1">
        <v>1144</v>
      </c>
      <c r="S22" s="1">
        <v>755</v>
      </c>
      <c r="T22" s="48">
        <v>125</v>
      </c>
      <c r="U22" s="48">
        <v>264</v>
      </c>
      <c r="V22" s="50">
        <v>686</v>
      </c>
    </row>
    <row r="23" spans="1:22" ht="12.75">
      <c r="A23" s="117" t="s">
        <v>16</v>
      </c>
      <c r="B23" s="18">
        <v>5572</v>
      </c>
      <c r="C23" s="4">
        <v>1600</v>
      </c>
      <c r="D23" s="4">
        <v>1600</v>
      </c>
      <c r="E23" s="1">
        <v>710</v>
      </c>
      <c r="F23" s="48">
        <v>886</v>
      </c>
      <c r="G23" s="5" t="s">
        <v>0</v>
      </c>
      <c r="H23" s="4">
        <v>2027</v>
      </c>
      <c r="I23" s="5" t="s">
        <v>0</v>
      </c>
      <c r="J23" s="4">
        <v>99</v>
      </c>
      <c r="K23" s="48">
        <v>1</v>
      </c>
      <c r="L23" s="48">
        <v>59</v>
      </c>
      <c r="M23" s="3">
        <v>39</v>
      </c>
      <c r="N23" s="48">
        <v>369</v>
      </c>
      <c r="O23" s="1">
        <v>288</v>
      </c>
      <c r="P23" s="48">
        <v>63</v>
      </c>
      <c r="Q23" s="3">
        <v>18</v>
      </c>
      <c r="R23" s="1">
        <v>893</v>
      </c>
      <c r="S23" s="1">
        <v>573</v>
      </c>
      <c r="T23" s="48">
        <v>95</v>
      </c>
      <c r="U23" s="48">
        <v>225</v>
      </c>
      <c r="V23" s="50">
        <v>584</v>
      </c>
    </row>
    <row r="24" spans="1:22" ht="12.75">
      <c r="A24" s="117" t="s">
        <v>17</v>
      </c>
      <c r="B24" s="18">
        <v>2520</v>
      </c>
      <c r="C24" s="4">
        <v>688</v>
      </c>
      <c r="D24" s="4">
        <v>688</v>
      </c>
      <c r="E24" s="1">
        <v>414</v>
      </c>
      <c r="F24" s="48">
        <v>274</v>
      </c>
      <c r="G24" s="5" t="s">
        <v>0</v>
      </c>
      <c r="H24" s="4">
        <v>167</v>
      </c>
      <c r="I24" s="5" t="s">
        <v>0</v>
      </c>
      <c r="J24" s="4">
        <v>243</v>
      </c>
      <c r="K24" s="51">
        <v>0</v>
      </c>
      <c r="L24" s="48">
        <v>222</v>
      </c>
      <c r="M24" s="3">
        <v>21</v>
      </c>
      <c r="N24" s="48">
        <v>339</v>
      </c>
      <c r="O24" s="1">
        <v>307</v>
      </c>
      <c r="P24" s="48">
        <v>32</v>
      </c>
      <c r="Q24" s="3">
        <v>0</v>
      </c>
      <c r="R24" s="1">
        <v>866</v>
      </c>
      <c r="S24" s="1">
        <v>475</v>
      </c>
      <c r="T24" s="48">
        <v>142</v>
      </c>
      <c r="U24" s="48">
        <v>249</v>
      </c>
      <c r="V24" s="50">
        <v>217</v>
      </c>
    </row>
    <row r="25" spans="1:22" ht="12.75">
      <c r="A25" s="117" t="s">
        <v>18</v>
      </c>
      <c r="B25" s="18">
        <v>1794</v>
      </c>
      <c r="C25" s="4">
        <v>271</v>
      </c>
      <c r="D25" s="4">
        <v>271</v>
      </c>
      <c r="E25" s="1">
        <v>116</v>
      </c>
      <c r="F25" s="48">
        <v>155</v>
      </c>
      <c r="G25" s="5" t="s">
        <v>0</v>
      </c>
      <c r="H25" s="4">
        <v>144</v>
      </c>
      <c r="I25" s="5" t="s">
        <v>0</v>
      </c>
      <c r="J25" s="4">
        <v>68</v>
      </c>
      <c r="K25" s="51">
        <v>0</v>
      </c>
      <c r="L25" s="48">
        <v>62</v>
      </c>
      <c r="M25" s="3">
        <v>6</v>
      </c>
      <c r="N25" s="48">
        <v>177</v>
      </c>
      <c r="O25" s="1">
        <v>166</v>
      </c>
      <c r="P25" s="48">
        <v>11</v>
      </c>
      <c r="Q25" s="3">
        <v>0</v>
      </c>
      <c r="R25" s="1">
        <v>667</v>
      </c>
      <c r="S25" s="1">
        <v>410</v>
      </c>
      <c r="T25" s="48">
        <v>154</v>
      </c>
      <c r="U25" s="48">
        <v>103</v>
      </c>
      <c r="V25" s="50">
        <v>467</v>
      </c>
    </row>
    <row r="26" spans="1:22" ht="12.75">
      <c r="A26" s="117" t="s">
        <v>19</v>
      </c>
      <c r="B26" s="18">
        <v>2224</v>
      </c>
      <c r="C26" s="4">
        <v>354</v>
      </c>
      <c r="D26" s="4">
        <v>354</v>
      </c>
      <c r="E26" s="1">
        <v>75</v>
      </c>
      <c r="F26" s="48">
        <v>279</v>
      </c>
      <c r="G26" s="5" t="s">
        <v>0</v>
      </c>
      <c r="H26" s="4">
        <v>274</v>
      </c>
      <c r="I26" s="5" t="s">
        <v>0</v>
      </c>
      <c r="J26" s="4">
        <v>30</v>
      </c>
      <c r="K26" s="51">
        <v>2</v>
      </c>
      <c r="L26" s="48">
        <v>24</v>
      </c>
      <c r="M26" s="3">
        <v>4</v>
      </c>
      <c r="N26" s="48">
        <v>188</v>
      </c>
      <c r="O26" s="1">
        <v>170</v>
      </c>
      <c r="P26" s="48">
        <v>18</v>
      </c>
      <c r="Q26" s="3">
        <v>0</v>
      </c>
      <c r="R26" s="1">
        <v>591</v>
      </c>
      <c r="S26" s="1">
        <v>316</v>
      </c>
      <c r="T26" s="48">
        <v>95</v>
      </c>
      <c r="U26" s="48">
        <v>180</v>
      </c>
      <c r="V26" s="50">
        <v>787</v>
      </c>
    </row>
    <row r="27" spans="1:22" ht="12.75">
      <c r="A27" s="117" t="s">
        <v>20</v>
      </c>
      <c r="B27" s="18">
        <v>1322</v>
      </c>
      <c r="C27" s="4">
        <v>388</v>
      </c>
      <c r="D27" s="4">
        <v>388</v>
      </c>
      <c r="E27" s="1">
        <v>151</v>
      </c>
      <c r="F27" s="48">
        <v>237</v>
      </c>
      <c r="G27" s="5" t="s">
        <v>0</v>
      </c>
      <c r="H27" s="4">
        <v>35</v>
      </c>
      <c r="I27" s="5" t="s">
        <v>0</v>
      </c>
      <c r="J27" s="4">
        <v>294</v>
      </c>
      <c r="K27" s="51">
        <v>0</v>
      </c>
      <c r="L27" s="48">
        <v>286</v>
      </c>
      <c r="M27" s="3">
        <v>8</v>
      </c>
      <c r="N27" s="48">
        <v>103</v>
      </c>
      <c r="O27" s="1">
        <v>89</v>
      </c>
      <c r="P27" s="48">
        <v>14</v>
      </c>
      <c r="Q27" s="3">
        <v>0</v>
      </c>
      <c r="R27" s="1">
        <v>400</v>
      </c>
      <c r="S27" s="1">
        <v>207</v>
      </c>
      <c r="T27" s="48">
        <v>130</v>
      </c>
      <c r="U27" s="48">
        <v>63</v>
      </c>
      <c r="V27" s="50">
        <v>102</v>
      </c>
    </row>
    <row r="28" spans="1:22" ht="12.75">
      <c r="A28" s="117" t="s">
        <v>21</v>
      </c>
      <c r="B28" s="18">
        <v>1723</v>
      </c>
      <c r="C28" s="4">
        <v>351</v>
      </c>
      <c r="D28" s="4">
        <v>351</v>
      </c>
      <c r="E28" s="1">
        <v>45</v>
      </c>
      <c r="F28" s="48">
        <v>306</v>
      </c>
      <c r="G28" s="5" t="s">
        <v>0</v>
      </c>
      <c r="H28" s="4">
        <v>576</v>
      </c>
      <c r="I28" s="5" t="s">
        <v>0</v>
      </c>
      <c r="J28" s="4">
        <v>25</v>
      </c>
      <c r="K28" s="48">
        <v>0</v>
      </c>
      <c r="L28" s="48">
        <v>22</v>
      </c>
      <c r="M28" s="3">
        <v>3</v>
      </c>
      <c r="N28" s="48">
        <v>119</v>
      </c>
      <c r="O28" s="1">
        <v>104</v>
      </c>
      <c r="P28" s="48">
        <v>14</v>
      </c>
      <c r="Q28" s="3">
        <v>1</v>
      </c>
      <c r="R28" s="1">
        <v>324</v>
      </c>
      <c r="S28" s="1">
        <v>210</v>
      </c>
      <c r="T28" s="48">
        <v>15</v>
      </c>
      <c r="U28" s="48">
        <v>99</v>
      </c>
      <c r="V28" s="50">
        <v>328</v>
      </c>
    </row>
    <row r="29" spans="1:22" ht="12.75">
      <c r="A29" s="117" t="s">
        <v>22</v>
      </c>
      <c r="B29" s="18">
        <v>896</v>
      </c>
      <c r="C29" s="4">
        <v>180</v>
      </c>
      <c r="D29" s="4">
        <v>180</v>
      </c>
      <c r="E29" s="1">
        <v>11</v>
      </c>
      <c r="F29" s="48">
        <v>169</v>
      </c>
      <c r="G29" s="5" t="s">
        <v>0</v>
      </c>
      <c r="H29" s="4">
        <v>233</v>
      </c>
      <c r="I29" s="5" t="s">
        <v>0</v>
      </c>
      <c r="J29" s="4">
        <v>22</v>
      </c>
      <c r="K29" s="51">
        <v>0</v>
      </c>
      <c r="L29" s="48">
        <v>21</v>
      </c>
      <c r="M29" s="3">
        <v>1</v>
      </c>
      <c r="N29" s="48">
        <v>76</v>
      </c>
      <c r="O29" s="1">
        <v>70</v>
      </c>
      <c r="P29" s="48">
        <v>6</v>
      </c>
      <c r="Q29" s="3">
        <v>0</v>
      </c>
      <c r="R29" s="1">
        <v>245</v>
      </c>
      <c r="S29" s="1">
        <v>175</v>
      </c>
      <c r="T29" s="48">
        <v>4</v>
      </c>
      <c r="U29" s="48">
        <v>66</v>
      </c>
      <c r="V29" s="50">
        <v>140</v>
      </c>
    </row>
    <row r="30" spans="1:22" ht="12.75">
      <c r="A30" s="117" t="s">
        <v>23</v>
      </c>
      <c r="B30" s="18">
        <v>3411</v>
      </c>
      <c r="C30" s="4">
        <v>414</v>
      </c>
      <c r="D30" s="4">
        <v>414</v>
      </c>
      <c r="E30" s="1">
        <v>104</v>
      </c>
      <c r="F30" s="48">
        <v>310</v>
      </c>
      <c r="G30" s="5" t="s">
        <v>0</v>
      </c>
      <c r="H30" s="4">
        <v>1664</v>
      </c>
      <c r="I30" s="5" t="s">
        <v>0</v>
      </c>
      <c r="J30" s="4">
        <v>246</v>
      </c>
      <c r="K30" s="48">
        <v>0</v>
      </c>
      <c r="L30" s="48">
        <v>240</v>
      </c>
      <c r="M30" s="3">
        <v>6</v>
      </c>
      <c r="N30" s="48">
        <v>212</v>
      </c>
      <c r="O30" s="1">
        <v>189</v>
      </c>
      <c r="P30" s="48">
        <v>17</v>
      </c>
      <c r="Q30" s="3">
        <v>6</v>
      </c>
      <c r="R30" s="1">
        <v>486</v>
      </c>
      <c r="S30" s="1">
        <v>223</v>
      </c>
      <c r="T30" s="48">
        <v>102</v>
      </c>
      <c r="U30" s="48">
        <v>161</v>
      </c>
      <c r="V30" s="50">
        <v>389</v>
      </c>
    </row>
    <row r="31" spans="1:22" ht="12.75">
      <c r="A31" s="117" t="s">
        <v>24</v>
      </c>
      <c r="B31" s="18">
        <v>7195</v>
      </c>
      <c r="C31" s="4">
        <v>96</v>
      </c>
      <c r="D31" s="4">
        <v>96</v>
      </c>
      <c r="E31" s="1">
        <v>27</v>
      </c>
      <c r="F31" s="48">
        <v>69</v>
      </c>
      <c r="G31" s="5" t="s">
        <v>0</v>
      </c>
      <c r="H31" s="4">
        <v>6804</v>
      </c>
      <c r="I31" s="5" t="s">
        <v>0</v>
      </c>
      <c r="J31" s="4">
        <v>110</v>
      </c>
      <c r="K31" s="48">
        <v>0</v>
      </c>
      <c r="L31" s="48">
        <v>109</v>
      </c>
      <c r="M31" s="3">
        <v>1</v>
      </c>
      <c r="N31" s="48">
        <v>61</v>
      </c>
      <c r="O31" s="1">
        <v>35</v>
      </c>
      <c r="P31" s="48">
        <v>2</v>
      </c>
      <c r="Q31" s="3">
        <v>24</v>
      </c>
      <c r="R31" s="1">
        <v>53</v>
      </c>
      <c r="S31" s="1">
        <v>36</v>
      </c>
      <c r="T31" s="48">
        <v>1</v>
      </c>
      <c r="U31" s="48">
        <v>16</v>
      </c>
      <c r="V31" s="50">
        <v>71</v>
      </c>
    </row>
    <row r="32" spans="1:22" ht="12.75">
      <c r="A32" s="117" t="s">
        <v>84</v>
      </c>
      <c r="B32" s="18">
        <v>1911</v>
      </c>
      <c r="C32" s="4">
        <v>190</v>
      </c>
      <c r="D32" s="4">
        <v>190</v>
      </c>
      <c r="E32" s="1">
        <v>20</v>
      </c>
      <c r="F32" s="48">
        <v>170</v>
      </c>
      <c r="G32" s="5" t="s">
        <v>0</v>
      </c>
      <c r="H32" s="4">
        <v>961</v>
      </c>
      <c r="I32" s="5" t="s">
        <v>0</v>
      </c>
      <c r="J32" s="4">
        <v>199</v>
      </c>
      <c r="K32" s="48">
        <v>53</v>
      </c>
      <c r="L32" s="48">
        <v>145</v>
      </c>
      <c r="M32" s="3">
        <v>1</v>
      </c>
      <c r="N32" s="48">
        <v>64</v>
      </c>
      <c r="O32" s="1">
        <v>51</v>
      </c>
      <c r="P32" s="48">
        <v>8</v>
      </c>
      <c r="Q32" s="3">
        <v>4</v>
      </c>
      <c r="R32" s="1">
        <v>169</v>
      </c>
      <c r="S32" s="1">
        <v>120</v>
      </c>
      <c r="T32" s="48">
        <v>7</v>
      </c>
      <c r="U32" s="48">
        <v>42</v>
      </c>
      <c r="V32" s="50">
        <v>328</v>
      </c>
    </row>
    <row r="33" spans="1:22" ht="12.75">
      <c r="A33" s="117" t="s">
        <v>85</v>
      </c>
      <c r="B33" s="18">
        <v>12218</v>
      </c>
      <c r="C33" s="4">
        <v>549</v>
      </c>
      <c r="D33" s="4">
        <v>549</v>
      </c>
      <c r="E33" s="1">
        <v>35</v>
      </c>
      <c r="F33" s="48">
        <v>514</v>
      </c>
      <c r="G33" s="5" t="s">
        <v>0</v>
      </c>
      <c r="H33" s="4">
        <v>10241</v>
      </c>
      <c r="I33" s="5" t="s">
        <v>0</v>
      </c>
      <c r="J33" s="4">
        <v>372</v>
      </c>
      <c r="K33" s="48">
        <v>198</v>
      </c>
      <c r="L33" s="48">
        <v>172</v>
      </c>
      <c r="M33" s="3">
        <v>2</v>
      </c>
      <c r="N33" s="48">
        <v>171</v>
      </c>
      <c r="O33" s="1">
        <v>101</v>
      </c>
      <c r="P33" s="48">
        <v>22</v>
      </c>
      <c r="Q33" s="3">
        <v>48</v>
      </c>
      <c r="R33" s="1">
        <v>315</v>
      </c>
      <c r="S33" s="1">
        <v>201</v>
      </c>
      <c r="T33" s="48">
        <v>8</v>
      </c>
      <c r="U33" s="48">
        <v>106</v>
      </c>
      <c r="V33" s="50">
        <v>570</v>
      </c>
    </row>
    <row r="34" spans="1:22" ht="12.75">
      <c r="A34" s="117" t="s">
        <v>89</v>
      </c>
      <c r="B34" s="18">
        <v>3140</v>
      </c>
      <c r="C34" s="4">
        <v>164</v>
      </c>
      <c r="D34" s="4">
        <v>164</v>
      </c>
      <c r="E34" s="1">
        <v>14</v>
      </c>
      <c r="F34" s="48">
        <v>150</v>
      </c>
      <c r="G34" s="5" t="s">
        <v>0</v>
      </c>
      <c r="H34" s="4">
        <v>2351</v>
      </c>
      <c r="I34" s="5" t="s">
        <v>0</v>
      </c>
      <c r="J34" s="4">
        <v>183</v>
      </c>
      <c r="K34" s="48">
        <v>125</v>
      </c>
      <c r="L34" s="48">
        <v>57</v>
      </c>
      <c r="M34" s="3">
        <v>1</v>
      </c>
      <c r="N34" s="48">
        <v>104</v>
      </c>
      <c r="O34" s="1">
        <v>83</v>
      </c>
      <c r="P34" s="48">
        <v>7</v>
      </c>
      <c r="Q34" s="3">
        <v>14</v>
      </c>
      <c r="R34" s="1">
        <v>100</v>
      </c>
      <c r="S34" s="1">
        <v>70</v>
      </c>
      <c r="T34" s="48">
        <v>2</v>
      </c>
      <c r="U34" s="48">
        <v>28</v>
      </c>
      <c r="V34" s="50">
        <v>238</v>
      </c>
    </row>
    <row r="35" spans="1:22" ht="12.75">
      <c r="A35" s="120" t="s">
        <v>86</v>
      </c>
      <c r="B35" s="52">
        <v>6504</v>
      </c>
      <c r="C35" s="52">
        <v>359</v>
      </c>
      <c r="D35" s="52">
        <v>359</v>
      </c>
      <c r="E35" s="105">
        <v>15</v>
      </c>
      <c r="F35" s="67">
        <v>344</v>
      </c>
      <c r="G35" s="6" t="s">
        <v>0</v>
      </c>
      <c r="H35" s="52">
        <v>5221</v>
      </c>
      <c r="I35" s="6" t="s">
        <v>0</v>
      </c>
      <c r="J35" s="52">
        <v>301</v>
      </c>
      <c r="K35" s="67">
        <v>210</v>
      </c>
      <c r="L35" s="67">
        <v>90</v>
      </c>
      <c r="M35" s="53">
        <v>1</v>
      </c>
      <c r="N35" s="67">
        <v>161</v>
      </c>
      <c r="O35" s="105">
        <v>132</v>
      </c>
      <c r="P35" s="67">
        <v>15</v>
      </c>
      <c r="Q35" s="53">
        <v>13</v>
      </c>
      <c r="R35" s="105">
        <v>111</v>
      </c>
      <c r="S35" s="105">
        <v>86</v>
      </c>
      <c r="T35" s="67">
        <v>3</v>
      </c>
      <c r="U35" s="67">
        <v>22</v>
      </c>
      <c r="V35" s="54">
        <v>351</v>
      </c>
    </row>
    <row r="36" spans="1:22" ht="12.75">
      <c r="A36" s="121" t="s">
        <v>64</v>
      </c>
      <c r="B36" s="18">
        <v>99393</v>
      </c>
      <c r="C36" s="4">
        <v>14799</v>
      </c>
      <c r="D36" s="4">
        <v>14799</v>
      </c>
      <c r="E36" s="1">
        <v>4533</v>
      </c>
      <c r="F36" s="48">
        <v>10274</v>
      </c>
      <c r="G36" s="5" t="s">
        <v>0</v>
      </c>
      <c r="H36" s="4">
        <v>42037</v>
      </c>
      <c r="I36" s="5" t="s">
        <v>0</v>
      </c>
      <c r="J36" s="4">
        <v>4510</v>
      </c>
      <c r="K36" s="48">
        <v>604</v>
      </c>
      <c r="L36" s="48">
        <v>3667</v>
      </c>
      <c r="M36" s="3">
        <v>239</v>
      </c>
      <c r="N36" s="48">
        <v>5809</v>
      </c>
      <c r="O36" s="1">
        <v>5040</v>
      </c>
      <c r="P36" s="48">
        <v>596</v>
      </c>
      <c r="Q36" s="3">
        <v>173</v>
      </c>
      <c r="R36" s="1">
        <v>19145</v>
      </c>
      <c r="S36" s="1">
        <v>11550</v>
      </c>
      <c r="T36" s="48">
        <v>2543</v>
      </c>
      <c r="U36" s="48">
        <v>5052</v>
      </c>
      <c r="V36" s="50">
        <v>13093</v>
      </c>
    </row>
    <row r="37" spans="1:22" s="410" customFormat="1" ht="13.5" thickBot="1">
      <c r="A37" s="119" t="s">
        <v>62</v>
      </c>
      <c r="B37" s="63">
        <v>100</v>
      </c>
      <c r="C37" s="63">
        <f>C36/B36*100</f>
        <v>14.889378527662913</v>
      </c>
      <c r="D37" s="62"/>
      <c r="E37" s="64"/>
      <c r="F37" s="62"/>
      <c r="G37" s="70"/>
      <c r="H37" s="63">
        <f>H36/B36*100</f>
        <v>42.293722897990804</v>
      </c>
      <c r="I37" s="70"/>
      <c r="J37" s="63">
        <f>J36/B36*100</f>
        <v>4.537542885313854</v>
      </c>
      <c r="K37" s="62"/>
      <c r="L37" s="62"/>
      <c r="M37" s="61"/>
      <c r="N37" s="62">
        <f>N36/B36*100</f>
        <v>5.844475969132635</v>
      </c>
      <c r="O37" s="64"/>
      <c r="P37" s="62"/>
      <c r="Q37" s="61"/>
      <c r="R37" s="64">
        <f>R36/B36*100</f>
        <v>19.26191985351081</v>
      </c>
      <c r="S37" s="64"/>
      <c r="T37" s="62"/>
      <c r="U37" s="62"/>
      <c r="V37" s="65">
        <f>V36/B36*100</f>
        <v>13.17295986638898</v>
      </c>
    </row>
    <row r="38" spans="1:22" ht="12.75">
      <c r="A38" s="117" t="s">
        <v>25</v>
      </c>
      <c r="B38" s="18">
        <v>11424</v>
      </c>
      <c r="C38" s="4">
        <v>2810</v>
      </c>
      <c r="D38" s="4">
        <v>2810</v>
      </c>
      <c r="E38" s="1">
        <v>876</v>
      </c>
      <c r="F38" s="48">
        <v>1940</v>
      </c>
      <c r="G38" s="5" t="s">
        <v>0</v>
      </c>
      <c r="H38" s="4">
        <v>4395</v>
      </c>
      <c r="I38" s="5" t="s">
        <v>0</v>
      </c>
      <c r="J38" s="4">
        <v>442</v>
      </c>
      <c r="K38" s="48">
        <v>4</v>
      </c>
      <c r="L38" s="68">
        <v>393</v>
      </c>
      <c r="M38" s="3">
        <v>45</v>
      </c>
      <c r="N38" s="48">
        <v>490</v>
      </c>
      <c r="O38" s="1">
        <v>332</v>
      </c>
      <c r="P38" s="48">
        <v>109</v>
      </c>
      <c r="Q38" s="3">
        <v>49</v>
      </c>
      <c r="R38" s="1">
        <v>1639</v>
      </c>
      <c r="S38" s="1">
        <v>1139</v>
      </c>
      <c r="T38" s="48">
        <v>182</v>
      </c>
      <c r="U38" s="48">
        <v>318</v>
      </c>
      <c r="V38" s="50">
        <v>1648</v>
      </c>
    </row>
    <row r="39" spans="1:22" ht="12.75">
      <c r="A39" s="117" t="s">
        <v>26</v>
      </c>
      <c r="B39" s="18">
        <v>7757</v>
      </c>
      <c r="C39" s="4">
        <v>980</v>
      </c>
      <c r="D39" s="4">
        <v>980</v>
      </c>
      <c r="E39" s="1">
        <v>321</v>
      </c>
      <c r="F39" s="48">
        <v>659</v>
      </c>
      <c r="G39" s="5" t="s">
        <v>0</v>
      </c>
      <c r="H39" s="4">
        <v>5333</v>
      </c>
      <c r="I39" s="5" t="s">
        <v>0</v>
      </c>
      <c r="J39" s="4">
        <v>216</v>
      </c>
      <c r="K39" s="48">
        <v>0</v>
      </c>
      <c r="L39" s="48">
        <v>198</v>
      </c>
      <c r="M39" s="3">
        <v>18</v>
      </c>
      <c r="N39" s="48">
        <v>194</v>
      </c>
      <c r="O39" s="1">
        <v>85</v>
      </c>
      <c r="P39" s="48">
        <v>54</v>
      </c>
      <c r="Q39" s="3">
        <v>55</v>
      </c>
      <c r="R39" s="1">
        <v>476</v>
      </c>
      <c r="S39" s="1">
        <v>335</v>
      </c>
      <c r="T39" s="48">
        <v>62</v>
      </c>
      <c r="U39" s="48">
        <v>79</v>
      </c>
      <c r="V39" s="50">
        <v>558</v>
      </c>
    </row>
    <row r="40" spans="1:22" ht="12.75">
      <c r="A40" s="117" t="s">
        <v>27</v>
      </c>
      <c r="B40" s="18">
        <v>1975</v>
      </c>
      <c r="C40" s="4">
        <v>665</v>
      </c>
      <c r="D40" s="4">
        <v>665</v>
      </c>
      <c r="E40" s="1">
        <v>57</v>
      </c>
      <c r="F40" s="48">
        <v>608</v>
      </c>
      <c r="G40" s="5" t="s">
        <v>0</v>
      </c>
      <c r="H40" s="4">
        <v>758</v>
      </c>
      <c r="I40" s="5" t="s">
        <v>0</v>
      </c>
      <c r="J40" s="4">
        <v>23</v>
      </c>
      <c r="K40" s="51">
        <v>0</v>
      </c>
      <c r="L40" s="48">
        <v>20</v>
      </c>
      <c r="M40" s="3">
        <v>3</v>
      </c>
      <c r="N40" s="48">
        <v>102</v>
      </c>
      <c r="O40" s="1">
        <v>80</v>
      </c>
      <c r="P40" s="48">
        <v>20</v>
      </c>
      <c r="Q40" s="3">
        <v>2</v>
      </c>
      <c r="R40" s="1">
        <v>185</v>
      </c>
      <c r="S40" s="1">
        <v>113</v>
      </c>
      <c r="T40" s="48">
        <v>7</v>
      </c>
      <c r="U40" s="48">
        <v>65</v>
      </c>
      <c r="V40" s="50">
        <v>242</v>
      </c>
    </row>
    <row r="41" spans="1:22" ht="12.75">
      <c r="A41" s="117" t="s">
        <v>28</v>
      </c>
      <c r="B41" s="18">
        <v>1471</v>
      </c>
      <c r="C41" s="4">
        <v>474</v>
      </c>
      <c r="D41" s="4">
        <v>474</v>
      </c>
      <c r="E41" s="1">
        <v>172</v>
      </c>
      <c r="F41" s="48">
        <v>302</v>
      </c>
      <c r="G41" s="5" t="s">
        <v>0</v>
      </c>
      <c r="H41" s="4">
        <v>424</v>
      </c>
      <c r="I41" s="5" t="s">
        <v>0</v>
      </c>
      <c r="J41" s="4">
        <v>74</v>
      </c>
      <c r="K41" s="51">
        <v>0</v>
      </c>
      <c r="L41" s="48">
        <v>65</v>
      </c>
      <c r="M41" s="3">
        <v>9</v>
      </c>
      <c r="N41" s="48">
        <v>99</v>
      </c>
      <c r="O41" s="1">
        <v>79</v>
      </c>
      <c r="P41" s="48">
        <v>20</v>
      </c>
      <c r="Q41" s="3">
        <v>0</v>
      </c>
      <c r="R41" s="1">
        <v>259</v>
      </c>
      <c r="S41" s="1">
        <v>162</v>
      </c>
      <c r="T41" s="48">
        <v>9</v>
      </c>
      <c r="U41" s="48">
        <v>88</v>
      </c>
      <c r="V41" s="50">
        <v>121</v>
      </c>
    </row>
    <row r="42" spans="1:22" ht="12.75">
      <c r="A42" s="117" t="s">
        <v>29</v>
      </c>
      <c r="B42" s="18">
        <v>3733</v>
      </c>
      <c r="C42" s="4">
        <v>241</v>
      </c>
      <c r="D42" s="4">
        <v>241</v>
      </c>
      <c r="E42" s="1">
        <v>26</v>
      </c>
      <c r="F42" s="48">
        <v>215</v>
      </c>
      <c r="G42" s="5" t="s">
        <v>0</v>
      </c>
      <c r="H42" s="4">
        <v>2971</v>
      </c>
      <c r="I42" s="5" t="s">
        <v>0</v>
      </c>
      <c r="J42" s="4">
        <v>114</v>
      </c>
      <c r="K42" s="51">
        <v>0</v>
      </c>
      <c r="L42" s="48">
        <v>113</v>
      </c>
      <c r="M42" s="3">
        <v>1</v>
      </c>
      <c r="N42" s="48">
        <v>87</v>
      </c>
      <c r="O42" s="1">
        <v>70</v>
      </c>
      <c r="P42" s="48">
        <v>9</v>
      </c>
      <c r="Q42" s="3">
        <v>8</v>
      </c>
      <c r="R42" s="1">
        <v>128</v>
      </c>
      <c r="S42" s="1">
        <v>83</v>
      </c>
      <c r="T42" s="48">
        <v>5</v>
      </c>
      <c r="U42" s="48">
        <v>40</v>
      </c>
      <c r="V42" s="50">
        <v>192</v>
      </c>
    </row>
    <row r="43" spans="1:22" ht="12.75">
      <c r="A43" s="117" t="s">
        <v>30</v>
      </c>
      <c r="B43" s="18">
        <v>22425</v>
      </c>
      <c r="C43" s="4">
        <v>592</v>
      </c>
      <c r="D43" s="4">
        <v>592</v>
      </c>
      <c r="E43" s="1">
        <v>76</v>
      </c>
      <c r="F43" s="48">
        <v>516</v>
      </c>
      <c r="G43" s="5" t="s">
        <v>0</v>
      </c>
      <c r="H43" s="4">
        <v>20456</v>
      </c>
      <c r="I43" s="5" t="s">
        <v>0</v>
      </c>
      <c r="J43" s="4">
        <v>501</v>
      </c>
      <c r="K43" s="48">
        <v>229</v>
      </c>
      <c r="L43" s="48">
        <v>268</v>
      </c>
      <c r="M43" s="3">
        <v>4</v>
      </c>
      <c r="N43" s="48">
        <v>243</v>
      </c>
      <c r="O43" s="1">
        <v>154</v>
      </c>
      <c r="P43" s="48">
        <v>18</v>
      </c>
      <c r="Q43" s="3">
        <v>71</v>
      </c>
      <c r="R43" s="1">
        <v>176</v>
      </c>
      <c r="S43" s="1">
        <v>122</v>
      </c>
      <c r="T43" s="48">
        <v>17</v>
      </c>
      <c r="U43" s="48">
        <v>37</v>
      </c>
      <c r="V43" s="50">
        <v>457</v>
      </c>
    </row>
    <row r="44" spans="1:22" ht="12.75">
      <c r="A44" s="117" t="s">
        <v>31</v>
      </c>
      <c r="B44" s="18">
        <v>623</v>
      </c>
      <c r="C44" s="4">
        <v>264</v>
      </c>
      <c r="D44" s="4">
        <v>264</v>
      </c>
      <c r="E44" s="1">
        <v>238</v>
      </c>
      <c r="F44" s="48">
        <v>26</v>
      </c>
      <c r="G44" s="5" t="s">
        <v>0</v>
      </c>
      <c r="H44" s="4">
        <v>0</v>
      </c>
      <c r="I44" s="5" t="s">
        <v>0</v>
      </c>
      <c r="J44" s="4">
        <v>63</v>
      </c>
      <c r="K44" s="51">
        <v>0</v>
      </c>
      <c r="L44" s="48">
        <v>51</v>
      </c>
      <c r="M44" s="3">
        <v>12</v>
      </c>
      <c r="N44" s="48">
        <v>37</v>
      </c>
      <c r="O44" s="1">
        <v>25</v>
      </c>
      <c r="P44" s="48">
        <v>12</v>
      </c>
      <c r="Q44" s="3">
        <v>0</v>
      </c>
      <c r="R44" s="1">
        <v>181</v>
      </c>
      <c r="S44" s="1">
        <v>105</v>
      </c>
      <c r="T44" s="48">
        <v>25</v>
      </c>
      <c r="U44" s="48">
        <v>51</v>
      </c>
      <c r="V44" s="50">
        <v>78</v>
      </c>
    </row>
    <row r="45" spans="1:22" ht="12.75">
      <c r="A45" s="117" t="s">
        <v>32</v>
      </c>
      <c r="B45" s="18">
        <v>9403</v>
      </c>
      <c r="C45" s="4">
        <v>25</v>
      </c>
      <c r="D45" s="4">
        <v>25</v>
      </c>
      <c r="E45" s="1">
        <v>4</v>
      </c>
      <c r="F45" s="48">
        <v>21</v>
      </c>
      <c r="G45" s="5" t="s">
        <v>0</v>
      </c>
      <c r="H45" s="4">
        <v>7104</v>
      </c>
      <c r="I45" s="5" t="s">
        <v>0</v>
      </c>
      <c r="J45" s="4">
        <v>769</v>
      </c>
      <c r="K45" s="48">
        <v>686</v>
      </c>
      <c r="L45" s="48">
        <v>83</v>
      </c>
      <c r="M45" s="3">
        <v>0</v>
      </c>
      <c r="N45" s="48">
        <v>195</v>
      </c>
      <c r="O45" s="1">
        <v>183</v>
      </c>
      <c r="P45" s="48">
        <v>2</v>
      </c>
      <c r="Q45" s="3">
        <v>10</v>
      </c>
      <c r="R45" s="1">
        <v>559</v>
      </c>
      <c r="S45" s="1">
        <v>156</v>
      </c>
      <c r="T45" s="48">
        <v>0</v>
      </c>
      <c r="U45" s="48">
        <v>403</v>
      </c>
      <c r="V45" s="50">
        <v>751</v>
      </c>
    </row>
    <row r="46" spans="1:22" ht="12.75">
      <c r="A46" s="117" t="s">
        <v>33</v>
      </c>
      <c r="B46" s="18">
        <v>700</v>
      </c>
      <c r="C46" s="4">
        <v>103</v>
      </c>
      <c r="D46" s="4">
        <v>103</v>
      </c>
      <c r="E46" s="69" t="s">
        <v>0</v>
      </c>
      <c r="F46" s="48">
        <v>103</v>
      </c>
      <c r="G46" s="5" t="s">
        <v>0</v>
      </c>
      <c r="H46" s="4">
        <v>404</v>
      </c>
      <c r="I46" s="5" t="s">
        <v>0</v>
      </c>
      <c r="J46" s="4">
        <v>0</v>
      </c>
      <c r="K46" s="48">
        <v>0</v>
      </c>
      <c r="L46" s="48">
        <v>0</v>
      </c>
      <c r="M46" s="3">
        <v>0</v>
      </c>
      <c r="N46" s="48">
        <v>48</v>
      </c>
      <c r="O46" s="1">
        <v>43</v>
      </c>
      <c r="P46" s="48">
        <v>4</v>
      </c>
      <c r="Q46" s="3">
        <v>1</v>
      </c>
      <c r="R46" s="1">
        <v>107</v>
      </c>
      <c r="S46" s="1">
        <v>56</v>
      </c>
      <c r="T46" s="48">
        <v>1</v>
      </c>
      <c r="U46" s="48">
        <v>50</v>
      </c>
      <c r="V46" s="50">
        <v>38</v>
      </c>
    </row>
    <row r="47" spans="1:22" ht="12.75">
      <c r="A47" s="117" t="s">
        <v>34</v>
      </c>
      <c r="B47" s="52">
        <v>4067</v>
      </c>
      <c r="C47" s="4">
        <v>440</v>
      </c>
      <c r="D47" s="4">
        <v>440</v>
      </c>
      <c r="E47" s="299" t="s">
        <v>0</v>
      </c>
      <c r="F47" s="48">
        <v>440</v>
      </c>
      <c r="G47" s="6" t="s">
        <v>0</v>
      </c>
      <c r="H47" s="4">
        <v>3162</v>
      </c>
      <c r="I47" s="6" t="s">
        <v>0</v>
      </c>
      <c r="J47" s="4">
        <v>25</v>
      </c>
      <c r="K47" s="51">
        <v>0</v>
      </c>
      <c r="L47" s="67">
        <v>25</v>
      </c>
      <c r="M47" s="53">
        <v>0</v>
      </c>
      <c r="N47" s="53">
        <v>116</v>
      </c>
      <c r="O47" s="1">
        <v>78</v>
      </c>
      <c r="P47" s="48">
        <v>22</v>
      </c>
      <c r="Q47" s="3">
        <v>16</v>
      </c>
      <c r="R47" s="1">
        <v>271</v>
      </c>
      <c r="S47" s="1">
        <v>119</v>
      </c>
      <c r="T47" s="48">
        <v>1</v>
      </c>
      <c r="U47" s="53">
        <v>151</v>
      </c>
      <c r="V47" s="54">
        <v>53</v>
      </c>
    </row>
    <row r="48" spans="1:22" ht="12.75">
      <c r="A48" s="118" t="s">
        <v>67</v>
      </c>
      <c r="B48" s="18">
        <v>63558</v>
      </c>
      <c r="C48" s="57">
        <v>6594</v>
      </c>
      <c r="D48" s="57">
        <v>6594</v>
      </c>
      <c r="E48" s="59">
        <v>1770</v>
      </c>
      <c r="F48" s="58">
        <v>4830</v>
      </c>
      <c r="G48" s="5" t="s">
        <v>0</v>
      </c>
      <c r="H48" s="57">
        <v>45007</v>
      </c>
      <c r="I48" s="5" t="s">
        <v>0</v>
      </c>
      <c r="J48" s="57">
        <v>2227</v>
      </c>
      <c r="K48" s="58">
        <v>919</v>
      </c>
      <c r="L48" s="58">
        <v>1216</v>
      </c>
      <c r="M48" s="3">
        <v>92</v>
      </c>
      <c r="N48" s="48">
        <v>1611</v>
      </c>
      <c r="O48" s="59">
        <v>1129</v>
      </c>
      <c r="P48" s="58">
        <v>270</v>
      </c>
      <c r="Q48" s="56">
        <v>212</v>
      </c>
      <c r="R48" s="59">
        <v>3981</v>
      </c>
      <c r="S48" s="59">
        <v>2390</v>
      </c>
      <c r="T48" s="58">
        <v>309</v>
      </c>
      <c r="U48" s="48">
        <v>1282</v>
      </c>
      <c r="V48" s="50">
        <v>4138</v>
      </c>
    </row>
    <row r="49" spans="1:22" s="410" customFormat="1" ht="13.5" thickBot="1">
      <c r="A49" s="119" t="s">
        <v>62</v>
      </c>
      <c r="B49" s="63">
        <v>100</v>
      </c>
      <c r="C49" s="70">
        <f>C48/B48*100</f>
        <v>10.374775795336543</v>
      </c>
      <c r="D49" s="71"/>
      <c r="E49" s="72"/>
      <c r="F49" s="62"/>
      <c r="G49" s="70"/>
      <c r="H49" s="63">
        <f>H48/B48*100</f>
        <v>70.81248623304698</v>
      </c>
      <c r="I49" s="70"/>
      <c r="J49" s="63">
        <f>J48/B48*100</f>
        <v>3.5038862141665876</v>
      </c>
      <c r="K49" s="71"/>
      <c r="L49" s="62"/>
      <c r="M49" s="61"/>
      <c r="N49" s="62">
        <f>N48/B48*100</f>
        <v>2.5346927216086095</v>
      </c>
      <c r="O49" s="64"/>
      <c r="P49" s="62"/>
      <c r="Q49" s="61"/>
      <c r="R49" s="64">
        <f>R48/B48*100</f>
        <v>6.263570282261871</v>
      </c>
      <c r="S49" s="64"/>
      <c r="T49" s="62"/>
      <c r="U49" s="62"/>
      <c r="V49" s="65">
        <f>V48/B48*100</f>
        <v>6.510588753579408</v>
      </c>
    </row>
    <row r="50" spans="1:22" ht="12.75">
      <c r="A50" s="121" t="s">
        <v>69</v>
      </c>
      <c r="B50" s="18">
        <v>239708</v>
      </c>
      <c r="C50" s="4">
        <v>29300</v>
      </c>
      <c r="D50" s="4">
        <v>29300</v>
      </c>
      <c r="E50" s="1">
        <v>7550</v>
      </c>
      <c r="F50" s="48">
        <v>21700</v>
      </c>
      <c r="G50" s="5" t="s">
        <v>0</v>
      </c>
      <c r="H50" s="4">
        <v>103070</v>
      </c>
      <c r="I50" s="5" t="s">
        <v>0</v>
      </c>
      <c r="J50" s="74">
        <v>8292</v>
      </c>
      <c r="K50" s="48">
        <v>1575</v>
      </c>
      <c r="L50" s="68">
        <v>6329</v>
      </c>
      <c r="M50" s="3">
        <v>388</v>
      </c>
      <c r="N50" s="75">
        <v>15393</v>
      </c>
      <c r="O50" s="75">
        <v>13876</v>
      </c>
      <c r="P50" s="68">
        <v>1126</v>
      </c>
      <c r="Q50" s="68">
        <v>391</v>
      </c>
      <c r="R50" s="1">
        <v>53774</v>
      </c>
      <c r="S50" s="1">
        <v>31320</v>
      </c>
      <c r="T50" s="48">
        <v>7540</v>
      </c>
      <c r="U50" s="48">
        <v>14914</v>
      </c>
      <c r="V50" s="50">
        <v>29879</v>
      </c>
    </row>
    <row r="51" spans="1:22" s="410" customFormat="1" ht="13.5" thickBot="1">
      <c r="A51" s="122" t="s">
        <v>62</v>
      </c>
      <c r="B51" s="78">
        <v>100</v>
      </c>
      <c r="C51" s="78">
        <f>C50/B50*100</f>
        <v>12.22320489929414</v>
      </c>
      <c r="D51" s="79"/>
      <c r="E51" s="80"/>
      <c r="F51" s="79"/>
      <c r="G51" s="78"/>
      <c r="H51" s="78">
        <f>H50/B50*100</f>
        <v>42.99814774642482</v>
      </c>
      <c r="I51" s="78"/>
      <c r="J51" s="78">
        <f>J50/B50*100</f>
        <v>3.4592087039231063</v>
      </c>
      <c r="K51" s="79"/>
      <c r="L51" s="79"/>
      <c r="M51" s="77"/>
      <c r="N51" s="78">
        <f>N50/B50*100</f>
        <v>6.421562901530195</v>
      </c>
      <c r="O51" s="80"/>
      <c r="P51" s="79"/>
      <c r="Q51" s="77"/>
      <c r="R51" s="78">
        <f>R50/B50*100</f>
        <v>22.433126971148234</v>
      </c>
      <c r="S51" s="80"/>
      <c r="T51" s="79"/>
      <c r="U51" s="79"/>
      <c r="V51" s="90">
        <f>V50/B50*100</f>
        <v>12.46474877767951</v>
      </c>
    </row>
    <row r="52" spans="1:22" ht="13.5" thickTop="1">
      <c r="A52" s="123"/>
      <c r="B52" s="18"/>
      <c r="C52" s="18"/>
      <c r="D52" s="18"/>
      <c r="E52" s="18"/>
      <c r="F52" s="18"/>
      <c r="G52" s="18"/>
      <c r="H52" s="124"/>
      <c r="I52" s="18"/>
      <c r="J52" s="124"/>
      <c r="K52" s="18"/>
      <c r="L52" s="18"/>
      <c r="M52" s="18"/>
      <c r="N52" s="18"/>
      <c r="O52" s="18"/>
      <c r="P52" s="18"/>
      <c r="Q52" s="18"/>
      <c r="R52" s="18"/>
      <c r="S52" s="18"/>
      <c r="T52" s="18"/>
      <c r="U52" s="18"/>
      <c r="V52" s="18"/>
    </row>
    <row r="53" spans="1:15" ht="12.75">
      <c r="A53" s="125"/>
      <c r="B53" s="18"/>
      <c r="C53" s="18"/>
      <c r="D53" s="18"/>
      <c r="E53" s="18"/>
      <c r="F53" s="18"/>
      <c r="G53" s="18"/>
      <c r="H53" s="18"/>
      <c r="I53" s="18"/>
      <c r="J53" s="18"/>
      <c r="K53" s="18"/>
      <c r="L53" s="18"/>
      <c r="M53" s="48"/>
      <c r="N53" s="98"/>
      <c r="O53" s="93"/>
    </row>
    <row r="54" spans="1:15" ht="14.25">
      <c r="A54" s="125"/>
      <c r="B54" s="18"/>
      <c r="C54" s="18"/>
      <c r="D54" s="18"/>
      <c r="E54" s="18"/>
      <c r="F54" s="18"/>
      <c r="G54" s="18"/>
      <c r="H54" s="18"/>
      <c r="I54" s="18"/>
      <c r="J54" s="18"/>
      <c r="K54" s="18"/>
      <c r="L54" s="18"/>
      <c r="M54" s="126"/>
      <c r="N54" s="127"/>
      <c r="O54" s="128"/>
    </row>
    <row r="55" spans="1:15" ht="12.75">
      <c r="A55" s="125"/>
      <c r="B55" s="18"/>
      <c r="C55" s="18"/>
      <c r="D55" s="18"/>
      <c r="E55" s="18"/>
      <c r="F55" s="18"/>
      <c r="G55" s="18"/>
      <c r="H55" s="18"/>
      <c r="I55" s="18"/>
      <c r="J55" s="18"/>
      <c r="K55" s="18"/>
      <c r="L55" s="18"/>
      <c r="M55" s="18"/>
      <c r="N55" s="18"/>
      <c r="O55" s="18"/>
    </row>
    <row r="56" spans="2:15" ht="12.75">
      <c r="B56" s="48"/>
      <c r="C56" s="96"/>
      <c r="D56" s="96"/>
      <c r="E56" s="96"/>
      <c r="F56" s="18"/>
      <c r="G56" s="18"/>
      <c r="H56" s="18"/>
      <c r="I56" s="18"/>
      <c r="J56" s="18"/>
      <c r="K56" s="18"/>
      <c r="L56" s="18"/>
      <c r="M56" s="18"/>
      <c r="N56" s="18"/>
      <c r="O56" s="18"/>
    </row>
    <row r="57" spans="2:15" ht="12.75">
      <c r="B57" s="48"/>
      <c r="C57" s="97"/>
      <c r="D57" s="97"/>
      <c r="E57" s="97"/>
      <c r="F57" s="18"/>
      <c r="G57" s="18"/>
      <c r="H57" s="18"/>
      <c r="I57" s="18"/>
      <c r="J57" s="18"/>
      <c r="K57" s="18"/>
      <c r="L57" s="18"/>
      <c r="M57" s="18"/>
      <c r="N57" s="18"/>
      <c r="O57" s="18"/>
    </row>
    <row r="58" spans="2:15" ht="12.75">
      <c r="B58" s="48"/>
      <c r="C58" s="97"/>
      <c r="D58" s="97"/>
      <c r="E58" s="97"/>
      <c r="F58" s="18"/>
      <c r="G58" s="18"/>
      <c r="H58" s="18"/>
      <c r="I58" s="18"/>
      <c r="J58" s="18"/>
      <c r="K58" s="18"/>
      <c r="L58" s="18"/>
      <c r="M58" s="18"/>
      <c r="N58" s="18"/>
      <c r="O58" s="18"/>
    </row>
  </sheetData>
  <sheetProtection/>
  <mergeCells count="11">
    <mergeCell ref="P5:P6"/>
    <mergeCell ref="Q5:Q6"/>
    <mergeCell ref="C4:C6"/>
    <mergeCell ref="N4:N6"/>
    <mergeCell ref="R4:R6"/>
    <mergeCell ref="D5:D6"/>
    <mergeCell ref="G5:G6"/>
    <mergeCell ref="K5:K6"/>
    <mergeCell ref="L5:L6"/>
    <mergeCell ref="M5:M6"/>
    <mergeCell ref="O5:O6"/>
  </mergeCells>
  <printOptions/>
  <pageMargins left="0.984251968503937" right="0.5905511811023623" top="0.7874015748031497" bottom="0.3937007874015748"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user</cp:lastModifiedBy>
  <cp:lastPrinted>2020-04-17T08:08:08Z</cp:lastPrinted>
  <dcterms:created xsi:type="dcterms:W3CDTF">1999-01-11T00:07:37Z</dcterms:created>
  <dcterms:modified xsi:type="dcterms:W3CDTF">2020-06-09T06:58:31Z</dcterms:modified>
  <cp:category/>
  <cp:version/>
  <cp:contentType/>
  <cp:contentStatus/>
</cp:coreProperties>
</file>