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記載例\"/>
    </mc:Choice>
  </mc:AlternateContent>
  <xr:revisionPtr revIDLastSave="0" documentId="13_ncr:1_{FD36CB0F-E21E-4490-8553-F605866400FD}"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所要額調書(様式２)" sheetId="56"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6" l="1"/>
  <c r="G12" i="52"/>
  <c r="D14" i="49"/>
  <c r="D10" i="49"/>
  <c r="F16" i="56"/>
  <c r="C16" i="56"/>
  <c r="E14" i="56"/>
  <c r="F14" i="56"/>
  <c r="G14" i="56"/>
  <c r="H14" i="56" s="1"/>
  <c r="I14" i="56" s="1"/>
  <c r="J14" i="56" s="1"/>
  <c r="L14" i="56" s="1"/>
  <c r="E15" i="56"/>
  <c r="F15" i="56"/>
  <c r="G15" i="56"/>
  <c r="H15" i="56" s="1"/>
  <c r="I15" i="56" s="1"/>
  <c r="J15" i="56" s="1"/>
  <c r="L15" i="56" s="1"/>
  <c r="G13" i="56"/>
  <c r="H13" i="56" s="1"/>
  <c r="I13" i="56" s="1"/>
  <c r="J13" i="56" s="1"/>
  <c r="L13" i="56" s="1"/>
  <c r="F13" i="56"/>
  <c r="E13" i="56"/>
  <c r="K16" i="56" l="1"/>
  <c r="D16" i="56"/>
  <c r="G12" i="56"/>
  <c r="F12" i="56"/>
  <c r="E12" i="56"/>
  <c r="G11" i="56"/>
  <c r="F11" i="56"/>
  <c r="E11" i="56"/>
  <c r="I4" i="56"/>
  <c r="E16" i="56" l="1"/>
  <c r="H12" i="56"/>
  <c r="I12" i="56" s="1"/>
  <c r="J12" i="56" s="1"/>
  <c r="L12" i="56" s="1"/>
  <c r="H11" i="56"/>
  <c r="I11" i="56" s="1"/>
  <c r="J11" i="56" s="1"/>
  <c r="J16" i="56" s="1"/>
  <c r="G16" i="56"/>
  <c r="G13" i="52" s="1"/>
  <c r="L11" i="56" l="1"/>
  <c r="L16" i="56" s="1"/>
  <c r="H16" i="56"/>
  <c r="D5" i="49" l="1"/>
  <c r="D7" i="49" s="1"/>
  <c r="D14" i="47"/>
  <c r="G14" i="52"/>
  <c r="I16" i="56"/>
  <c r="E4" i="52" l="1"/>
  <c r="L3" i="45" l="1"/>
  <c r="C219" i="49" l="1"/>
  <c r="C216" i="49"/>
  <c r="D214" i="49"/>
  <c r="K25" i="45"/>
  <c r="K24" i="45"/>
  <c r="K23" i="45"/>
  <c r="C218" i="49"/>
</calcChain>
</file>

<file path=xl/sharedStrings.xml><?xml version="1.0" encoding="utf-8"?>
<sst xmlns="http://schemas.openxmlformats.org/spreadsheetml/2006/main" count="353" uniqueCount="314">
  <si>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</si>
  <si>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</si>
  <si>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</si>
  <si>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</si>
  <si>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</si>
  <si>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</si>
  <si>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</si>
  <si>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</si>
  <si>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</si>
  <si>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</si>
  <si>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</si>
  <si>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</si>
  <si>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</si>
  <si>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</si>
  <si>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</si>
  <si>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</si>
  <si>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</si>
  <si>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</si>
  <si>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</si>
  <si>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</si>
  <si>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</si>
  <si>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</si>
  <si>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</si>
  <si>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</si>
  <si>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</si>
  <si>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</si>
  <si>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</si>
  <si>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</si>
  <si>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</si>
  <si>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</si>
  <si>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</si>
  <si>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</si>
  <si>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</si>
  <si>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</si>
  <si>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</si>
  <si>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</si>
  <si>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</si>
  <si>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</si>
  <si>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</si>
  <si>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</si>
  <si>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</si>
  <si>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</si>
  <si>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</si>
  <si>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</si>
  <si>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</si>
  <si>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</si>
  <si>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</si>
  <si>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</si>
  <si>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</si>
  <si>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</si>
  <si>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</si>
  <si>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</si>
  <si>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</si>
  <si>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</si>
  <si>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</si>
  <si>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</si>
  <si>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</si>
  <si>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</si>
  <si>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</si>
  <si>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</si>
  <si>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</si>
  <si>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</si>
  <si>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</si>
  <si>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</si>
  <si>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</si>
  <si>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</si>
  <si>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</si>
  <si>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</si>
  <si>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</si>
  <si>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</si>
  <si>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</si>
  <si>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</si>
  <si>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</si>
  <si>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</si>
  <si>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</si>
  <si>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</si>
  <si>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</si>
  <si>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</si>
  <si>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</si>
  <si>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</si>
  <si>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</si>
  <si>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</si>
  <si>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</si>
  <si>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</si>
  <si>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</si>
  <si>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</si>
  <si>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</si>
  <si>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</si>
  <si>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</si>
  <si>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</si>
  <si>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</si>
  <si>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</si>
  <si>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</si>
  <si>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</si>
  <si>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</si>
  <si>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</si>
  <si>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</si>
  <si>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</si>
  <si>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</si>
  <si>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</si>
  <si>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</si>
  <si>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</si>
  <si>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</si>
  <si>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</si>
  <si>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</si>
  <si>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</si>
  <si>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</si>
  <si>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</si>
  <si>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</si>
  <si>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</si>
  <si>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</si>
  <si>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</si>
  <si>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</si>
  <si>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</si>
  <si>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</si>
  <si>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</si>
  <si>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</si>
  <si>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</si>
  <si>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</si>
  <si>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</si>
  <si>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</si>
  <si>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</si>
  <si>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</si>
  <si>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</si>
  <si>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</si>
  <si>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</si>
  <si>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</si>
  <si>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</si>
  <si>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</si>
  <si>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</si>
  <si>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</si>
  <si>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</si>
  <si>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</si>
  <si>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</si>
  <si>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</si>
  <si>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</si>
  <si>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</si>
  <si>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</si>
  <si>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</si>
  <si>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</si>
  <si>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</si>
  <si>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</si>
  <si>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</si>
  <si>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</si>
  <si>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</si>
  <si>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</si>
  <si>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</si>
  <si>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</si>
  <si>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</si>
  <si>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</si>
  <si>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</si>
  <si>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</si>
  <si>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</si>
  <si>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</si>
  <si>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</si>
  <si>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</si>
  <si>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</si>
  <si>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</si>
  <si>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</si>
  <si>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</si>
  <si>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</si>
  <si>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</si>
  <si>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</si>
  <si>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</si>
  <si>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</si>
  <si>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</si>
  <si>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</si>
  <si>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</si>
  <si>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</si>
  <si>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</si>
  <si>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</si>
  <si>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</si>
  <si>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</si>
  <si>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</si>
  <si>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</si>
  <si>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</si>
  <si>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</si>
  <si>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</si>
  <si>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</si>
  <si>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</si>
  <si>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</si>
  <si>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</si>
  <si>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</si>
  <si>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</si>
  <si>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</si>
  <si>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</si>
  <si>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</si>
  <si>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</si>
  <si>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</si>
  <si>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</si>
  <si>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</si>
  <si>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</si>
  <si>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</si>
  <si>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</si>
  <si>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</si>
  <si>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</si>
  <si>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</si>
  <si>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</si>
  <si>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</si>
  <si>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</si>
  <si>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</si>
  <si>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</si>
  <si>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</si>
  <si>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</si>
  <si>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</si>
  <si>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</si>
  <si>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</si>
  <si>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</si>
  <si>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</si>
  <si>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</si>
  <si>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</si>
  <si>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</si>
  <si>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</si>
  <si>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</si>
  <si>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</si>
  <si>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</si>
  <si>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</si>
  <si>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</si>
  <si>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</si>
  <si>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</si>
  <si>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</si>
  <si>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</si>
  <si>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</si>
  <si>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</si>
  <si>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</si>
  <si>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</si>
  <si>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</si>
  <si>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</si>
  <si>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</si>
  <si>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</si>
  <si>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</si>
  <si>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</si>
  <si>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</si>
  <si>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</si>
  <si>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</si>
  <si>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</si>
  <si>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</si>
  <si>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</si>
  <si>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</si>
  <si>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</si>
  <si>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</si>
  <si>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</si>
  <si>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</si>
  <si>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</si>
  <si>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</si>
  <si>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</si>
  <si>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</si>
  <si>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</si>
  <si>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</si>
  <si>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</si>
  <si>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</si>
  <si>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</si>
  <si>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</si>
  <si>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</si>
  <si>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</si>
  <si>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</si>
  <si>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</si>
  <si>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</si>
  <si>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</si>
  <si>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</si>
  <si>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</si>
  <si>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</si>
  <si>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</si>
  <si>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</si>
  <si>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</si>
  <si>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</si>
  <si>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</si>
  <si>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</si>
  <si>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</si>
  <si>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</si>
  <si>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</si>
  <si>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</si>
  <si>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</si>
  <si>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</si>
  <si>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</si>
  <si>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</si>
  <si>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</si>
  <si>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</si>
  <si>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</si>
  <si>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</si>
  <si>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</si>
  <si>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</si>
  <si>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</si>
  <si>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</si>
  <si>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</si>
  <si>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</si>
  <si>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</si>
  <si>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</si>
  <si>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</si>
  <si>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</si>
  <si>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</si>
  <si>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</si>
  <si>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</si>
  <si>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</si>
  <si>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</si>
  <si>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</si>
  <si>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</si>
  <si>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</si>
  <si>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</si>
  <si>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</si>
  <si>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</si>
  <si>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</si>
  <si>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</si>
  <si>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</si>
  <si>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</si>
  <si>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</si>
  <si>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</si>
  <si>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移乗支援機器A</t>
    <rPh sb="0" eb="6">
      <t>イジョウシエンキキ</t>
    </rPh>
    <phoneticPr fontId="4"/>
  </si>
  <si>
    <t>排泄支援機器A</t>
    <rPh sb="0" eb="6">
      <t>ハイセツシエンキキ</t>
    </rPh>
    <phoneticPr fontId="4"/>
  </si>
  <si>
    <t>高齢者等及び介助者の負担軽減</t>
    <rPh sb="0" eb="3">
      <t>コウレイシャ</t>
    </rPh>
    <rPh sb="3" eb="4">
      <t>トウ</t>
    </rPh>
    <rPh sb="4" eb="5">
      <t>オヨ</t>
    </rPh>
    <rPh sb="6" eb="9">
      <t>カイジョシャ</t>
    </rPh>
    <rPh sb="10" eb="12">
      <t>フタン</t>
    </rPh>
    <rPh sb="12" eb="14">
      <t>ケイゲン</t>
    </rPh>
    <phoneticPr fontId="4"/>
  </si>
  <si>
    <t>配膳ロボットA</t>
    <rPh sb="0" eb="2">
      <t>ハイゼン</t>
    </rPh>
    <phoneticPr fontId="4"/>
  </si>
  <si>
    <t>予測又は検知結果に基づく、的確なタイミングでの高齢者等へのトイレ誘導</t>
    <rPh sb="0" eb="2">
      <t>ヨソク</t>
    </rPh>
    <rPh sb="2" eb="3">
      <t>マタ</t>
    </rPh>
    <rPh sb="4" eb="6">
      <t>ケンチ</t>
    </rPh>
    <rPh sb="6" eb="8">
      <t>ケッカ</t>
    </rPh>
    <rPh sb="9" eb="10">
      <t>モト</t>
    </rPh>
    <rPh sb="13" eb="15">
      <t>テキカク</t>
    </rPh>
    <rPh sb="23" eb="26">
      <t>コウレイシャ</t>
    </rPh>
    <rPh sb="26" eb="27">
      <t>トウ</t>
    </rPh>
    <rPh sb="32" eb="34">
      <t>ユウドウ</t>
    </rPh>
    <phoneticPr fontId="4"/>
  </si>
  <si>
    <t>職員の移動削減等の負担軽減</t>
    <rPh sb="0" eb="2">
      <t>ショクイン</t>
    </rPh>
    <rPh sb="3" eb="5">
      <t>イドウ</t>
    </rPh>
    <rPh sb="5" eb="7">
      <t>サクゲン</t>
    </rPh>
    <rPh sb="7" eb="8">
      <t>トウ</t>
    </rPh>
    <rPh sb="9" eb="13">
      <t>フタンケイゲン</t>
    </rPh>
    <phoneticPr fontId="4"/>
  </si>
  <si>
    <t>介護業務支援</t>
    <rPh sb="0" eb="6">
      <t>カイゴギョウムシエン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</si>
</sst>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4">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2"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2" fillId="3" borderId="1" xfId="0" applyFont="1" applyFill="1" applyBorder="1" applyAlignment="1">
      <alignment vertical="center" wrapText="1"/>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38" fontId="3" fillId="0" borderId="0" xfId="1" applyFont="1" applyFill="1" applyAlignment="1">
      <alignment horizontal="right" vertical="center"/>
    </xf>
    <xf numFmtId="0" fontId="0" fillId="4" borderId="1" xfId="0" applyFill="1" applyBorder="1" applyAlignment="1">
      <alignment horizontal="center" vertical="center"/>
    </xf>
    <xf numFmtId="0" fontId="3" fillId="0" borderId="1" xfId="0" applyFont="1" applyBorder="1">
      <alignment vertical="center"/>
    </xf>
    <xf numFmtId="0" fontId="5" fillId="0" borderId="0" xfId="4" applyFont="1" applyAlignment="1">
      <alignment vertical="center"/>
    </xf>
    <xf numFmtId="58" fontId="5" fillId="0" borderId="0" xfId="4" applyNumberFormat="1" applyFont="1" applyAlignment="1">
      <alignment horizontal="left" vertical="center" shrinkToFit="1"/>
    </xf>
    <xf numFmtId="0" fontId="5" fillId="0" borderId="0" xfId="4" applyFont="1" applyAlignment="1">
      <alignment horizontal="left" vertical="center"/>
    </xf>
    <xf numFmtId="0" fontId="22" fillId="3" borderId="2" xfId="0" applyFont="1" applyFill="1" applyBorder="1">
      <alignment vertical="center"/>
    </xf>
    <xf numFmtId="0" fontId="3" fillId="0" borderId="53" xfId="0" applyFont="1" applyFill="1" applyBorder="1">
      <alignment vertical="center"/>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38" fontId="3" fillId="0" borderId="2" xfId="1" applyFont="1" applyFill="1" applyBorder="1" applyAlignment="1">
      <alignmen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令和７年９月</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日申請の場合、</a:t>
          </a:r>
          <a:r>
            <a:rPr kumimoji="1" lang="en-US" altLang="ja-JP" sz="1100">
              <a:latin typeface="ＭＳ ゴシック" panose="020B0609070205080204" pitchFamily="49" charset="-128"/>
              <a:ea typeface="ＭＳ ゴシック" panose="020B0609070205080204" pitchFamily="49" charset="-128"/>
            </a:rPr>
            <a:t>9/10</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404834</xdr:colOff>
      <xdr:row>14</xdr:row>
      <xdr:rowOff>715978</xdr:rowOff>
    </xdr:from>
    <xdr:to>
      <xdr:col>13</xdr:col>
      <xdr:colOff>535407</xdr:colOff>
      <xdr:row>20</xdr:row>
      <xdr:rowOff>56925</xdr:rowOff>
    </xdr:to>
    <xdr:grpSp>
      <xdr:nvGrpSpPr>
        <xdr:cNvPr id="2" name="グループ化 1">
          <a:extLst>
            <a:ext uri="{FF2B5EF4-FFF2-40B4-BE49-F238E27FC236}">
              <a16:creationId xmlns:a16="http://schemas.microsoft.com/office/drawing/2014/main" id="{FAD54BD7-5C53-4B7F-92BC-ABE3D6DC310E}"/>
            </a:ext>
          </a:extLst>
        </xdr:cNvPr>
        <xdr:cNvGrpSpPr/>
      </xdr:nvGrpSpPr>
      <xdr:grpSpPr>
        <a:xfrm>
          <a:off x="5387642" y="6036867"/>
          <a:ext cx="6331236" cy="1991250"/>
          <a:chOff x="6028334" y="5043233"/>
          <a:chExt cx="6338595" cy="2781920"/>
        </a:xfrm>
      </xdr:grpSpPr>
      <xdr:sp macro="" textlink="">
        <xdr:nvSpPr>
          <xdr:cNvPr id="3" name="テキスト ボックス 4">
            <a:extLst>
              <a:ext uri="{FF2B5EF4-FFF2-40B4-BE49-F238E27FC236}">
                <a16:creationId xmlns:a16="http://schemas.microsoft.com/office/drawing/2014/main" id="{F99E3F23-2732-71AC-54E2-46527A9BF263}"/>
              </a:ext>
            </a:extLst>
          </xdr:cNvPr>
          <xdr:cNvSpPr txBox="1"/>
        </xdr:nvSpPr>
        <xdr:spPr>
          <a:xfrm>
            <a:off x="6028334" y="6829893"/>
            <a:ext cx="6338595" cy="99526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 name="直線矢印コネクタ 35">
            <a:extLst>
              <a:ext uri="{FF2B5EF4-FFF2-40B4-BE49-F238E27FC236}">
                <a16:creationId xmlns:a16="http://schemas.microsoft.com/office/drawing/2014/main" id="{99150C55-8B49-5DB3-2DFA-0BA3756B23B2}"/>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5" name="グループ化 4">
          <a:extLst>
            <a:ext uri="{FF2B5EF4-FFF2-40B4-BE49-F238E27FC236}">
              <a16:creationId xmlns:a16="http://schemas.microsoft.com/office/drawing/2014/main" id="{66D98097-9D77-4404-97F0-819DF020D46D}"/>
            </a:ext>
          </a:extLst>
        </xdr:cNvPr>
        <xdr:cNvGrpSpPr/>
      </xdr:nvGrpSpPr>
      <xdr:grpSpPr>
        <a:xfrm>
          <a:off x="2462010" y="310963"/>
          <a:ext cx="4132091" cy="787774"/>
          <a:chOff x="2410258" y="-238620"/>
          <a:chExt cx="1978501" cy="1900758"/>
        </a:xfrm>
      </xdr:grpSpPr>
      <xdr:sp macro="" textlink="">
        <xdr:nvSpPr>
          <xdr:cNvPr id="6" name="テキスト ボックス 4">
            <a:extLst>
              <a:ext uri="{FF2B5EF4-FFF2-40B4-BE49-F238E27FC236}">
                <a16:creationId xmlns:a16="http://schemas.microsoft.com/office/drawing/2014/main" id="{8C31C610-E814-5CB0-3585-FAA8068D521C}"/>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20">
            <a:extLst>
              <a:ext uri="{FF2B5EF4-FFF2-40B4-BE49-F238E27FC236}">
                <a16:creationId xmlns:a16="http://schemas.microsoft.com/office/drawing/2014/main" id="{8D2F2B21-27E0-3E54-14D0-39BA643A6F4B}"/>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8" name="グループ化 7">
          <a:extLst>
            <a:ext uri="{FF2B5EF4-FFF2-40B4-BE49-F238E27FC236}">
              <a16:creationId xmlns:a16="http://schemas.microsoft.com/office/drawing/2014/main" id="{328FE843-322C-4482-8C22-AA175BEA208D}"/>
            </a:ext>
          </a:extLst>
        </xdr:cNvPr>
        <xdr:cNvGrpSpPr/>
      </xdr:nvGrpSpPr>
      <xdr:grpSpPr>
        <a:xfrm>
          <a:off x="314325" y="355226"/>
          <a:ext cx="1970097" cy="594548"/>
          <a:chOff x="2311179" y="435666"/>
          <a:chExt cx="1978501" cy="977677"/>
        </a:xfrm>
      </xdr:grpSpPr>
      <xdr:sp macro="" textlink="">
        <xdr:nvSpPr>
          <xdr:cNvPr id="9" name="テキスト ボックス 4">
            <a:extLst>
              <a:ext uri="{FF2B5EF4-FFF2-40B4-BE49-F238E27FC236}">
                <a16:creationId xmlns:a16="http://schemas.microsoft.com/office/drawing/2014/main" id="{65DBF2FE-6E9E-260A-3670-B65896B8BA88}"/>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0" name="直線矢印コネクタ 20">
            <a:extLst>
              <a:ext uri="{FF2B5EF4-FFF2-40B4-BE49-F238E27FC236}">
                <a16:creationId xmlns:a16="http://schemas.microsoft.com/office/drawing/2014/main" id="{2E2A3FE7-08AC-BBD4-C0FF-9705C0DCE391}"/>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65056</xdr:colOff>
      <xdr:row>10</xdr:row>
      <xdr:rowOff>226576</xdr:rowOff>
    </xdr:from>
    <xdr:to>
      <xdr:col>20</xdr:col>
      <xdr:colOff>228100</xdr:colOff>
      <xdr:row>14</xdr:row>
      <xdr:rowOff>62748</xdr:rowOff>
    </xdr:to>
    <xdr:grpSp>
      <xdr:nvGrpSpPr>
        <xdr:cNvPr id="14" name="グループ化 13">
          <a:extLst>
            <a:ext uri="{FF2B5EF4-FFF2-40B4-BE49-F238E27FC236}">
              <a16:creationId xmlns:a16="http://schemas.microsoft.com/office/drawing/2014/main" id="{4A3AE1D5-5B83-49A8-98F0-8AC4134CD229}"/>
            </a:ext>
          </a:extLst>
        </xdr:cNvPr>
        <xdr:cNvGrpSpPr/>
      </xdr:nvGrpSpPr>
      <xdr:grpSpPr>
        <a:xfrm>
          <a:off x="12042239" y="1873841"/>
          <a:ext cx="3862890" cy="3507891"/>
          <a:chOff x="11842352" y="1836951"/>
          <a:chExt cx="3879933" cy="437474"/>
        </a:xfrm>
      </xdr:grpSpPr>
      <xdr:sp macro="" textlink="">
        <xdr:nvSpPr>
          <xdr:cNvPr id="15" name="テキスト ボックス 4">
            <a:extLst>
              <a:ext uri="{FF2B5EF4-FFF2-40B4-BE49-F238E27FC236}">
                <a16:creationId xmlns:a16="http://schemas.microsoft.com/office/drawing/2014/main" id="{97C621A7-1FE3-5F88-6840-BC591BC13460}"/>
              </a:ext>
            </a:extLst>
          </xdr:cNvPr>
          <xdr:cNvSpPr txBox="1"/>
        </xdr:nvSpPr>
        <xdr:spPr>
          <a:xfrm>
            <a:off x="12526427" y="1836951"/>
            <a:ext cx="3195858" cy="43747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③移乗支援機器２台、排泄支援機器１０台、配膳ロボット</a:t>
            </a:r>
            <a:r>
              <a:rPr lang="ja-JP" altLang="ja-JP" sz="1100" b="0" i="0" baseline="0">
                <a:effectLst/>
                <a:latin typeface="+mn-lt"/>
                <a:ea typeface="+mn-ea"/>
                <a:cs typeface="+mn-cs"/>
              </a:rPr>
              <a:t>を２台導入する場合</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複数種類のロボットを導入する場合でも、１事業所あたり補助上限額は５００万円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FB0A34CB-65B6-200C-0014-A37A21AE5502}"/>
              </a:ext>
            </a:extLst>
          </xdr:cNvPr>
          <xdr:cNvCxnSpPr>
            <a:cxnSpLocks noChangeShapeType="1"/>
          </xdr:cNvCxnSpPr>
        </xdr:nvCxnSpPr>
        <xdr:spPr bwMode="auto">
          <a:xfrm flipH="1">
            <a:off x="11842352" y="2030114"/>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23" name="テキスト ボックス 4">
          <a:extLst>
            <a:ext uri="{FF2B5EF4-FFF2-40B4-BE49-F238E27FC236}">
              <a16:creationId xmlns:a16="http://schemas.microsoft.com/office/drawing/2014/main" id="{8389D2A4-70AD-439E-B138-F05C47C2398B}"/>
            </a:ext>
          </a:extLst>
        </xdr:cNvPr>
        <xdr:cNvSpPr txBox="1"/>
      </xdr:nvSpPr>
      <xdr:spPr>
        <a:xfrm>
          <a:off x="10991626" y="230394"/>
          <a:ext cx="1277469" cy="480957"/>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770965</xdr:colOff>
      <xdr:row>14</xdr:row>
      <xdr:rowOff>654424</xdr:rowOff>
    </xdr:from>
    <xdr:to>
      <xdr:col>18</xdr:col>
      <xdr:colOff>600387</xdr:colOff>
      <xdr:row>17</xdr:row>
      <xdr:rowOff>75458</xdr:rowOff>
    </xdr:to>
    <xdr:grpSp>
      <xdr:nvGrpSpPr>
        <xdr:cNvPr id="11" name="グループ化 10">
          <a:extLst>
            <a:ext uri="{FF2B5EF4-FFF2-40B4-BE49-F238E27FC236}">
              <a16:creationId xmlns:a16="http://schemas.microsoft.com/office/drawing/2014/main" id="{AD80897F-6662-4E63-9885-2D512BE43F7F}"/>
            </a:ext>
          </a:extLst>
        </xdr:cNvPr>
        <xdr:cNvGrpSpPr/>
      </xdr:nvGrpSpPr>
      <xdr:grpSpPr>
        <a:xfrm>
          <a:off x="11003841" y="5979123"/>
          <a:ext cx="4039023" cy="1424982"/>
          <a:chOff x="-2136826" y="6284433"/>
          <a:chExt cx="22346086" cy="1659928"/>
        </a:xfrm>
      </xdr:grpSpPr>
      <xdr:sp macro="" textlink="">
        <xdr:nvSpPr>
          <xdr:cNvPr id="12" name="テキスト ボックス 4">
            <a:extLst>
              <a:ext uri="{FF2B5EF4-FFF2-40B4-BE49-F238E27FC236}">
                <a16:creationId xmlns:a16="http://schemas.microsoft.com/office/drawing/2014/main" id="{CC796ECF-43EA-61C8-8088-0339A15DC568}"/>
              </a:ext>
            </a:extLst>
          </xdr:cNvPr>
          <xdr:cNvSpPr txBox="1"/>
        </xdr:nvSpPr>
        <xdr:spPr>
          <a:xfrm>
            <a:off x="6209267" y="6284433"/>
            <a:ext cx="13999993" cy="165992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補助所要額の合計額と１事業所あたりの補助上限額５００万円を比較して少ない方の額が「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3" name="直線矢印コネクタ 35">
            <a:extLst>
              <a:ext uri="{FF2B5EF4-FFF2-40B4-BE49-F238E27FC236}">
                <a16:creationId xmlns:a16="http://schemas.microsoft.com/office/drawing/2014/main" id="{84057812-8384-1789-FCA4-A33E2D1BA7AC}"/>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657726" y="3267075"/>
          <a:ext cx="3520626" cy="57150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25281" y="4095419"/>
          <a:ext cx="4602893"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345183" y="1883299"/>
          <a:ext cx="2524125" cy="92069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6" sqref="D6"/>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1" t="s">
        <v>121</v>
      </c>
      <c r="B1" s="31"/>
      <c r="C1" s="31"/>
      <c r="D1" s="31"/>
      <c r="E1" s="31"/>
      <c r="F1" s="31"/>
    </row>
    <row r="2" spans="1:7" ht="25.05" customHeight="1">
      <c r="A2" s="31"/>
      <c r="B2" s="31"/>
      <c r="C2" s="31"/>
      <c r="D2" s="31"/>
      <c r="E2" s="100"/>
      <c r="F2" s="99">
        <v>45910</v>
      </c>
    </row>
    <row r="3" spans="1:7" ht="25.05" customHeight="1">
      <c r="A3" s="31" t="s">
        <v>122</v>
      </c>
      <c r="B3" s="31"/>
      <c r="C3" s="31"/>
      <c r="D3" s="31"/>
      <c r="E3" s="31"/>
      <c r="F3" s="31"/>
    </row>
    <row r="4" spans="1:7" ht="25.05" customHeight="1">
      <c r="A4" s="31"/>
      <c r="B4" s="31"/>
      <c r="C4" s="31"/>
      <c r="D4" s="61"/>
      <c r="E4" s="38" t="s">
        <v>123</v>
      </c>
      <c r="F4" s="97" t="s">
        <v>260</v>
      </c>
    </row>
    <row r="5" spans="1:7" ht="25.05" customHeight="1">
      <c r="A5" s="31"/>
      <c r="B5" s="31"/>
      <c r="C5" s="31"/>
      <c r="D5" s="31"/>
      <c r="E5" s="39" t="s">
        <v>124</v>
      </c>
      <c r="F5" s="98" t="s">
        <v>259</v>
      </c>
    </row>
    <row r="6" spans="1:7" ht="25.05" customHeight="1">
      <c r="A6" s="31"/>
      <c r="B6" s="31"/>
      <c r="C6" s="31"/>
      <c r="D6" s="31"/>
      <c r="E6" s="67" t="s">
        <v>266</v>
      </c>
      <c r="F6" s="97" t="s">
        <v>258</v>
      </c>
    </row>
    <row r="7" spans="1:7" ht="25.05" customHeight="1">
      <c r="A7" s="31"/>
      <c r="B7" s="31"/>
      <c r="C7" s="31"/>
      <c r="D7" s="31"/>
      <c r="E7" s="31"/>
      <c r="F7" s="31"/>
    </row>
    <row r="8" spans="1:7" ht="25.05" customHeight="1">
      <c r="A8" s="33" t="s">
        <v>142</v>
      </c>
      <c r="B8" s="34"/>
      <c r="C8" s="34"/>
      <c r="D8" s="34"/>
      <c r="E8" s="34"/>
      <c r="F8" s="34"/>
    </row>
    <row r="9" spans="1:7" ht="25.05" customHeight="1">
      <c r="A9" s="31"/>
      <c r="B9" s="31"/>
      <c r="C9" s="31"/>
      <c r="D9" s="31"/>
      <c r="E9" s="31"/>
      <c r="F9" s="31"/>
    </row>
    <row r="10" spans="1:7" ht="25.05" customHeight="1">
      <c r="A10" s="31" t="s">
        <v>125</v>
      </c>
      <c r="B10" s="31"/>
      <c r="C10" s="31"/>
      <c r="D10" s="31"/>
      <c r="E10" s="31"/>
      <c r="F10" s="31"/>
    </row>
    <row r="11" spans="1:7" ht="25.05" customHeight="1">
      <c r="A11" s="31"/>
      <c r="B11" s="31"/>
      <c r="C11" s="31"/>
      <c r="D11" s="31"/>
      <c r="E11" s="31"/>
      <c r="F11" s="31"/>
    </row>
    <row r="12" spans="1:7" ht="25.05" customHeight="1">
      <c r="A12" s="35" t="s">
        <v>126</v>
      </c>
      <c r="B12" s="31"/>
      <c r="C12" s="31"/>
      <c r="D12" s="94" t="s">
        <v>245</v>
      </c>
      <c r="E12" s="62"/>
      <c r="F12" s="62"/>
      <c r="G12" s="63"/>
    </row>
    <row r="13" spans="1:7" ht="25.05" customHeight="1">
      <c r="A13" s="31"/>
      <c r="B13" s="31"/>
      <c r="C13" s="31"/>
      <c r="D13" s="31"/>
      <c r="E13" s="31"/>
      <c r="F13" s="31"/>
    </row>
    <row r="14" spans="1:7" ht="25.05" customHeight="1">
      <c r="A14" s="35" t="s">
        <v>127</v>
      </c>
      <c r="B14" s="31"/>
      <c r="C14" s="61" t="s">
        <v>157</v>
      </c>
      <c r="D14" s="140">
        <f>'【介護テクノロジー】所要額調書(様式２)'!L16</f>
        <v>3480000</v>
      </c>
      <c r="E14" s="64" t="s">
        <v>158</v>
      </c>
      <c r="F14" s="64"/>
    </row>
    <row r="15" spans="1:7" ht="25.05" customHeight="1">
      <c r="A15" s="31"/>
      <c r="B15" s="31"/>
      <c r="C15" s="31"/>
      <c r="D15" s="106"/>
      <c r="E15" s="107"/>
      <c r="F15" s="31"/>
    </row>
    <row r="16" spans="1:7" ht="25.05" customHeight="1">
      <c r="A16" s="35" t="s">
        <v>128</v>
      </c>
      <c r="B16" s="31"/>
      <c r="C16" s="31"/>
      <c r="D16" s="31" t="s">
        <v>129</v>
      </c>
      <c r="E16" s="31"/>
      <c r="F16" s="31"/>
    </row>
    <row r="17" spans="1:6" ht="25.05" customHeight="1">
      <c r="A17" s="31"/>
      <c r="B17" s="31"/>
      <c r="C17" s="31"/>
      <c r="D17" s="31"/>
      <c r="E17" s="31"/>
      <c r="F17" s="31"/>
    </row>
    <row r="18" spans="1:6" ht="25.05" customHeight="1">
      <c r="A18" s="35" t="s">
        <v>130</v>
      </c>
      <c r="B18" s="31"/>
      <c r="C18" s="31"/>
      <c r="D18" s="31" t="s">
        <v>131</v>
      </c>
      <c r="E18" s="31"/>
      <c r="F18" s="31"/>
    </row>
    <row r="19" spans="1:6" ht="25.05" customHeight="1">
      <c r="A19" s="31"/>
      <c r="B19" s="31"/>
      <c r="C19" s="31"/>
      <c r="D19" s="31"/>
      <c r="E19" s="31"/>
      <c r="F19" s="31"/>
    </row>
    <row r="20" spans="1:6" ht="25.05" customHeight="1">
      <c r="A20" s="35" t="s">
        <v>132</v>
      </c>
      <c r="B20" s="31"/>
      <c r="C20" s="31"/>
      <c r="D20" s="31"/>
      <c r="E20" s="31"/>
      <c r="F20" s="31"/>
    </row>
    <row r="21" spans="1:6" ht="25.05" customHeight="1">
      <c r="A21" s="31"/>
      <c r="B21" s="31" t="s">
        <v>144</v>
      </c>
      <c r="C21" s="31"/>
      <c r="D21" s="31"/>
      <c r="E21" s="31"/>
      <c r="F21" s="31"/>
    </row>
    <row r="22" spans="1:6" ht="25.05" customHeight="1">
      <c r="A22" s="31"/>
      <c r="B22" s="31" t="s">
        <v>133</v>
      </c>
      <c r="C22" s="31"/>
      <c r="D22" s="31"/>
      <c r="E22" s="31"/>
      <c r="F22" s="31"/>
    </row>
    <row r="23" spans="1:6" ht="25.05" customHeight="1">
      <c r="A23" s="31"/>
      <c r="B23" s="31" t="s">
        <v>134</v>
      </c>
      <c r="C23" s="31"/>
      <c r="D23" s="31"/>
      <c r="E23" s="31"/>
      <c r="F23" s="31"/>
    </row>
    <row r="24" spans="1:6" ht="25.05" customHeight="1">
      <c r="A24" s="31"/>
      <c r="B24" s="31"/>
      <c r="C24" s="31"/>
      <c r="D24" s="31"/>
      <c r="E24" s="31"/>
      <c r="F24" s="31"/>
    </row>
    <row r="25" spans="1:6" ht="25.05" customHeight="1">
      <c r="A25" s="31"/>
      <c r="B25" s="31" t="s">
        <v>135</v>
      </c>
      <c r="C25" s="31"/>
      <c r="D25" s="31"/>
      <c r="E25" s="31"/>
      <c r="F25" s="31"/>
    </row>
    <row r="26" spans="1:6" ht="25.05" customHeight="1">
      <c r="A26" s="31"/>
      <c r="B26" s="31"/>
      <c r="C26" s="31"/>
      <c r="D26" s="31"/>
      <c r="E26" s="31"/>
      <c r="F26" s="31"/>
    </row>
    <row r="27" spans="1:6" ht="25.05" customHeight="1">
      <c r="A27" s="31"/>
      <c r="B27" s="31" t="s">
        <v>136</v>
      </c>
      <c r="C27" s="31"/>
      <c r="D27" s="31"/>
      <c r="E27" s="31"/>
      <c r="F27" s="32"/>
    </row>
    <row r="28" spans="1:6" ht="25.05" customHeight="1">
      <c r="A28" s="31"/>
      <c r="B28" s="36" t="s">
        <v>137</v>
      </c>
      <c r="C28" s="65" t="s">
        <v>138</v>
      </c>
      <c r="D28" s="104" t="s">
        <v>261</v>
      </c>
      <c r="E28" s="60"/>
      <c r="F28" s="60"/>
    </row>
    <row r="29" spans="1:6" ht="25.05" customHeight="1">
      <c r="A29" s="31"/>
      <c r="B29" s="31"/>
      <c r="C29" s="66" t="s">
        <v>139</v>
      </c>
      <c r="D29" s="105" t="s">
        <v>262</v>
      </c>
      <c r="E29" s="60"/>
      <c r="F29" s="60"/>
    </row>
    <row r="30" spans="1:6" ht="25.05" customHeight="1">
      <c r="A30" s="31"/>
      <c r="B30" s="31"/>
      <c r="C30" s="66" t="s">
        <v>140</v>
      </c>
      <c r="D30" s="105" t="s">
        <v>263</v>
      </c>
      <c r="E30" s="60"/>
      <c r="F30" s="60"/>
    </row>
    <row r="31" spans="1:6" ht="25.05" customHeight="1">
      <c r="A31" s="31"/>
      <c r="B31" s="31"/>
      <c r="C31" s="31"/>
      <c r="D31" s="60"/>
      <c r="E31" s="60"/>
      <c r="F31" s="60"/>
    </row>
    <row r="32" spans="1:6" ht="25.05" customHeight="1">
      <c r="A32" s="31"/>
      <c r="B32" s="31"/>
      <c r="C32" s="31"/>
      <c r="D32" s="37"/>
      <c r="E32" s="37"/>
      <c r="F32" s="37"/>
    </row>
    <row r="33" spans="1:6" ht="25.05" customHeight="1">
      <c r="A33" s="31"/>
      <c r="B33" s="36" t="s">
        <v>141</v>
      </c>
      <c r="C33" s="65" t="s">
        <v>138</v>
      </c>
      <c r="D33" s="104" t="s">
        <v>264</v>
      </c>
      <c r="E33" s="60"/>
      <c r="F33" s="60"/>
    </row>
    <row r="34" spans="1:6" ht="25.05" customHeight="1">
      <c r="A34" s="31"/>
      <c r="B34" s="31"/>
      <c r="C34" s="66" t="s">
        <v>139</v>
      </c>
      <c r="D34" s="105" t="s">
        <v>262</v>
      </c>
      <c r="E34" s="60"/>
      <c r="F34" s="60"/>
    </row>
    <row r="35" spans="1:6" ht="25.05" customHeight="1">
      <c r="A35" s="31"/>
      <c r="B35" s="31"/>
      <c r="C35" s="66" t="s">
        <v>140</v>
      </c>
      <c r="D35" s="105" t="s">
        <v>265</v>
      </c>
      <c r="E35" s="60"/>
      <c r="F35" s="60"/>
    </row>
    <row r="36" spans="1:6" ht="25.05" customHeight="1">
      <c r="A36" s="31"/>
      <c r="B36" s="31"/>
      <c r="C36" s="31"/>
      <c r="D36" s="60"/>
      <c r="E36" s="60"/>
      <c r="F36" s="60"/>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62" t="s">
        <v>33</v>
      </c>
      <c r="B2" s="162"/>
      <c r="C2" s="162"/>
      <c r="D2" s="162"/>
      <c r="E2" s="162"/>
      <c r="F2" s="162"/>
      <c r="G2" s="162"/>
      <c r="H2" s="162"/>
      <c r="I2" s="162"/>
      <c r="J2" s="162"/>
      <c r="K2" s="162"/>
      <c r="L2" s="162"/>
      <c r="M2" s="162"/>
      <c r="N2" s="162"/>
      <c r="O2" s="162"/>
      <c r="P2" s="162"/>
      <c r="Q2" s="162"/>
    </row>
    <row r="3" spans="1:17" s="13" customFormat="1" ht="16.5" customHeight="1">
      <c r="A3" s="68"/>
      <c r="B3" s="68"/>
      <c r="C3" s="68"/>
      <c r="D3" s="68"/>
      <c r="E3" s="68"/>
      <c r="F3" s="68"/>
      <c r="G3" s="68"/>
      <c r="H3" s="68"/>
      <c r="I3" s="68"/>
      <c r="J3" s="68"/>
      <c r="K3" s="68"/>
      <c r="L3" s="179">
        <f>'交付申請書（様式１）'!F2</f>
        <v>45910</v>
      </c>
      <c r="M3" s="180"/>
      <c r="N3" s="180"/>
      <c r="O3" s="180"/>
      <c r="P3" s="180"/>
      <c r="Q3" s="69" t="s">
        <v>161</v>
      </c>
    </row>
    <row r="4" spans="1:17" s="13" customFormat="1" ht="24.9" customHeight="1">
      <c r="A4" s="163" t="s">
        <v>34</v>
      </c>
      <c r="B4" s="165" t="s">
        <v>35</v>
      </c>
      <c r="C4" s="166"/>
      <c r="D4" s="166"/>
      <c r="E4" s="167"/>
      <c r="F4" s="168" t="s">
        <v>36</v>
      </c>
      <c r="G4" s="166"/>
      <c r="H4" s="166"/>
      <c r="I4" s="167"/>
      <c r="J4" s="169" t="s">
        <v>37</v>
      </c>
      <c r="K4" s="171" t="s">
        <v>38</v>
      </c>
      <c r="L4" s="172"/>
      <c r="M4" s="172"/>
      <c r="N4" s="172"/>
      <c r="O4" s="172"/>
      <c r="P4" s="172"/>
      <c r="Q4" s="173"/>
    </row>
    <row r="5" spans="1:17" s="13" customFormat="1" ht="24.9" customHeight="1" thickBot="1">
      <c r="A5" s="164"/>
      <c r="B5" s="177" t="s">
        <v>39</v>
      </c>
      <c r="C5" s="178"/>
      <c r="D5" s="177" t="s">
        <v>40</v>
      </c>
      <c r="E5" s="178"/>
      <c r="F5" s="16" t="s">
        <v>41</v>
      </c>
      <c r="G5" s="17" t="s">
        <v>42</v>
      </c>
      <c r="H5" s="17" t="s">
        <v>43</v>
      </c>
      <c r="I5" s="18" t="s">
        <v>44</v>
      </c>
      <c r="J5" s="170"/>
      <c r="K5" s="174"/>
      <c r="L5" s="175"/>
      <c r="M5" s="175"/>
      <c r="N5" s="175"/>
      <c r="O5" s="175"/>
      <c r="P5" s="175"/>
      <c r="Q5" s="176"/>
    </row>
    <row r="6" spans="1:17" s="13" customFormat="1" ht="40.5" customHeight="1" thickTop="1">
      <c r="A6" s="111" t="s">
        <v>272</v>
      </c>
      <c r="B6" s="112" t="s">
        <v>273</v>
      </c>
      <c r="C6" s="113" t="s">
        <v>274</v>
      </c>
      <c r="D6" s="114" t="s">
        <v>275</v>
      </c>
      <c r="E6" s="115" t="s">
        <v>276</v>
      </c>
      <c r="F6" s="116" t="s">
        <v>277</v>
      </c>
      <c r="G6" s="117" t="s">
        <v>103</v>
      </c>
      <c r="H6" s="117" t="s">
        <v>62</v>
      </c>
      <c r="I6" s="118" t="s">
        <v>57</v>
      </c>
      <c r="J6" s="119" t="s">
        <v>278</v>
      </c>
      <c r="K6" s="159" t="s">
        <v>279</v>
      </c>
      <c r="L6" s="160"/>
      <c r="M6" s="160"/>
      <c r="N6" s="160"/>
      <c r="O6" s="160"/>
      <c r="P6" s="160"/>
      <c r="Q6" s="161"/>
    </row>
    <row r="7" spans="1:17" s="13" customFormat="1" ht="40.5" customHeight="1">
      <c r="A7" s="70"/>
      <c r="B7" s="71"/>
      <c r="C7" s="72"/>
      <c r="D7" s="73"/>
      <c r="E7" s="74"/>
      <c r="F7" s="75"/>
      <c r="G7" s="77"/>
      <c r="H7" s="77"/>
      <c r="I7" s="78"/>
      <c r="J7" s="76"/>
      <c r="K7" s="149"/>
      <c r="L7" s="150"/>
      <c r="M7" s="150"/>
      <c r="N7" s="150"/>
      <c r="O7" s="150"/>
      <c r="P7" s="150"/>
      <c r="Q7" s="151"/>
    </row>
    <row r="8" spans="1:17" s="13" customFormat="1" ht="40.5" customHeight="1">
      <c r="A8" s="70"/>
      <c r="B8" s="71"/>
      <c r="C8" s="79"/>
      <c r="D8" s="71"/>
      <c r="E8" s="79"/>
      <c r="F8" s="75"/>
      <c r="G8" s="77"/>
      <c r="H8" s="77"/>
      <c r="I8" s="78"/>
      <c r="J8" s="76"/>
      <c r="K8" s="149"/>
      <c r="L8" s="150"/>
      <c r="M8" s="150"/>
      <c r="N8" s="150"/>
      <c r="O8" s="150"/>
      <c r="P8" s="150"/>
      <c r="Q8" s="151"/>
    </row>
    <row r="9" spans="1:17" s="13" customFormat="1" ht="40.5" customHeight="1">
      <c r="A9" s="70"/>
      <c r="B9" s="71"/>
      <c r="C9" s="79"/>
      <c r="D9" s="71"/>
      <c r="E9" s="79"/>
      <c r="F9" s="75"/>
      <c r="G9" s="77"/>
      <c r="H9" s="77"/>
      <c r="I9" s="78"/>
      <c r="J9" s="76"/>
      <c r="K9" s="149"/>
      <c r="L9" s="150"/>
      <c r="M9" s="150"/>
      <c r="N9" s="150"/>
      <c r="O9" s="150"/>
      <c r="P9" s="150"/>
      <c r="Q9" s="151"/>
    </row>
    <row r="10" spans="1:17" s="13" customFormat="1" ht="40.5" customHeight="1">
      <c r="A10" s="70"/>
      <c r="B10" s="71"/>
      <c r="C10" s="79"/>
      <c r="D10" s="71"/>
      <c r="E10" s="79"/>
      <c r="F10" s="75"/>
      <c r="G10" s="77"/>
      <c r="H10" s="77"/>
      <c r="I10" s="78"/>
      <c r="J10" s="76"/>
      <c r="K10" s="149"/>
      <c r="L10" s="150"/>
      <c r="M10" s="150"/>
      <c r="N10" s="150"/>
      <c r="O10" s="150"/>
      <c r="P10" s="150"/>
      <c r="Q10" s="151"/>
    </row>
    <row r="11" spans="1:17" s="13" customFormat="1" ht="40.5" customHeight="1">
      <c r="A11" s="70"/>
      <c r="B11" s="71"/>
      <c r="C11" s="79"/>
      <c r="D11" s="71"/>
      <c r="E11" s="79"/>
      <c r="F11" s="75"/>
      <c r="G11" s="77"/>
      <c r="H11" s="77"/>
      <c r="I11" s="78"/>
      <c r="J11" s="76"/>
      <c r="K11" s="149"/>
      <c r="L11" s="150"/>
      <c r="M11" s="150"/>
      <c r="N11" s="150"/>
      <c r="O11" s="150"/>
      <c r="P11" s="150"/>
      <c r="Q11" s="151"/>
    </row>
    <row r="12" spans="1:17" s="13" customFormat="1" ht="40.5" customHeight="1">
      <c r="A12" s="70"/>
      <c r="B12" s="71"/>
      <c r="C12" s="79"/>
      <c r="D12" s="71"/>
      <c r="E12" s="79"/>
      <c r="F12" s="75"/>
      <c r="G12" s="77"/>
      <c r="H12" s="77"/>
      <c r="I12" s="78"/>
      <c r="J12" s="76"/>
      <c r="K12" s="149"/>
      <c r="L12" s="150"/>
      <c r="M12" s="150"/>
      <c r="N12" s="150"/>
      <c r="O12" s="150"/>
      <c r="P12" s="150"/>
      <c r="Q12" s="151"/>
    </row>
    <row r="13" spans="1:17" s="13" customFormat="1" ht="40.5" customHeight="1">
      <c r="A13" s="70"/>
      <c r="B13" s="71"/>
      <c r="C13" s="79"/>
      <c r="D13" s="71"/>
      <c r="E13" s="79"/>
      <c r="F13" s="75"/>
      <c r="G13" s="77"/>
      <c r="H13" s="77"/>
      <c r="I13" s="78"/>
      <c r="J13" s="76"/>
      <c r="K13" s="149"/>
      <c r="L13" s="150"/>
      <c r="M13" s="150"/>
      <c r="N13" s="150"/>
      <c r="O13" s="150"/>
      <c r="P13" s="150"/>
      <c r="Q13" s="151"/>
    </row>
    <row r="14" spans="1:17" s="13" customFormat="1" ht="40.5" customHeight="1">
      <c r="A14" s="70"/>
      <c r="B14" s="71"/>
      <c r="C14" s="79"/>
      <c r="D14" s="71"/>
      <c r="E14" s="79"/>
      <c r="F14" s="75"/>
      <c r="G14" s="77"/>
      <c r="H14" s="77"/>
      <c r="I14" s="78"/>
      <c r="J14" s="76"/>
      <c r="K14" s="149"/>
      <c r="L14" s="150"/>
      <c r="M14" s="150"/>
      <c r="N14" s="150"/>
      <c r="O14" s="150"/>
      <c r="P14" s="150"/>
      <c r="Q14" s="151"/>
    </row>
    <row r="15" spans="1:17" s="13" customFormat="1" ht="40.5" customHeight="1">
      <c r="A15" s="70"/>
      <c r="B15" s="71"/>
      <c r="C15" s="79"/>
      <c r="D15" s="71"/>
      <c r="E15" s="79"/>
      <c r="F15" s="75"/>
      <c r="G15" s="77"/>
      <c r="H15" s="77"/>
      <c r="I15" s="78"/>
      <c r="J15" s="76"/>
      <c r="K15" s="149"/>
      <c r="L15" s="150"/>
      <c r="M15" s="150"/>
      <c r="N15" s="150"/>
      <c r="O15" s="150"/>
      <c r="P15" s="150"/>
      <c r="Q15" s="151"/>
    </row>
    <row r="16" spans="1:17" s="13" customFormat="1" ht="40.5" customHeight="1">
      <c r="A16" s="70"/>
      <c r="B16" s="71"/>
      <c r="C16" s="79"/>
      <c r="D16" s="71"/>
      <c r="E16" s="79"/>
      <c r="F16" s="75"/>
      <c r="G16" s="77"/>
      <c r="H16" s="77"/>
      <c r="I16" s="78"/>
      <c r="J16" s="76"/>
      <c r="K16" s="149"/>
      <c r="L16" s="150"/>
      <c r="M16" s="150"/>
      <c r="N16" s="150"/>
      <c r="O16" s="150"/>
      <c r="P16" s="150"/>
      <c r="Q16" s="151"/>
    </row>
    <row r="17" spans="1:17" s="13" customFormat="1" ht="40.5" customHeight="1">
      <c r="A17" s="70"/>
      <c r="B17" s="71"/>
      <c r="C17" s="79"/>
      <c r="D17" s="71"/>
      <c r="E17" s="79"/>
      <c r="F17" s="75"/>
      <c r="G17" s="77"/>
      <c r="H17" s="77"/>
      <c r="I17" s="78"/>
      <c r="J17" s="76"/>
      <c r="K17" s="149"/>
      <c r="L17" s="150"/>
      <c r="M17" s="150"/>
      <c r="N17" s="150"/>
      <c r="O17" s="150"/>
      <c r="P17" s="150"/>
      <c r="Q17" s="151"/>
    </row>
    <row r="18" spans="1:17" s="13" customFormat="1" ht="40.5" customHeight="1">
      <c r="A18" s="70"/>
      <c r="B18" s="71"/>
      <c r="C18" s="79"/>
      <c r="D18" s="71"/>
      <c r="E18" s="79"/>
      <c r="F18" s="75"/>
      <c r="G18" s="77"/>
      <c r="H18" s="77"/>
      <c r="I18" s="78"/>
      <c r="J18" s="76"/>
      <c r="K18" s="149"/>
      <c r="L18" s="150"/>
      <c r="M18" s="150"/>
      <c r="N18" s="150"/>
      <c r="O18" s="150"/>
      <c r="P18" s="150"/>
      <c r="Q18" s="151"/>
    </row>
    <row r="19" spans="1:17" s="13" customFormat="1" ht="40.5" customHeight="1">
      <c r="A19" s="70"/>
      <c r="B19" s="71"/>
      <c r="C19" s="79"/>
      <c r="D19" s="71"/>
      <c r="E19" s="79"/>
      <c r="F19" s="75"/>
      <c r="G19" s="77"/>
      <c r="H19" s="77"/>
      <c r="I19" s="78"/>
      <c r="J19" s="76"/>
      <c r="K19" s="149"/>
      <c r="L19" s="150"/>
      <c r="M19" s="150"/>
      <c r="N19" s="150"/>
      <c r="O19" s="150"/>
      <c r="P19" s="150"/>
      <c r="Q19" s="151"/>
    </row>
    <row r="20" spans="1:17" s="13" customFormat="1" ht="40.5" customHeight="1">
      <c r="A20" s="70"/>
      <c r="B20" s="71"/>
      <c r="C20" s="79"/>
      <c r="D20" s="71"/>
      <c r="E20" s="79"/>
      <c r="F20" s="75"/>
      <c r="G20" s="77"/>
      <c r="H20" s="77"/>
      <c r="I20" s="78"/>
      <c r="J20" s="76"/>
      <c r="K20" s="149"/>
      <c r="L20" s="150"/>
      <c r="M20" s="150"/>
      <c r="N20" s="150"/>
      <c r="O20" s="150"/>
      <c r="P20" s="150"/>
      <c r="Q20" s="151"/>
    </row>
    <row r="21" spans="1:17" s="13" customFormat="1" ht="40.5" customHeight="1">
      <c r="A21" s="70"/>
      <c r="B21" s="71"/>
      <c r="C21" s="79"/>
      <c r="D21" s="71"/>
      <c r="E21" s="79"/>
      <c r="F21" s="75"/>
      <c r="G21" s="77"/>
      <c r="H21" s="77"/>
      <c r="I21" s="78"/>
      <c r="J21" s="76"/>
      <c r="K21" s="149"/>
      <c r="L21" s="150"/>
      <c r="M21" s="150"/>
      <c r="N21" s="150"/>
      <c r="O21" s="150"/>
      <c r="P21" s="150"/>
      <c r="Q21" s="151"/>
    </row>
    <row r="22" spans="1:17" s="13" customFormat="1" ht="31.5" customHeight="1">
      <c r="A22" s="152" t="s">
        <v>45</v>
      </c>
      <c r="B22" s="152"/>
      <c r="C22" s="152"/>
      <c r="D22" s="152"/>
      <c r="E22" s="152"/>
      <c r="F22" s="152"/>
      <c r="G22" s="152"/>
      <c r="H22" s="152"/>
      <c r="I22" s="152"/>
      <c r="J22" s="152"/>
      <c r="K22" s="152"/>
      <c r="L22" s="152"/>
      <c r="M22" s="152"/>
      <c r="N22" s="152"/>
      <c r="O22" s="152"/>
      <c r="P22" s="152"/>
      <c r="Q22" s="152"/>
    </row>
    <row r="23" spans="1:17" s="13" customFormat="1" ht="30" customHeight="1">
      <c r="B23" s="19"/>
      <c r="C23" s="19"/>
      <c r="I23" s="20" t="s">
        <v>159</v>
      </c>
      <c r="J23" s="21"/>
      <c r="K23" s="153" t="str">
        <f>'交付申請書（様式１）'!F4</f>
        <v>神奈川県横浜市中区日本大通１</v>
      </c>
      <c r="L23" s="154"/>
      <c r="M23" s="154"/>
      <c r="N23" s="154"/>
      <c r="O23" s="154"/>
      <c r="P23" s="154"/>
      <c r="Q23" s="155"/>
    </row>
    <row r="24" spans="1:17" s="13" customFormat="1" ht="30" customHeight="1">
      <c r="B24" s="19"/>
      <c r="C24" s="19"/>
      <c r="I24" s="20" t="s">
        <v>160</v>
      </c>
      <c r="J24" s="21"/>
      <c r="K24" s="156" t="str">
        <f>'交付申請書（様式１）'!F5</f>
        <v>社会福祉法人 かながわ</v>
      </c>
      <c r="L24" s="157"/>
      <c r="M24" s="157"/>
      <c r="N24" s="157"/>
      <c r="O24" s="157"/>
      <c r="P24" s="157"/>
      <c r="Q24" s="158"/>
    </row>
    <row r="25" spans="1:17" s="13" customFormat="1" ht="30" customHeight="1">
      <c r="B25" s="19"/>
      <c r="C25" s="19"/>
      <c r="I25" s="20" t="s">
        <v>46</v>
      </c>
      <c r="J25" s="21"/>
      <c r="K25" s="156" t="str">
        <f>'交付申請書（様式１）'!F6</f>
        <v>理事長　神奈川 太郎</v>
      </c>
      <c r="L25" s="157"/>
      <c r="M25" s="157"/>
      <c r="N25" s="157"/>
      <c r="O25" s="157"/>
      <c r="P25" s="157"/>
      <c r="Q25" s="158"/>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48"/>
      <c r="M29" s="148"/>
      <c r="N29" s="148"/>
      <c r="O29" s="148"/>
      <c r="P29" s="148"/>
      <c r="Q29" s="148"/>
    </row>
    <row r="30" spans="1:17" s="13" customFormat="1" ht="16.5" customHeight="1">
      <c r="B30" s="19"/>
      <c r="C30" s="19"/>
      <c r="I30" s="22"/>
      <c r="J30" s="23"/>
      <c r="K30" s="22"/>
      <c r="L30" s="148"/>
      <c r="M30" s="148"/>
      <c r="N30" s="148"/>
      <c r="O30" s="148"/>
      <c r="P30" s="148"/>
      <c r="Q30" s="148"/>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E84A-FA6C-4ADE-B9C2-83A3F1ED3725}">
  <sheetPr>
    <pageSetUpPr fitToPage="1"/>
  </sheetPr>
  <dimension ref="A1:N22"/>
  <sheetViews>
    <sheetView showGridLines="0" view="pageBreakPreview" topLeftCell="A4" zoomScale="85" zoomScaleNormal="100" zoomScaleSheetLayoutView="85" workbookViewId="0">
      <selection activeCell="I12" sqref="I12"/>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271</v>
      </c>
      <c r="B1" s="6"/>
      <c r="C1" s="6"/>
      <c r="D1" s="6"/>
      <c r="E1" s="6"/>
      <c r="F1" s="6"/>
      <c r="G1" s="6"/>
      <c r="H1" s="6"/>
      <c r="I1" s="6"/>
      <c r="J1" s="6"/>
      <c r="K1" s="6"/>
    </row>
    <row r="2" spans="1:14">
      <c r="A2" s="185" t="s">
        <v>155</v>
      </c>
      <c r="B2" s="185"/>
      <c r="C2" s="185"/>
      <c r="D2" s="185"/>
      <c r="E2" s="185"/>
      <c r="F2" s="185"/>
      <c r="G2" s="185"/>
      <c r="H2" s="185"/>
      <c r="I2" s="185"/>
      <c r="J2" s="185"/>
      <c r="K2" s="185"/>
      <c r="L2" s="185"/>
    </row>
    <row r="3" spans="1:14">
      <c r="A3" s="4"/>
      <c r="B3" s="4"/>
      <c r="C3" s="4"/>
      <c r="D3" s="4"/>
      <c r="E3" s="4"/>
      <c r="F3" s="4"/>
      <c r="G3" s="4"/>
      <c r="H3" s="4"/>
      <c r="J3" s="4"/>
      <c r="K3" s="4"/>
    </row>
    <row r="4" spans="1:14" ht="15" customHeight="1">
      <c r="A4" s="4"/>
      <c r="B4" s="4"/>
      <c r="C4" s="4"/>
      <c r="D4" s="4"/>
      <c r="E4" s="4"/>
      <c r="F4" s="4"/>
      <c r="G4" s="4"/>
      <c r="H4" s="95" t="s">
        <v>156</v>
      </c>
      <c r="I4" s="186" t="str">
        <f>'交付申請書（様式１）'!F5</f>
        <v>社会福祉法人 かながわ</v>
      </c>
      <c r="J4" s="186"/>
      <c r="K4" s="186"/>
      <c r="L4" s="186"/>
      <c r="M4" s="7"/>
    </row>
    <row r="5" spans="1:14" ht="4.5" customHeight="1"/>
    <row r="6" spans="1:14">
      <c r="A6" s="6"/>
      <c r="B6" s="6"/>
      <c r="C6" s="6"/>
      <c r="K6" s="187" t="s">
        <v>0</v>
      </c>
      <c r="L6" s="187"/>
    </row>
    <row r="7" spans="1:14" ht="4.5" customHeight="1"/>
    <row r="8" spans="1:14" s="134" customFormat="1" ht="18" customHeight="1">
      <c r="A8" s="188" t="s">
        <v>18</v>
      </c>
      <c r="B8" s="188" t="s">
        <v>16</v>
      </c>
      <c r="C8" s="8" t="s">
        <v>1</v>
      </c>
      <c r="D8" s="8" t="s">
        <v>2</v>
      </c>
      <c r="E8" s="8" t="s">
        <v>4</v>
      </c>
      <c r="F8" s="8" t="s">
        <v>5</v>
      </c>
      <c r="G8" s="8" t="s">
        <v>7</v>
      </c>
      <c r="H8" s="8" t="s">
        <v>8</v>
      </c>
      <c r="I8" s="8" t="s">
        <v>14</v>
      </c>
      <c r="J8" s="8" t="s">
        <v>251</v>
      </c>
      <c r="K8" s="8" t="s">
        <v>10</v>
      </c>
      <c r="L8" s="8" t="s">
        <v>15</v>
      </c>
      <c r="N8" s="181" t="s">
        <v>284</v>
      </c>
    </row>
    <row r="9" spans="1:14" s="134" customFormat="1" ht="18" customHeight="1">
      <c r="A9" s="188"/>
      <c r="B9" s="188"/>
      <c r="C9" s="9"/>
      <c r="D9" s="9" t="s">
        <v>3</v>
      </c>
      <c r="E9" s="9"/>
      <c r="F9" s="9" t="s">
        <v>6</v>
      </c>
      <c r="G9" s="9"/>
      <c r="H9" s="9"/>
      <c r="I9" s="9" t="s">
        <v>9</v>
      </c>
      <c r="J9" s="96" t="s">
        <v>281</v>
      </c>
      <c r="K9" s="9" t="s">
        <v>11</v>
      </c>
      <c r="L9" s="9" t="s">
        <v>12</v>
      </c>
      <c r="N9" s="181"/>
    </row>
    <row r="10" spans="1:14" s="133" customFormat="1" ht="18" customHeight="1">
      <c r="A10" s="188"/>
      <c r="B10" s="188"/>
      <c r="C10" s="10" t="s">
        <v>22</v>
      </c>
      <c r="D10" s="10" t="s">
        <v>23</v>
      </c>
      <c r="E10" s="10" t="s">
        <v>24</v>
      </c>
      <c r="F10" s="10" t="s">
        <v>25</v>
      </c>
      <c r="G10" s="10" t="s">
        <v>26</v>
      </c>
      <c r="H10" s="10" t="s">
        <v>27</v>
      </c>
      <c r="I10" s="10" t="s">
        <v>28</v>
      </c>
      <c r="J10" s="10" t="s">
        <v>29</v>
      </c>
      <c r="K10" s="10" t="s">
        <v>30</v>
      </c>
      <c r="L10" s="10" t="s">
        <v>31</v>
      </c>
      <c r="N10" s="181"/>
    </row>
    <row r="11" spans="1:14" ht="72.599999999999994" customHeight="1">
      <c r="A11" s="128" t="s">
        <v>143</v>
      </c>
      <c r="B11" s="109" t="s">
        <v>288</v>
      </c>
      <c r="C11" s="110">
        <v>2000000</v>
      </c>
      <c r="D11" s="110">
        <v>0</v>
      </c>
      <c r="E11" s="138">
        <f t="shared" ref="E11:E15" si="0">C11-D11</f>
        <v>2000000</v>
      </c>
      <c r="F11" s="138">
        <f>C11</f>
        <v>2000000</v>
      </c>
      <c r="G11" s="138">
        <f>IFERROR(IF(INDEX(データ!D:D,MATCH(B11,データ!C:C,0))=1,1250000*N11,IF(INDEX(データ!D:D,MATCH(B11,データ!C:C,0))=2,375000*N11,IF(INDEX(データ!D:D,MATCH(B11,データ!C:C,0))=3,600000))),"")</f>
        <v>2500000</v>
      </c>
      <c r="H11" s="138">
        <f t="shared" ref="H11:H15" si="1">MIN(E11,F11,G11)</f>
        <v>2000000</v>
      </c>
      <c r="I11" s="138">
        <f>ROUNDDOWN(H11,-3)</f>
        <v>2000000</v>
      </c>
      <c r="J11" s="233">
        <f>MIN(ROUNDDOWN(I11*4/5,-3),5000000)</f>
        <v>1600000</v>
      </c>
      <c r="K11" s="138">
        <v>0</v>
      </c>
      <c r="L11" s="138">
        <f t="shared" ref="L11:L15" si="2">J11-K11</f>
        <v>1600000</v>
      </c>
      <c r="N11" s="132">
        <v>2</v>
      </c>
    </row>
    <row r="12" spans="1:14" ht="72.599999999999994" customHeight="1">
      <c r="A12" s="128" t="s">
        <v>143</v>
      </c>
      <c r="B12" s="109" t="s">
        <v>293</v>
      </c>
      <c r="C12" s="110">
        <v>2000000</v>
      </c>
      <c r="D12" s="110">
        <v>0</v>
      </c>
      <c r="E12" s="138">
        <f t="shared" si="0"/>
        <v>2000000</v>
      </c>
      <c r="F12" s="138">
        <f>C12</f>
        <v>2000000</v>
      </c>
      <c r="G12" s="138">
        <f>IFERROR(IF(INDEX(データ!D:D,MATCH(B12,データ!C:C,0))=1,1250000*N12,IF(INDEX(データ!D:D,MATCH(B12,データ!C:C,0))=2,375000*N12,IF(INDEX(データ!D:D,MATCH(B12,データ!C:C,0))=3,600000))),"")</f>
        <v>3750000</v>
      </c>
      <c r="H12" s="138">
        <f t="shared" si="1"/>
        <v>2000000</v>
      </c>
      <c r="I12" s="138">
        <f>ROUNDDOWN(H12,-3)</f>
        <v>2000000</v>
      </c>
      <c r="J12" s="233">
        <f>MIN(ROUNDDOWN(I12*4/5,-3),5000000)</f>
        <v>1600000</v>
      </c>
      <c r="K12" s="138">
        <v>0</v>
      </c>
      <c r="L12" s="138">
        <f t="shared" si="2"/>
        <v>1600000</v>
      </c>
      <c r="N12" s="132">
        <v>10</v>
      </c>
    </row>
    <row r="13" spans="1:14" ht="72.599999999999994" customHeight="1">
      <c r="A13" s="108" t="s">
        <v>282</v>
      </c>
      <c r="B13" s="109" t="s">
        <v>268</v>
      </c>
      <c r="C13" s="110">
        <v>350000</v>
      </c>
      <c r="D13" s="110">
        <v>0</v>
      </c>
      <c r="E13" s="138">
        <f t="shared" ref="E13" si="3">C13-D13</f>
        <v>350000</v>
      </c>
      <c r="F13" s="138">
        <f>C13</f>
        <v>350000</v>
      </c>
      <c r="G13" s="138">
        <f>IFERROR(IF(INDEX(データ!D:D,MATCH(B13,データ!C:C,0))=1,1250000*N13,IF(INDEX(データ!D:D,MATCH(B13,データ!C:C,0))=2,375000*N13,IF(INDEX(データ!D:D,MATCH(B13,データ!C:C,0))=3,600000))),"")</f>
        <v>2500000</v>
      </c>
      <c r="H13" s="138">
        <f t="shared" ref="H13" si="4">MIN(E13,F13,G13)</f>
        <v>350000</v>
      </c>
      <c r="I13" s="138">
        <f t="shared" ref="I13" si="5">ROUNDDOWN(H13,-3)</f>
        <v>350000</v>
      </c>
      <c r="J13" s="138">
        <f>MIN(ROUNDDOWN(I13*4/5,-3),5000000)</f>
        <v>280000</v>
      </c>
      <c r="K13" s="138">
        <v>0</v>
      </c>
      <c r="L13" s="138">
        <f t="shared" ref="L13" si="6">J13-K13</f>
        <v>280000</v>
      </c>
      <c r="N13" s="132">
        <v>2</v>
      </c>
    </row>
    <row r="14" spans="1:14" ht="72.599999999999994" customHeight="1">
      <c r="A14" s="108"/>
      <c r="B14" s="109"/>
      <c r="C14" s="110"/>
      <c r="D14" s="110"/>
      <c r="E14" s="138">
        <f t="shared" ref="E14" si="7">C14-D14</f>
        <v>0</v>
      </c>
      <c r="F14" s="138">
        <f>C14</f>
        <v>0</v>
      </c>
      <c r="G14" s="138" t="str">
        <f>IFERROR(IF(INDEX(データ!D:D,MATCH(B14,データ!C:C,0))=1,1250000*N14,IF(INDEX(データ!D:D,MATCH(B14,データ!C:C,0))=2,375000*N14,IF(INDEX(データ!D:D,MATCH(B14,データ!C:C,0))=3,600000))),"")</f>
        <v/>
      </c>
      <c r="H14" s="138">
        <f t="shared" ref="H14" si="8">MIN(E14,F14,G14)</f>
        <v>0</v>
      </c>
      <c r="I14" s="138">
        <f t="shared" ref="I14" si="9">ROUNDDOWN(H14,-3)</f>
        <v>0</v>
      </c>
      <c r="J14" s="138">
        <f>MIN(ROUNDDOWN(I14*4/5,-3),5000000)</f>
        <v>0</v>
      </c>
      <c r="K14" s="138"/>
      <c r="L14" s="138">
        <f t="shared" ref="L14" si="10">J14-K14</f>
        <v>0</v>
      </c>
      <c r="N14" s="132"/>
    </row>
    <row r="15" spans="1:14" ht="72.599999999999994" customHeight="1" thickBot="1">
      <c r="A15" s="108"/>
      <c r="B15" s="109"/>
      <c r="C15" s="110"/>
      <c r="D15" s="110"/>
      <c r="E15" s="138">
        <f t="shared" si="0"/>
        <v>0</v>
      </c>
      <c r="F15" s="138">
        <f>C15</f>
        <v>0</v>
      </c>
      <c r="G15" s="138" t="str">
        <f>IFERROR(IF(INDEX(データ!D:D,MATCH(B15,データ!C:C,0))=1,1250000*N15,IF(INDEX(データ!D:D,MATCH(B15,データ!C:C,0))=2,375000*N15,IF(INDEX(データ!D:D,MATCH(B15,データ!C:C,0))=3,600000))),"")</f>
        <v/>
      </c>
      <c r="H15" s="138">
        <f t="shared" si="1"/>
        <v>0</v>
      </c>
      <c r="I15" s="138">
        <f t="shared" ref="I15" si="11">ROUNDDOWN(H15,-3)</f>
        <v>0</v>
      </c>
      <c r="J15" s="138">
        <f>MIN(ROUNDDOWN(I15*4/5,-3),5000000)</f>
        <v>0</v>
      </c>
      <c r="K15" s="138"/>
      <c r="L15" s="138">
        <f t="shared" si="2"/>
        <v>0</v>
      </c>
      <c r="N15" s="146"/>
    </row>
    <row r="16" spans="1:14" ht="72.599999999999994" customHeight="1" thickTop="1">
      <c r="A16" s="182" t="s">
        <v>247</v>
      </c>
      <c r="B16" s="182"/>
      <c r="C16" s="139">
        <f t="shared" ref="C16:K16" si="12">SUM(C11:C15)</f>
        <v>4350000</v>
      </c>
      <c r="D16" s="139">
        <f t="shared" si="12"/>
        <v>0</v>
      </c>
      <c r="E16" s="139">
        <f t="shared" si="12"/>
        <v>4350000</v>
      </c>
      <c r="F16" s="139">
        <f t="shared" si="12"/>
        <v>4350000</v>
      </c>
      <c r="G16" s="139">
        <f t="shared" si="12"/>
        <v>8750000</v>
      </c>
      <c r="H16" s="139">
        <f t="shared" si="12"/>
        <v>4350000</v>
      </c>
      <c r="I16" s="139">
        <f t="shared" si="12"/>
        <v>4350000</v>
      </c>
      <c r="J16" s="139">
        <f>MIN(SUM(J11:J15),5000000)</f>
        <v>3480000</v>
      </c>
      <c r="K16" s="139">
        <f t="shared" si="12"/>
        <v>0</v>
      </c>
      <c r="L16" s="139">
        <f>MIN(SUM(L11:L15),5000000)</f>
        <v>3480000</v>
      </c>
      <c r="N16" s="147">
        <f>SUM(N11:N15)</f>
        <v>14</v>
      </c>
    </row>
    <row r="17" spans="1:13" ht="13.5" customHeight="1">
      <c r="A17" s="183"/>
      <c r="B17" s="183"/>
      <c r="C17" s="183"/>
      <c r="D17" s="183"/>
      <c r="E17" s="183"/>
      <c r="F17" s="183"/>
      <c r="G17" s="183"/>
      <c r="H17" s="183"/>
      <c r="I17" s="183"/>
      <c r="J17" s="183"/>
      <c r="K17" s="183"/>
      <c r="L17" s="183"/>
    </row>
    <row r="18" spans="1:13" s="12" customFormat="1" ht="17.25" customHeight="1">
      <c r="A18" s="11" t="s">
        <v>13</v>
      </c>
      <c r="B18" s="11"/>
      <c r="C18" s="11"/>
      <c r="D18" s="11"/>
      <c r="E18" s="11"/>
      <c r="F18" s="11"/>
      <c r="G18" s="11"/>
      <c r="H18" s="11"/>
      <c r="I18" s="11"/>
      <c r="J18" s="11"/>
      <c r="K18" s="11"/>
      <c r="L18" s="11"/>
    </row>
    <row r="19" spans="1:13" s="12" customFormat="1" ht="17.25" customHeight="1">
      <c r="A19" s="11" t="s">
        <v>17</v>
      </c>
      <c r="B19" s="11"/>
      <c r="C19" s="11"/>
      <c r="D19" s="11"/>
      <c r="E19" s="11"/>
      <c r="F19" s="11"/>
      <c r="G19" s="11"/>
      <c r="H19" s="11"/>
      <c r="I19" s="11"/>
      <c r="J19" s="11"/>
      <c r="K19" s="11"/>
      <c r="L19" s="11"/>
    </row>
    <row r="20" spans="1:13" s="12" customFormat="1" ht="17.25" customHeight="1">
      <c r="A20" s="11" t="s">
        <v>21</v>
      </c>
      <c r="B20" s="11"/>
      <c r="C20" s="11"/>
      <c r="D20" s="11"/>
      <c r="E20" s="11"/>
      <c r="F20" s="11"/>
      <c r="G20" s="11"/>
      <c r="H20" s="11"/>
      <c r="I20" s="11"/>
      <c r="J20" s="11"/>
      <c r="K20" s="11"/>
      <c r="L20" s="11"/>
    </row>
    <row r="21" spans="1:13" ht="17.25" customHeight="1">
      <c r="A21" s="11" t="s">
        <v>19</v>
      </c>
      <c r="B21" s="11"/>
      <c r="C21" s="11"/>
      <c r="D21" s="11"/>
      <c r="E21" s="11"/>
      <c r="F21" s="11"/>
      <c r="G21" s="11"/>
      <c r="H21" s="11"/>
      <c r="I21" s="11"/>
      <c r="J21" s="11"/>
      <c r="K21" s="11"/>
      <c r="L21" s="11"/>
    </row>
    <row r="22" spans="1:13">
      <c r="A22" s="184"/>
      <c r="B22" s="184"/>
      <c r="C22" s="184"/>
      <c r="D22" s="184"/>
      <c r="E22" s="184"/>
      <c r="F22" s="184"/>
      <c r="G22" s="184"/>
      <c r="H22" s="184"/>
      <c r="I22" s="184"/>
      <c r="J22" s="184"/>
      <c r="K22" s="184"/>
      <c r="L22" s="184"/>
      <c r="M22" s="184"/>
    </row>
  </sheetData>
  <mergeCells count="9">
    <mergeCell ref="N8:N10"/>
    <mergeCell ref="A16:B16"/>
    <mergeCell ref="A17:L17"/>
    <mergeCell ref="A22:M22"/>
    <mergeCell ref="A2:L2"/>
    <mergeCell ref="I4:L4"/>
    <mergeCell ref="K6:L6"/>
    <mergeCell ref="A8:A10"/>
    <mergeCell ref="B8:B10"/>
  </mergeCells>
  <phoneticPr fontId="4"/>
  <dataValidations count="2">
    <dataValidation imeMode="halfAlpha" allowBlank="1" showInputMessage="1" showErrorMessage="1" sqref="C11:D15 N11:N16 K11:K15" xr:uid="{C22E4303-8006-4A35-BAD9-BDBD70D4BDB0}"/>
    <dataValidation type="list" allowBlank="1" showInputMessage="1" showErrorMessage="1" sqref="A11:A15" xr:uid="{EE95426F-A79E-473E-9D80-D069BF74E343}">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55"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CBBEDA-2CC0-4005-8834-D5079020C8A9}">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7" sqref="E7:H7"/>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98" t="s">
        <v>162</v>
      </c>
      <c r="B3" s="198"/>
      <c r="C3" s="198"/>
      <c r="D3" s="198"/>
      <c r="E3" s="198"/>
      <c r="F3" s="198"/>
      <c r="G3" s="198"/>
      <c r="H3" s="198"/>
    </row>
    <row r="4" spans="1:16" ht="25.5" customHeight="1">
      <c r="A4" s="27"/>
      <c r="B4" s="59" t="s">
        <v>175</v>
      </c>
      <c r="C4" s="59"/>
      <c r="D4" s="59"/>
      <c r="E4" s="59" t="str">
        <f>'交付申請書（様式１）'!F5</f>
        <v>社会福祉法人 かながわ</v>
      </c>
      <c r="F4" s="59"/>
      <c r="G4" s="59"/>
      <c r="H4" s="59" t="s">
        <v>176</v>
      </c>
    </row>
    <row r="5" spans="1:16" ht="35.25" customHeight="1">
      <c r="B5" s="199" t="s">
        <v>20</v>
      </c>
      <c r="C5" s="199"/>
      <c r="D5" s="199"/>
      <c r="E5" s="200" t="s">
        <v>282</v>
      </c>
      <c r="F5" s="201"/>
      <c r="G5" s="201"/>
      <c r="H5" s="202"/>
      <c r="J5" s="3"/>
      <c r="K5" s="3"/>
      <c r="L5" s="3"/>
      <c r="M5" s="3"/>
      <c r="N5" s="3"/>
      <c r="O5" s="3"/>
      <c r="P5" s="3"/>
    </row>
    <row r="6" spans="1:16" ht="27.75" customHeight="1">
      <c r="B6" s="207"/>
      <c r="C6" s="208"/>
      <c r="D6" s="209"/>
      <c r="E6" s="213"/>
      <c r="F6" s="214"/>
      <c r="G6" s="214"/>
      <c r="H6" s="215"/>
      <c r="J6" s="3"/>
      <c r="K6" s="3"/>
      <c r="L6" s="3"/>
      <c r="M6" s="3"/>
      <c r="N6" s="3"/>
      <c r="O6" s="3"/>
      <c r="P6" s="3"/>
    </row>
    <row r="7" spans="1:16" ht="27.75" customHeight="1">
      <c r="B7" s="210"/>
      <c r="C7" s="211"/>
      <c r="D7" s="212"/>
      <c r="E7" s="195" t="s">
        <v>163</v>
      </c>
      <c r="F7" s="196"/>
      <c r="G7" s="196"/>
      <c r="H7" s="197"/>
      <c r="J7" s="3"/>
      <c r="K7" s="3"/>
      <c r="L7" s="3"/>
      <c r="M7" s="3"/>
      <c r="N7" s="3"/>
      <c r="O7" s="3"/>
      <c r="P7" s="3"/>
    </row>
    <row r="8" spans="1:16" ht="25.05" customHeight="1">
      <c r="B8" s="210"/>
      <c r="C8" s="211"/>
      <c r="D8" s="212"/>
      <c r="E8" s="205" t="s">
        <v>250</v>
      </c>
      <c r="F8" s="205"/>
      <c r="G8" s="193" t="s">
        <v>256</v>
      </c>
      <c r="H8" s="193"/>
      <c r="J8" s="3"/>
      <c r="K8" s="3"/>
      <c r="L8" s="3"/>
      <c r="M8" s="3"/>
      <c r="N8" s="3"/>
      <c r="O8" s="3"/>
      <c r="P8" s="3"/>
    </row>
    <row r="9" spans="1:16" ht="25.05" customHeight="1">
      <c r="B9" s="210"/>
      <c r="C9" s="211"/>
      <c r="D9" s="212"/>
      <c r="E9" s="205" t="s">
        <v>248</v>
      </c>
      <c r="F9" s="205"/>
      <c r="G9" s="193" t="s">
        <v>208</v>
      </c>
      <c r="H9" s="193"/>
      <c r="J9" s="3"/>
      <c r="K9" s="3"/>
      <c r="L9" s="3"/>
      <c r="M9" s="3"/>
      <c r="N9" s="3"/>
      <c r="O9" s="3"/>
      <c r="P9" s="3"/>
    </row>
    <row r="10" spans="1:16" ht="25.05" customHeight="1">
      <c r="B10" s="210"/>
      <c r="C10" s="211"/>
      <c r="D10" s="212"/>
      <c r="E10" s="205" t="s">
        <v>249</v>
      </c>
      <c r="F10" s="205"/>
      <c r="G10" s="193" t="s">
        <v>257</v>
      </c>
      <c r="H10" s="193"/>
      <c r="J10" s="3"/>
      <c r="K10" s="3"/>
      <c r="L10" s="3"/>
      <c r="M10" s="3"/>
      <c r="N10" s="3"/>
      <c r="O10" s="3"/>
      <c r="P10" s="3"/>
    </row>
    <row r="11" spans="1:16" ht="25.05" customHeight="1">
      <c r="B11" s="210"/>
      <c r="C11" s="211"/>
      <c r="D11" s="212"/>
      <c r="E11" s="205" t="s">
        <v>252</v>
      </c>
      <c r="F11" s="205"/>
      <c r="G11" s="206">
        <v>100</v>
      </c>
      <c r="H11" s="206"/>
      <c r="J11" s="3"/>
      <c r="K11" s="3"/>
      <c r="L11" s="3"/>
      <c r="M11" s="3"/>
      <c r="N11" s="3"/>
      <c r="O11" s="3"/>
      <c r="P11" s="3"/>
    </row>
    <row r="12" spans="1:16" ht="25.05" customHeight="1">
      <c r="B12" s="210"/>
      <c r="C12" s="211"/>
      <c r="D12" s="212"/>
      <c r="E12" s="203" t="s">
        <v>253</v>
      </c>
      <c r="F12" s="203"/>
      <c r="G12" s="204">
        <f>'【介護テクノロジー】所要額調書(様式２)'!F16</f>
        <v>4350000</v>
      </c>
      <c r="H12" s="204"/>
      <c r="J12" s="3"/>
      <c r="K12" s="3"/>
      <c r="L12" s="3"/>
      <c r="M12" s="3"/>
      <c r="N12" s="3"/>
      <c r="O12" s="3"/>
      <c r="P12" s="3"/>
    </row>
    <row r="13" spans="1:16" ht="25.05" customHeight="1">
      <c r="B13" s="210"/>
      <c r="C13" s="211"/>
      <c r="D13" s="212"/>
      <c r="E13" s="203" t="s">
        <v>254</v>
      </c>
      <c r="F13" s="203"/>
      <c r="G13" s="204">
        <f>'【介護テクノロジー】所要額調書(様式２)'!G16</f>
        <v>8750000</v>
      </c>
      <c r="H13" s="204"/>
      <c r="J13" s="3"/>
      <c r="K13" s="3"/>
      <c r="L13" s="3"/>
      <c r="M13" s="3"/>
      <c r="N13" s="3"/>
      <c r="O13" s="3"/>
      <c r="P13" s="3"/>
    </row>
    <row r="14" spans="1:16" ht="25.05" customHeight="1">
      <c r="B14" s="210"/>
      <c r="C14" s="211"/>
      <c r="D14" s="212"/>
      <c r="E14" s="205" t="s">
        <v>255</v>
      </c>
      <c r="F14" s="205"/>
      <c r="G14" s="204">
        <f>'【介護テクノロジー】所要額調書(様式２)'!L16</f>
        <v>3480000</v>
      </c>
      <c r="H14" s="204"/>
      <c r="J14" s="3"/>
      <c r="K14" s="3"/>
      <c r="L14" s="3"/>
      <c r="M14" s="3"/>
      <c r="N14" s="3"/>
      <c r="O14" s="3"/>
      <c r="P14" s="3"/>
    </row>
    <row r="15" spans="1:16" ht="27.75" customHeight="1">
      <c r="B15" s="210"/>
      <c r="C15" s="211"/>
      <c r="D15" s="212"/>
      <c r="E15" s="213"/>
      <c r="F15" s="214"/>
      <c r="G15" s="214"/>
      <c r="H15" s="215"/>
      <c r="J15" s="3"/>
      <c r="K15" s="3"/>
      <c r="L15" s="3"/>
      <c r="M15" s="3"/>
      <c r="N15" s="3"/>
      <c r="O15" s="3"/>
      <c r="P15" s="3"/>
    </row>
    <row r="16" spans="1:16" ht="27.75" customHeight="1">
      <c r="B16" s="210"/>
      <c r="C16" s="211"/>
      <c r="D16" s="212"/>
      <c r="E16" s="195" t="s">
        <v>164</v>
      </c>
      <c r="F16" s="196"/>
      <c r="G16" s="196"/>
      <c r="H16" s="197"/>
      <c r="J16" s="3"/>
      <c r="K16" s="3"/>
      <c r="L16" s="3"/>
      <c r="M16" s="3"/>
      <c r="N16" s="3"/>
      <c r="O16" s="3"/>
      <c r="P16" s="3"/>
    </row>
    <row r="17" spans="2:16" ht="20.399999999999999" customHeight="1">
      <c r="B17" s="210"/>
      <c r="C17" s="211"/>
      <c r="D17" s="212"/>
      <c r="E17" s="216" t="s">
        <v>165</v>
      </c>
      <c r="F17" s="217"/>
      <c r="G17" s="217"/>
      <c r="H17" s="218"/>
      <c r="J17" s="3"/>
      <c r="K17" s="3"/>
      <c r="L17" s="3"/>
      <c r="M17" s="3"/>
      <c r="N17" s="3"/>
      <c r="O17" s="3"/>
      <c r="P17" s="3"/>
    </row>
    <row r="18" spans="2:16" ht="20.399999999999999" customHeight="1">
      <c r="B18" s="210"/>
      <c r="C18" s="211"/>
      <c r="D18" s="212"/>
      <c r="E18" s="80" t="s">
        <v>166</v>
      </c>
      <c r="F18" s="80" t="s">
        <v>167</v>
      </c>
      <c r="G18" s="80" t="s">
        <v>168</v>
      </c>
      <c r="H18" s="80" t="s">
        <v>169</v>
      </c>
      <c r="J18" s="3"/>
      <c r="K18" s="3"/>
      <c r="L18" s="3"/>
      <c r="M18" s="3"/>
      <c r="N18" s="3"/>
      <c r="O18" s="3"/>
      <c r="P18" s="3"/>
    </row>
    <row r="19" spans="2:16" ht="20.399999999999999" customHeight="1">
      <c r="B19" s="210"/>
      <c r="C19" s="211"/>
      <c r="D19" s="212"/>
      <c r="E19" s="80">
        <v>1</v>
      </c>
      <c r="F19" s="101" t="s">
        <v>288</v>
      </c>
      <c r="G19" s="102" t="s">
        <v>307</v>
      </c>
      <c r="H19" s="103">
        <v>2</v>
      </c>
      <c r="J19" s="3"/>
      <c r="K19" s="3"/>
      <c r="L19" s="3"/>
      <c r="M19" s="3"/>
      <c r="N19" s="3"/>
      <c r="O19" s="3"/>
      <c r="P19" s="3"/>
    </row>
    <row r="20" spans="2:16" ht="20.399999999999999" customHeight="1">
      <c r="B20" s="210"/>
      <c r="C20" s="211"/>
      <c r="D20" s="212"/>
      <c r="E20" s="80">
        <v>2</v>
      </c>
      <c r="F20" s="101" t="s">
        <v>293</v>
      </c>
      <c r="G20" s="102" t="s">
        <v>308</v>
      </c>
      <c r="H20" s="103">
        <v>10</v>
      </c>
      <c r="J20" s="3"/>
      <c r="K20" s="3"/>
      <c r="L20" s="3"/>
      <c r="M20" s="3"/>
      <c r="N20" s="3"/>
      <c r="O20" s="3"/>
      <c r="P20" s="3"/>
    </row>
    <row r="21" spans="2:16" ht="20.399999999999999" customHeight="1">
      <c r="B21" s="210"/>
      <c r="C21" s="211"/>
      <c r="D21" s="212"/>
      <c r="E21" s="80">
        <v>3</v>
      </c>
      <c r="F21" s="101" t="s">
        <v>268</v>
      </c>
      <c r="G21" s="131" t="s">
        <v>310</v>
      </c>
      <c r="H21" s="103">
        <v>2</v>
      </c>
      <c r="J21" s="3"/>
      <c r="K21" s="3"/>
      <c r="L21" s="3"/>
      <c r="M21" s="3"/>
      <c r="N21" s="3"/>
      <c r="O21" s="3"/>
      <c r="P21" s="3"/>
    </row>
    <row r="22" spans="2:16" ht="22.8" customHeight="1">
      <c r="B22" s="210"/>
      <c r="C22" s="211"/>
      <c r="D22" s="212"/>
      <c r="E22" s="80">
        <v>4</v>
      </c>
      <c r="F22" s="82"/>
      <c r="G22" s="83"/>
      <c r="H22" s="81"/>
      <c r="J22" s="3"/>
      <c r="K22" s="3"/>
      <c r="L22" s="3"/>
      <c r="M22" s="3"/>
      <c r="N22" s="3"/>
      <c r="O22" s="3"/>
      <c r="P22" s="3"/>
    </row>
    <row r="23" spans="2:16" ht="21.6" customHeight="1">
      <c r="B23" s="210"/>
      <c r="C23" s="211"/>
      <c r="D23" s="212"/>
      <c r="E23" s="80">
        <v>5</v>
      </c>
      <c r="F23" s="82"/>
      <c r="G23" s="83"/>
      <c r="H23" s="81"/>
      <c r="J23" s="3"/>
      <c r="K23" s="3"/>
      <c r="L23" s="3"/>
      <c r="M23" s="3"/>
      <c r="N23" s="3"/>
      <c r="O23" s="3"/>
      <c r="P23" s="3"/>
    </row>
    <row r="24" spans="2:16" ht="19.2" customHeight="1">
      <c r="B24" s="210"/>
      <c r="C24" s="211"/>
      <c r="D24" s="211"/>
      <c r="E24" s="195" t="s">
        <v>170</v>
      </c>
      <c r="F24" s="196"/>
      <c r="G24" s="196"/>
      <c r="H24" s="197"/>
      <c r="J24" s="3"/>
      <c r="K24" s="3"/>
      <c r="L24" s="3"/>
      <c r="M24" s="3"/>
      <c r="N24" s="3"/>
      <c r="O24" s="3"/>
      <c r="P24" s="3"/>
    </row>
    <row r="25" spans="2:16" ht="18.600000000000001" customHeight="1">
      <c r="B25" s="210"/>
      <c r="C25" s="211"/>
      <c r="D25" s="211"/>
      <c r="E25" s="195"/>
      <c r="F25" s="196"/>
      <c r="G25" s="196"/>
      <c r="H25" s="197"/>
      <c r="J25" s="3"/>
      <c r="K25" s="3"/>
      <c r="L25" s="3"/>
      <c r="M25" s="3"/>
      <c r="N25" s="3"/>
      <c r="O25" s="3"/>
      <c r="P25" s="3"/>
    </row>
    <row r="26" spans="2:16" ht="21.6" customHeight="1">
      <c r="B26" s="210"/>
      <c r="C26" s="211"/>
      <c r="D26" s="211"/>
      <c r="E26" s="28"/>
      <c r="F26" s="29"/>
      <c r="G26" s="29"/>
      <c r="H26" s="30"/>
      <c r="J26" s="3"/>
      <c r="K26" s="3"/>
      <c r="L26" s="3"/>
      <c r="M26" s="3"/>
      <c r="N26" s="3"/>
      <c r="O26" s="3"/>
      <c r="P26" s="3"/>
    </row>
    <row r="27" spans="2:16" ht="21.6" customHeight="1">
      <c r="B27" s="210"/>
      <c r="C27" s="211"/>
      <c r="D27" s="212"/>
      <c r="E27" s="216" t="s">
        <v>171</v>
      </c>
      <c r="F27" s="217"/>
      <c r="G27" s="217"/>
      <c r="H27" s="218"/>
      <c r="J27" s="3"/>
      <c r="K27" s="3"/>
      <c r="L27" s="3"/>
      <c r="M27" s="3"/>
      <c r="N27" s="3"/>
      <c r="O27" s="3"/>
      <c r="P27" s="3"/>
    </row>
    <row r="28" spans="2:16" ht="21.6" customHeight="1">
      <c r="B28" s="210"/>
      <c r="C28" s="211"/>
      <c r="D28" s="212"/>
      <c r="E28" s="80" t="s">
        <v>166</v>
      </c>
      <c r="F28" s="200" t="s">
        <v>172</v>
      </c>
      <c r="G28" s="201"/>
      <c r="H28" s="202"/>
      <c r="J28" s="3"/>
      <c r="K28" s="3"/>
      <c r="L28" s="3"/>
      <c r="M28" s="3"/>
      <c r="N28" s="3"/>
      <c r="O28" s="3"/>
      <c r="P28" s="3"/>
    </row>
    <row r="29" spans="2:16" ht="31.8" customHeight="1">
      <c r="B29" s="210"/>
      <c r="C29" s="211"/>
      <c r="D29" s="212"/>
      <c r="E29" s="80">
        <v>1</v>
      </c>
      <c r="F29" s="193" t="s">
        <v>309</v>
      </c>
      <c r="G29" s="193"/>
      <c r="H29" s="193"/>
      <c r="J29" s="3"/>
      <c r="K29" s="3"/>
      <c r="L29" s="3"/>
      <c r="M29" s="3"/>
      <c r="N29" s="3"/>
      <c r="O29" s="3"/>
      <c r="P29" s="3"/>
    </row>
    <row r="30" spans="2:16" ht="24" customHeight="1">
      <c r="B30" s="210"/>
      <c r="C30" s="211"/>
      <c r="D30" s="212"/>
      <c r="E30" s="80">
        <v>2</v>
      </c>
      <c r="F30" s="193" t="s">
        <v>311</v>
      </c>
      <c r="G30" s="193"/>
      <c r="H30" s="193"/>
      <c r="J30" s="3"/>
      <c r="K30" s="3"/>
      <c r="L30" s="3"/>
      <c r="M30" s="3"/>
      <c r="N30" s="3"/>
      <c r="O30" s="3"/>
      <c r="P30" s="3"/>
    </row>
    <row r="31" spans="2:16" ht="24" customHeight="1">
      <c r="B31" s="210"/>
      <c r="C31" s="211"/>
      <c r="D31" s="212"/>
      <c r="E31" s="80">
        <v>3</v>
      </c>
      <c r="F31" s="193" t="s">
        <v>312</v>
      </c>
      <c r="G31" s="193"/>
      <c r="H31" s="193"/>
      <c r="J31" s="3"/>
      <c r="K31" s="3"/>
      <c r="L31" s="3"/>
      <c r="M31" s="3"/>
      <c r="N31" s="3"/>
      <c r="O31" s="3"/>
      <c r="P31" s="3"/>
    </row>
    <row r="32" spans="2:16" ht="24" customHeight="1">
      <c r="B32" s="210"/>
      <c r="C32" s="211"/>
      <c r="D32" s="212"/>
      <c r="E32" s="80">
        <v>4</v>
      </c>
      <c r="F32" s="194"/>
      <c r="G32" s="194"/>
      <c r="H32" s="194"/>
      <c r="J32" s="3"/>
      <c r="K32" s="3"/>
      <c r="L32" s="3"/>
      <c r="M32" s="3"/>
      <c r="N32" s="3"/>
      <c r="O32" s="3"/>
      <c r="P32" s="3"/>
    </row>
    <row r="33" spans="2:16" ht="24" customHeight="1">
      <c r="B33" s="210"/>
      <c r="C33" s="211"/>
      <c r="D33" s="212"/>
      <c r="E33" s="80">
        <v>5</v>
      </c>
      <c r="F33" s="194"/>
      <c r="G33" s="194"/>
      <c r="H33" s="194"/>
      <c r="J33" s="3"/>
      <c r="K33" s="3"/>
      <c r="L33" s="3"/>
      <c r="M33" s="3"/>
      <c r="N33" s="3"/>
      <c r="O33" s="3"/>
      <c r="P33" s="3"/>
    </row>
    <row r="34" spans="2:16" ht="24" customHeight="1">
      <c r="B34" s="210"/>
      <c r="C34" s="211"/>
      <c r="D34" s="212"/>
      <c r="E34" s="90" t="s">
        <v>177</v>
      </c>
      <c r="F34" s="29"/>
      <c r="G34" s="29"/>
      <c r="H34" s="30"/>
      <c r="J34" s="3"/>
      <c r="K34" s="3"/>
      <c r="L34" s="3"/>
      <c r="M34" s="3"/>
      <c r="N34" s="3"/>
      <c r="O34" s="3"/>
      <c r="P34" s="3"/>
    </row>
    <row r="35" spans="2:16" ht="24" customHeight="1">
      <c r="B35" s="210"/>
      <c r="C35" s="211"/>
      <c r="D35" s="212"/>
      <c r="E35" s="84"/>
      <c r="F35" s="85"/>
      <c r="G35" s="85"/>
      <c r="H35" s="86"/>
      <c r="J35" s="3"/>
      <c r="K35" s="3"/>
      <c r="L35" s="3"/>
      <c r="M35" s="3"/>
      <c r="N35" s="3"/>
      <c r="O35" s="3"/>
      <c r="P35" s="3"/>
    </row>
    <row r="36" spans="2:16" ht="24" customHeight="1">
      <c r="B36" s="210"/>
      <c r="C36" s="211"/>
      <c r="D36" s="212"/>
      <c r="E36" s="195"/>
      <c r="F36" s="196"/>
      <c r="G36" s="196"/>
      <c r="H36" s="197"/>
      <c r="J36" s="3"/>
      <c r="K36" s="3"/>
      <c r="L36" s="3"/>
      <c r="M36" s="3"/>
      <c r="N36" s="3"/>
      <c r="O36" s="3"/>
      <c r="P36" s="3"/>
    </row>
    <row r="37" spans="2:16" ht="24" customHeight="1">
      <c r="B37" s="210"/>
      <c r="C37" s="211"/>
      <c r="D37" s="212"/>
      <c r="E37" s="195"/>
      <c r="F37" s="196"/>
      <c r="G37" s="196"/>
      <c r="H37" s="197"/>
      <c r="J37" s="3"/>
      <c r="K37" s="3"/>
      <c r="L37" s="3"/>
      <c r="M37" s="3"/>
      <c r="N37" s="3"/>
      <c r="O37" s="3"/>
      <c r="P37" s="3"/>
    </row>
    <row r="38" spans="2:16" ht="24" customHeight="1">
      <c r="B38" s="210"/>
      <c r="C38" s="211"/>
      <c r="D38" s="212"/>
      <c r="E38" s="84"/>
      <c r="F38" s="85"/>
      <c r="G38" s="85"/>
      <c r="H38" s="86"/>
      <c r="J38" s="3"/>
      <c r="K38" s="3"/>
      <c r="L38" s="3"/>
      <c r="M38" s="3"/>
      <c r="N38" s="3"/>
      <c r="O38" s="3"/>
      <c r="P38" s="3"/>
    </row>
    <row r="39" spans="2:16" ht="24" customHeight="1">
      <c r="B39" s="210"/>
      <c r="C39" s="211"/>
      <c r="D39" s="212"/>
      <c r="E39" s="84"/>
      <c r="F39" s="85"/>
      <c r="G39" s="85"/>
      <c r="H39" s="86"/>
      <c r="J39" s="3"/>
      <c r="K39" s="3"/>
      <c r="L39" s="3"/>
      <c r="M39" s="3"/>
      <c r="N39" s="3"/>
      <c r="O39" s="3"/>
      <c r="P39" s="3"/>
    </row>
    <row r="40" spans="2:16" ht="24" customHeight="1">
      <c r="B40" s="210"/>
      <c r="C40" s="211"/>
      <c r="D40" s="212"/>
      <c r="E40" s="87"/>
      <c r="F40" s="88"/>
      <c r="G40" s="88"/>
      <c r="H40" s="89"/>
      <c r="I40" s="3"/>
      <c r="J40" s="3"/>
      <c r="K40" s="3"/>
      <c r="L40" s="3"/>
      <c r="M40" s="3"/>
      <c r="N40" s="3"/>
      <c r="O40" s="3"/>
      <c r="P40" s="3"/>
    </row>
    <row r="41" spans="2:16" ht="24" customHeight="1">
      <c r="B41" s="210"/>
      <c r="C41" s="211"/>
      <c r="D41" s="212"/>
      <c r="E41" s="84"/>
      <c r="F41" s="85"/>
      <c r="G41" s="85"/>
      <c r="H41" s="86"/>
      <c r="J41" s="3"/>
      <c r="K41" s="3"/>
      <c r="L41" s="3"/>
      <c r="M41" s="3"/>
      <c r="N41" s="3"/>
      <c r="O41" s="3"/>
      <c r="P41" s="3"/>
    </row>
    <row r="42" spans="2:16" ht="30" customHeight="1">
      <c r="B42" s="189" t="s">
        <v>173</v>
      </c>
      <c r="C42" s="189"/>
      <c r="D42" s="189"/>
      <c r="E42" s="190" t="s">
        <v>287</v>
      </c>
      <c r="F42" s="191"/>
      <c r="G42" s="191"/>
      <c r="H42" s="192"/>
    </row>
    <row r="43" spans="2:16" ht="30" customHeight="1">
      <c r="B43" s="189" t="s">
        <v>174</v>
      </c>
      <c r="C43" s="189"/>
      <c r="D43" s="189"/>
      <c r="E43" s="190">
        <v>46053</v>
      </c>
      <c r="F43" s="191"/>
      <c r="G43" s="191"/>
      <c r="H43" s="192"/>
    </row>
    <row r="44" spans="2:16" ht="44.25" customHeight="1">
      <c r="C44" s="129"/>
      <c r="D44" s="130"/>
      <c r="E44" s="130"/>
      <c r="F44" s="130"/>
      <c r="G44" s="130"/>
      <c r="H44" s="130"/>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5" sqref="D5"/>
    </sheetView>
  </sheetViews>
  <sheetFormatPr defaultColWidth="10" defaultRowHeight="18"/>
  <cols>
    <col min="1" max="1" width="9.5546875" style="44" customWidth="1"/>
    <col min="2" max="2" width="5.44140625" style="44" customWidth="1"/>
    <col min="3" max="3" width="47.88671875" style="44" customWidth="1"/>
    <col min="4" max="4" width="25.6640625" style="44" customWidth="1"/>
    <col min="5" max="5" width="2.88671875" style="44" customWidth="1"/>
    <col min="6" max="6" width="10" style="41"/>
    <col min="7" max="16384" width="10" style="58"/>
  </cols>
  <sheetData>
    <row r="1" spans="1:5" ht="47.25" customHeight="1">
      <c r="A1" s="225" t="s">
        <v>154</v>
      </c>
      <c r="B1" s="225"/>
      <c r="C1" s="225"/>
      <c r="D1" s="225"/>
      <c r="E1" s="40"/>
    </row>
    <row r="2" spans="1:5" ht="22.5" customHeight="1" thickBot="1">
      <c r="A2" s="42"/>
      <c r="B2" s="42"/>
      <c r="C2" s="42"/>
      <c r="D2" s="43" t="s">
        <v>145</v>
      </c>
      <c r="E2" s="40"/>
    </row>
    <row r="3" spans="1:5" ht="22.5" customHeight="1">
      <c r="A3" s="226" t="s">
        <v>146</v>
      </c>
      <c r="B3" s="227"/>
      <c r="C3" s="227"/>
      <c r="D3" s="228"/>
    </row>
    <row r="4" spans="1:5" ht="22.5" customHeight="1">
      <c r="A4" s="45"/>
      <c r="B4" s="229" t="s">
        <v>147</v>
      </c>
      <c r="C4" s="229"/>
      <c r="D4" s="46"/>
    </row>
    <row r="5" spans="1:5" ht="22.5" customHeight="1">
      <c r="A5" s="47"/>
      <c r="B5" s="48"/>
      <c r="C5" s="48" t="s">
        <v>148</v>
      </c>
      <c r="D5" s="46">
        <f>'【介護テクノロジー】所要額調書(様式２)'!L16</f>
        <v>3480000</v>
      </c>
    </row>
    <row r="6" spans="1:5" ht="22.5" customHeight="1">
      <c r="A6" s="47"/>
      <c r="B6" s="229" t="s">
        <v>149</v>
      </c>
      <c r="C6" s="229"/>
      <c r="D6" s="46"/>
    </row>
    <row r="7" spans="1:5" ht="22.5" customHeight="1">
      <c r="A7" s="47"/>
      <c r="B7" s="49"/>
      <c r="C7" s="50" t="s">
        <v>149</v>
      </c>
      <c r="D7" s="46">
        <f>D10-D5</f>
        <v>870000</v>
      </c>
    </row>
    <row r="8" spans="1:5" ht="22.5" customHeight="1">
      <c r="A8" s="47"/>
      <c r="B8" s="51"/>
      <c r="C8" s="52"/>
      <c r="D8" s="46"/>
    </row>
    <row r="9" spans="1:5" ht="22.5" customHeight="1" thickBot="1">
      <c r="A9" s="47"/>
      <c r="B9" s="51"/>
      <c r="C9" s="53"/>
      <c r="D9" s="54"/>
    </row>
    <row r="10" spans="1:5" ht="22.5" customHeight="1" thickTop="1" thickBot="1">
      <c r="A10" s="230" t="s">
        <v>150</v>
      </c>
      <c r="B10" s="231"/>
      <c r="C10" s="231"/>
      <c r="D10" s="55">
        <f>'【介護テクノロジー】所要額調書(様式２)'!C16</f>
        <v>4350000</v>
      </c>
    </row>
    <row r="11" spans="1:5" ht="22.5" customHeight="1">
      <c r="A11" s="40"/>
      <c r="B11" s="40"/>
      <c r="C11" s="40"/>
      <c r="D11" s="40"/>
    </row>
    <row r="12" spans="1:5" s="44" customFormat="1" ht="22.5" customHeight="1" thickBot="1">
      <c r="A12" s="40"/>
      <c r="B12" s="40"/>
      <c r="C12" s="40"/>
      <c r="D12" s="40"/>
    </row>
    <row r="13" spans="1:5" s="44" customFormat="1" ht="22.5" customHeight="1">
      <c r="A13" s="232" t="s">
        <v>151</v>
      </c>
      <c r="B13" s="227"/>
      <c r="C13" s="227"/>
      <c r="D13" s="228"/>
    </row>
    <row r="14" spans="1:5" s="44" customFormat="1" ht="22.5" customHeight="1">
      <c r="A14" s="219" t="s">
        <v>246</v>
      </c>
      <c r="B14" s="220"/>
      <c r="C14" s="221"/>
      <c r="D14" s="56">
        <f>'【介護テクノロジー】所要額調書(様式２)'!C16</f>
        <v>4350000</v>
      </c>
    </row>
    <row r="15" spans="1:5" s="44" customFormat="1" ht="22.5" customHeight="1">
      <c r="A15" s="219"/>
      <c r="B15" s="220"/>
      <c r="C15" s="221"/>
      <c r="D15" s="56"/>
    </row>
    <row r="16" spans="1:5" s="44" customFormat="1" ht="22.5" hidden="1" customHeight="1">
      <c r="A16" s="219"/>
      <c r="B16" s="220"/>
      <c r="C16" s="221"/>
      <c r="D16" s="56"/>
    </row>
    <row r="17" spans="1:4" s="44" customFormat="1" ht="22.5" hidden="1" customHeight="1">
      <c r="A17" s="219"/>
      <c r="B17" s="220"/>
      <c r="C17" s="221"/>
      <c r="D17" s="56"/>
    </row>
    <row r="18" spans="1:4" s="44" customFormat="1" ht="22.5" hidden="1" customHeight="1">
      <c r="A18" s="219"/>
      <c r="B18" s="220"/>
      <c r="C18" s="221"/>
      <c r="D18" s="56"/>
    </row>
    <row r="19" spans="1:4" s="44" customFormat="1" ht="22.5" hidden="1" customHeight="1">
      <c r="A19" s="219"/>
      <c r="B19" s="220"/>
      <c r="C19" s="221"/>
      <c r="D19" s="56"/>
    </row>
    <row r="20" spans="1:4" s="44" customFormat="1" ht="22.5" hidden="1" customHeight="1">
      <c r="A20" s="219"/>
      <c r="B20" s="220"/>
      <c r="C20" s="221"/>
      <c r="D20" s="56"/>
    </row>
    <row r="21" spans="1:4" s="44" customFormat="1" ht="22.5" hidden="1" customHeight="1">
      <c r="A21" s="219"/>
      <c r="B21" s="220"/>
      <c r="C21" s="221"/>
      <c r="D21" s="56"/>
    </row>
    <row r="22" spans="1:4" s="44" customFormat="1" ht="22.5" hidden="1" customHeight="1">
      <c r="A22" s="219"/>
      <c r="B22" s="220"/>
      <c r="C22" s="221"/>
      <c r="D22" s="56"/>
    </row>
    <row r="23" spans="1:4" s="44" customFormat="1" ht="22.5" hidden="1" customHeight="1">
      <c r="A23" s="219"/>
      <c r="B23" s="220"/>
      <c r="C23" s="221"/>
      <c r="D23" s="56"/>
    </row>
    <row r="24" spans="1:4" s="44" customFormat="1" ht="22.5" hidden="1" customHeight="1">
      <c r="A24" s="219"/>
      <c r="B24" s="220"/>
      <c r="C24" s="221"/>
      <c r="D24" s="56"/>
    </row>
    <row r="25" spans="1:4" s="44" customFormat="1" ht="22.5" hidden="1" customHeight="1">
      <c r="A25" s="219"/>
      <c r="B25" s="220"/>
      <c r="C25" s="221"/>
      <c r="D25" s="56"/>
    </row>
    <row r="26" spans="1:4" s="44" customFormat="1" ht="22.5" hidden="1" customHeight="1">
      <c r="A26" s="219"/>
      <c r="B26" s="220"/>
      <c r="C26" s="221"/>
      <c r="D26" s="56"/>
    </row>
    <row r="27" spans="1:4" s="44" customFormat="1" ht="22.5" hidden="1" customHeight="1">
      <c r="A27" s="219"/>
      <c r="B27" s="220"/>
      <c r="C27" s="221"/>
      <c r="D27" s="56"/>
    </row>
    <row r="28" spans="1:4" s="44" customFormat="1" ht="22.5" hidden="1" customHeight="1">
      <c r="A28" s="219"/>
      <c r="B28" s="220"/>
      <c r="C28" s="221"/>
      <c r="D28" s="56"/>
    </row>
    <row r="29" spans="1:4" s="44" customFormat="1" ht="22.5" hidden="1" customHeight="1">
      <c r="A29" s="219"/>
      <c r="B29" s="220"/>
      <c r="C29" s="221"/>
      <c r="D29" s="56"/>
    </row>
    <row r="30" spans="1:4" s="44" customFormat="1" ht="22.5" hidden="1" customHeight="1">
      <c r="A30" s="219"/>
      <c r="B30" s="220"/>
      <c r="C30" s="221"/>
      <c r="D30" s="56"/>
    </row>
    <row r="31" spans="1:4" s="44" customFormat="1" ht="22.5" hidden="1" customHeight="1">
      <c r="A31" s="219"/>
      <c r="B31" s="220"/>
      <c r="C31" s="221"/>
      <c r="D31" s="56"/>
    </row>
    <row r="32" spans="1:4" s="44" customFormat="1" ht="22.5" hidden="1" customHeight="1">
      <c r="A32" s="219"/>
      <c r="B32" s="220"/>
      <c r="C32" s="221"/>
      <c r="D32" s="56"/>
    </row>
    <row r="33" spans="1:4" s="44" customFormat="1" ht="22.5" hidden="1" customHeight="1">
      <c r="A33" s="219"/>
      <c r="B33" s="220"/>
      <c r="C33" s="221"/>
      <c r="D33" s="56"/>
    </row>
    <row r="34" spans="1:4" s="44" customFormat="1" ht="22.5" hidden="1" customHeight="1">
      <c r="A34" s="219"/>
      <c r="B34" s="220"/>
      <c r="C34" s="221"/>
      <c r="D34" s="56"/>
    </row>
    <row r="35" spans="1:4" s="44" customFormat="1" ht="22.5" hidden="1" customHeight="1">
      <c r="A35" s="219"/>
      <c r="B35" s="220"/>
      <c r="C35" s="221"/>
      <c r="D35" s="56"/>
    </row>
    <row r="36" spans="1:4" s="44" customFormat="1" ht="22.5" hidden="1" customHeight="1">
      <c r="A36" s="219"/>
      <c r="B36" s="220"/>
      <c r="C36" s="221"/>
      <c r="D36" s="56"/>
    </row>
    <row r="37" spans="1:4" s="44" customFormat="1" ht="22.5" hidden="1" customHeight="1">
      <c r="A37" s="219"/>
      <c r="B37" s="220"/>
      <c r="C37" s="221"/>
      <c r="D37" s="56"/>
    </row>
    <row r="38" spans="1:4" s="44" customFormat="1" ht="22.5" hidden="1" customHeight="1">
      <c r="A38" s="219"/>
      <c r="B38" s="220"/>
      <c r="C38" s="221"/>
      <c r="D38" s="56"/>
    </row>
    <row r="39" spans="1:4" s="44" customFormat="1" ht="22.5" hidden="1" customHeight="1">
      <c r="A39" s="219"/>
      <c r="B39" s="220"/>
      <c r="C39" s="221"/>
      <c r="D39" s="56"/>
    </row>
    <row r="40" spans="1:4" s="44" customFormat="1" ht="22.5" hidden="1" customHeight="1">
      <c r="A40" s="219"/>
      <c r="B40" s="220"/>
      <c r="C40" s="221"/>
      <c r="D40" s="56"/>
    </row>
    <row r="41" spans="1:4" s="44" customFormat="1" ht="22.5" hidden="1" customHeight="1">
      <c r="A41" s="219"/>
      <c r="B41" s="220"/>
      <c r="C41" s="221"/>
      <c r="D41" s="56"/>
    </row>
    <row r="42" spans="1:4" s="44" customFormat="1" ht="22.5" hidden="1" customHeight="1">
      <c r="A42" s="219"/>
      <c r="B42" s="220"/>
      <c r="C42" s="221"/>
      <c r="D42" s="56"/>
    </row>
    <row r="43" spans="1:4" s="44" customFormat="1" ht="22.5" hidden="1" customHeight="1">
      <c r="A43" s="219"/>
      <c r="B43" s="220"/>
      <c r="C43" s="221"/>
      <c r="D43" s="56"/>
    </row>
    <row r="44" spans="1:4" s="44" customFormat="1" ht="22.5" hidden="1" customHeight="1">
      <c r="A44" s="219"/>
      <c r="B44" s="220"/>
      <c r="C44" s="221"/>
      <c r="D44" s="56"/>
    </row>
    <row r="45" spans="1:4" s="44" customFormat="1" ht="22.5" hidden="1" customHeight="1">
      <c r="A45" s="219"/>
      <c r="B45" s="220"/>
      <c r="C45" s="221"/>
      <c r="D45" s="56"/>
    </row>
    <row r="46" spans="1:4" s="44" customFormat="1" ht="22.5" hidden="1" customHeight="1">
      <c r="A46" s="219"/>
      <c r="B46" s="220"/>
      <c r="C46" s="221"/>
      <c r="D46" s="56"/>
    </row>
    <row r="47" spans="1:4" s="44" customFormat="1" ht="22.5" hidden="1" customHeight="1">
      <c r="A47" s="219"/>
      <c r="B47" s="220"/>
      <c r="C47" s="221"/>
      <c r="D47" s="56"/>
    </row>
    <row r="48" spans="1:4" s="44" customFormat="1" ht="22.5" hidden="1" customHeight="1">
      <c r="A48" s="219"/>
      <c r="B48" s="220"/>
      <c r="C48" s="221"/>
      <c r="D48" s="56"/>
    </row>
    <row r="49" spans="1:4" s="44" customFormat="1" ht="22.5" hidden="1" customHeight="1">
      <c r="A49" s="219"/>
      <c r="B49" s="220"/>
      <c r="C49" s="221"/>
      <c r="D49" s="56"/>
    </row>
    <row r="50" spans="1:4" s="44" customFormat="1" ht="22.5" hidden="1" customHeight="1">
      <c r="A50" s="219"/>
      <c r="B50" s="220"/>
      <c r="C50" s="221"/>
      <c r="D50" s="56"/>
    </row>
    <row r="51" spans="1:4" s="44" customFormat="1" ht="22.5" hidden="1" customHeight="1">
      <c r="A51" s="219"/>
      <c r="B51" s="220"/>
      <c r="C51" s="221"/>
      <c r="D51" s="56"/>
    </row>
    <row r="52" spans="1:4" s="44" customFormat="1" ht="22.5" hidden="1" customHeight="1">
      <c r="A52" s="219"/>
      <c r="B52" s="220"/>
      <c r="C52" s="221"/>
      <c r="D52" s="56"/>
    </row>
    <row r="53" spans="1:4" s="44" customFormat="1" ht="22.5" hidden="1" customHeight="1">
      <c r="A53" s="219"/>
      <c r="B53" s="220"/>
      <c r="C53" s="221"/>
      <c r="D53" s="56"/>
    </row>
    <row r="54" spans="1:4" s="44" customFormat="1" ht="22.5" hidden="1" customHeight="1">
      <c r="A54" s="219"/>
      <c r="B54" s="220"/>
      <c r="C54" s="221"/>
      <c r="D54" s="56"/>
    </row>
    <row r="55" spans="1:4" s="44" customFormat="1" ht="22.5" hidden="1" customHeight="1">
      <c r="A55" s="219"/>
      <c r="B55" s="220"/>
      <c r="C55" s="221"/>
      <c r="D55" s="56"/>
    </row>
    <row r="56" spans="1:4" s="44" customFormat="1" ht="22.5" hidden="1" customHeight="1">
      <c r="A56" s="219"/>
      <c r="B56" s="220"/>
      <c r="C56" s="221"/>
      <c r="D56" s="56"/>
    </row>
    <row r="57" spans="1:4" s="44" customFormat="1" ht="22.5" hidden="1" customHeight="1">
      <c r="A57" s="219"/>
      <c r="B57" s="220"/>
      <c r="C57" s="221"/>
      <c r="D57" s="56"/>
    </row>
    <row r="58" spans="1:4" s="44" customFormat="1" ht="22.5" hidden="1" customHeight="1">
      <c r="A58" s="219"/>
      <c r="B58" s="220"/>
      <c r="C58" s="221"/>
      <c r="D58" s="56"/>
    </row>
    <row r="59" spans="1:4" s="44" customFormat="1" ht="22.5" hidden="1" customHeight="1">
      <c r="A59" s="219"/>
      <c r="B59" s="220"/>
      <c r="C59" s="221"/>
      <c r="D59" s="56"/>
    </row>
    <row r="60" spans="1:4" s="44" customFormat="1" ht="22.5" hidden="1" customHeight="1">
      <c r="A60" s="219"/>
      <c r="B60" s="220"/>
      <c r="C60" s="221"/>
      <c r="D60" s="56"/>
    </row>
    <row r="61" spans="1:4" s="44" customFormat="1" ht="22.5" hidden="1" customHeight="1">
      <c r="A61" s="219"/>
      <c r="B61" s="220"/>
      <c r="C61" s="221"/>
      <c r="D61" s="56"/>
    </row>
    <row r="62" spans="1:4" s="44" customFormat="1" ht="22.5" hidden="1" customHeight="1">
      <c r="A62" s="219"/>
      <c r="B62" s="220"/>
      <c r="C62" s="221"/>
      <c r="D62" s="56"/>
    </row>
    <row r="63" spans="1:4" s="44" customFormat="1" ht="22.5" hidden="1" customHeight="1">
      <c r="A63" s="219"/>
      <c r="B63" s="220"/>
      <c r="C63" s="221"/>
      <c r="D63" s="56"/>
    </row>
    <row r="64" spans="1:4" s="44" customFormat="1" ht="22.5" hidden="1" customHeight="1">
      <c r="A64" s="219"/>
      <c r="B64" s="220"/>
      <c r="C64" s="221"/>
      <c r="D64" s="56"/>
    </row>
    <row r="65" spans="1:4" s="44" customFormat="1" ht="22.5" hidden="1" customHeight="1">
      <c r="A65" s="219"/>
      <c r="B65" s="220"/>
      <c r="C65" s="221"/>
      <c r="D65" s="56"/>
    </row>
    <row r="66" spans="1:4" s="44" customFormat="1" ht="22.5" hidden="1" customHeight="1">
      <c r="A66" s="219"/>
      <c r="B66" s="220"/>
      <c r="C66" s="221"/>
      <c r="D66" s="56"/>
    </row>
    <row r="67" spans="1:4" s="44" customFormat="1" ht="22.5" hidden="1" customHeight="1">
      <c r="A67" s="219"/>
      <c r="B67" s="220"/>
      <c r="C67" s="221"/>
      <c r="D67" s="56"/>
    </row>
    <row r="68" spans="1:4" s="44" customFormat="1" ht="22.5" hidden="1" customHeight="1">
      <c r="A68" s="219"/>
      <c r="B68" s="220"/>
      <c r="C68" s="221"/>
      <c r="D68" s="56"/>
    </row>
    <row r="69" spans="1:4" s="44" customFormat="1" ht="22.5" hidden="1" customHeight="1">
      <c r="A69" s="219"/>
      <c r="B69" s="220"/>
      <c r="C69" s="221"/>
      <c r="D69" s="56"/>
    </row>
    <row r="70" spans="1:4" s="44" customFormat="1" ht="22.5" hidden="1" customHeight="1">
      <c r="A70" s="219"/>
      <c r="B70" s="220"/>
      <c r="C70" s="221"/>
      <c r="D70" s="56"/>
    </row>
    <row r="71" spans="1:4" s="44" customFormat="1" ht="22.5" hidden="1" customHeight="1">
      <c r="A71" s="219"/>
      <c r="B71" s="220"/>
      <c r="C71" s="221"/>
      <c r="D71" s="56"/>
    </row>
    <row r="72" spans="1:4" s="44" customFormat="1" ht="22.5" hidden="1" customHeight="1">
      <c r="A72" s="219"/>
      <c r="B72" s="220"/>
      <c r="C72" s="221"/>
      <c r="D72" s="56"/>
    </row>
    <row r="73" spans="1:4" s="44" customFormat="1" ht="22.5" hidden="1" customHeight="1">
      <c r="A73" s="219"/>
      <c r="B73" s="220"/>
      <c r="C73" s="221"/>
      <c r="D73" s="56"/>
    </row>
    <row r="74" spans="1:4" s="44" customFormat="1" ht="22.5" hidden="1" customHeight="1">
      <c r="A74" s="219"/>
      <c r="B74" s="220"/>
      <c r="C74" s="221"/>
      <c r="D74" s="56"/>
    </row>
    <row r="75" spans="1:4" s="44" customFormat="1" ht="22.5" hidden="1" customHeight="1">
      <c r="A75" s="219"/>
      <c r="B75" s="220"/>
      <c r="C75" s="221"/>
      <c r="D75" s="56"/>
    </row>
    <row r="76" spans="1:4" s="44" customFormat="1" ht="22.5" hidden="1" customHeight="1">
      <c r="A76" s="219"/>
      <c r="B76" s="220"/>
      <c r="C76" s="221"/>
      <c r="D76" s="56"/>
    </row>
    <row r="77" spans="1:4" s="44" customFormat="1" ht="22.5" hidden="1" customHeight="1">
      <c r="A77" s="219"/>
      <c r="B77" s="220"/>
      <c r="C77" s="221"/>
      <c r="D77" s="56"/>
    </row>
    <row r="78" spans="1:4" s="44" customFormat="1" ht="22.5" hidden="1" customHeight="1">
      <c r="A78" s="219"/>
      <c r="B78" s="220"/>
      <c r="C78" s="221"/>
      <c r="D78" s="56"/>
    </row>
    <row r="79" spans="1:4" s="44" customFormat="1" ht="22.5" hidden="1" customHeight="1">
      <c r="A79" s="219"/>
      <c r="B79" s="220"/>
      <c r="C79" s="221"/>
      <c r="D79" s="56"/>
    </row>
    <row r="80" spans="1:4" s="44" customFormat="1" ht="22.5" hidden="1" customHeight="1">
      <c r="A80" s="219"/>
      <c r="B80" s="220"/>
      <c r="C80" s="221"/>
      <c r="D80" s="56"/>
    </row>
    <row r="81" spans="1:4" s="44" customFormat="1" ht="22.5" hidden="1" customHeight="1">
      <c r="A81" s="219"/>
      <c r="B81" s="220"/>
      <c r="C81" s="221"/>
      <c r="D81" s="56"/>
    </row>
    <row r="82" spans="1:4" s="44" customFormat="1" ht="22.5" hidden="1" customHeight="1">
      <c r="A82" s="219"/>
      <c r="B82" s="220"/>
      <c r="C82" s="221"/>
      <c r="D82" s="56"/>
    </row>
    <row r="83" spans="1:4" s="44" customFormat="1" ht="22.5" hidden="1" customHeight="1">
      <c r="A83" s="219"/>
      <c r="B83" s="220"/>
      <c r="C83" s="221"/>
      <c r="D83" s="56"/>
    </row>
    <row r="84" spans="1:4" s="44" customFormat="1" ht="22.5" hidden="1" customHeight="1">
      <c r="A84" s="219"/>
      <c r="B84" s="220"/>
      <c r="C84" s="221"/>
      <c r="D84" s="56"/>
    </row>
    <row r="85" spans="1:4" s="44" customFormat="1" ht="22.5" hidden="1" customHeight="1">
      <c r="A85" s="219"/>
      <c r="B85" s="220"/>
      <c r="C85" s="221"/>
      <c r="D85" s="56"/>
    </row>
    <row r="86" spans="1:4" s="44" customFormat="1" ht="22.5" hidden="1" customHeight="1">
      <c r="A86" s="219"/>
      <c r="B86" s="220"/>
      <c r="C86" s="221"/>
      <c r="D86" s="56"/>
    </row>
    <row r="87" spans="1:4" s="44" customFormat="1" ht="22.5" hidden="1" customHeight="1">
      <c r="A87" s="219"/>
      <c r="B87" s="220"/>
      <c r="C87" s="221"/>
      <c r="D87" s="56"/>
    </row>
    <row r="88" spans="1:4" s="44" customFormat="1" ht="22.5" hidden="1" customHeight="1">
      <c r="A88" s="219"/>
      <c r="B88" s="220"/>
      <c r="C88" s="221"/>
      <c r="D88" s="56"/>
    </row>
    <row r="89" spans="1:4" s="44" customFormat="1" ht="22.5" hidden="1" customHeight="1">
      <c r="A89" s="219"/>
      <c r="B89" s="220"/>
      <c r="C89" s="221"/>
      <c r="D89" s="56"/>
    </row>
    <row r="90" spans="1:4" s="44" customFormat="1" ht="22.5" hidden="1" customHeight="1">
      <c r="A90" s="219"/>
      <c r="B90" s="220"/>
      <c r="C90" s="221"/>
      <c r="D90" s="56"/>
    </row>
    <row r="91" spans="1:4" s="44" customFormat="1" ht="22.5" hidden="1" customHeight="1">
      <c r="A91" s="219"/>
      <c r="B91" s="220"/>
      <c r="C91" s="221"/>
      <c r="D91" s="56"/>
    </row>
    <row r="92" spans="1:4" s="44" customFormat="1" ht="22.5" hidden="1" customHeight="1">
      <c r="A92" s="219"/>
      <c r="B92" s="220"/>
      <c r="C92" s="221"/>
      <c r="D92" s="56"/>
    </row>
    <row r="93" spans="1:4" s="44" customFormat="1" ht="22.5" hidden="1" customHeight="1">
      <c r="A93" s="219"/>
      <c r="B93" s="220"/>
      <c r="C93" s="221"/>
      <c r="D93" s="56"/>
    </row>
    <row r="94" spans="1:4" s="44" customFormat="1" ht="22.5" hidden="1" customHeight="1">
      <c r="A94" s="219"/>
      <c r="B94" s="220"/>
      <c r="C94" s="221"/>
      <c r="D94" s="56"/>
    </row>
    <row r="95" spans="1:4" s="44" customFormat="1" ht="22.5" hidden="1" customHeight="1">
      <c r="A95" s="219"/>
      <c r="B95" s="220"/>
      <c r="C95" s="221"/>
      <c r="D95" s="56"/>
    </row>
    <row r="96" spans="1:4" s="44" customFormat="1" ht="22.5" hidden="1" customHeight="1">
      <c r="A96" s="219"/>
      <c r="B96" s="220"/>
      <c r="C96" s="221"/>
      <c r="D96" s="56"/>
    </row>
    <row r="97" spans="1:4" s="44" customFormat="1" ht="22.5" hidden="1" customHeight="1">
      <c r="A97" s="219"/>
      <c r="B97" s="220"/>
      <c r="C97" s="221"/>
      <c r="D97" s="56"/>
    </row>
    <row r="98" spans="1:4" s="44" customFormat="1" ht="22.5" hidden="1" customHeight="1">
      <c r="A98" s="219"/>
      <c r="B98" s="220"/>
      <c r="C98" s="221"/>
      <c r="D98" s="56"/>
    </row>
    <row r="99" spans="1:4" s="44" customFormat="1" ht="22.5" hidden="1" customHeight="1">
      <c r="A99" s="219"/>
      <c r="B99" s="220"/>
      <c r="C99" s="221"/>
      <c r="D99" s="56"/>
    </row>
    <row r="100" spans="1:4" s="44" customFormat="1" ht="22.5" hidden="1" customHeight="1">
      <c r="A100" s="219"/>
      <c r="B100" s="220"/>
      <c r="C100" s="221"/>
      <c r="D100" s="56"/>
    </row>
    <row r="101" spans="1:4" s="44" customFormat="1" ht="22.5" hidden="1" customHeight="1">
      <c r="A101" s="219"/>
      <c r="B101" s="220"/>
      <c r="C101" s="221"/>
      <c r="D101" s="56"/>
    </row>
    <row r="102" spans="1:4" s="44" customFormat="1" ht="22.5" hidden="1" customHeight="1">
      <c r="A102" s="219"/>
      <c r="B102" s="220"/>
      <c r="C102" s="221"/>
      <c r="D102" s="56"/>
    </row>
    <row r="103" spans="1:4" s="44" customFormat="1" ht="22.5" hidden="1" customHeight="1">
      <c r="A103" s="219"/>
      <c r="B103" s="220"/>
      <c r="C103" s="221"/>
      <c r="D103" s="56"/>
    </row>
    <row r="104" spans="1:4" s="44" customFormat="1" ht="22.5" hidden="1" customHeight="1">
      <c r="A104" s="219"/>
      <c r="B104" s="220"/>
      <c r="C104" s="221"/>
      <c r="D104" s="56"/>
    </row>
    <row r="105" spans="1:4" s="44" customFormat="1" ht="22.5" hidden="1" customHeight="1">
      <c r="A105" s="219"/>
      <c r="B105" s="220"/>
      <c r="C105" s="221"/>
      <c r="D105" s="56"/>
    </row>
    <row r="106" spans="1:4" s="44" customFormat="1" ht="22.5" hidden="1" customHeight="1">
      <c r="A106" s="219"/>
      <c r="B106" s="220"/>
      <c r="C106" s="221"/>
      <c r="D106" s="56"/>
    </row>
    <row r="107" spans="1:4" s="44" customFormat="1" ht="22.5" hidden="1" customHeight="1">
      <c r="A107" s="219"/>
      <c r="B107" s="220"/>
      <c r="C107" s="221"/>
      <c r="D107" s="56"/>
    </row>
    <row r="108" spans="1:4" s="44" customFormat="1" ht="22.5" hidden="1" customHeight="1">
      <c r="A108" s="219"/>
      <c r="B108" s="220"/>
      <c r="C108" s="221"/>
      <c r="D108" s="56"/>
    </row>
    <row r="109" spans="1:4" s="44" customFormat="1" ht="22.5" hidden="1" customHeight="1">
      <c r="A109" s="219"/>
      <c r="B109" s="220"/>
      <c r="C109" s="221"/>
      <c r="D109" s="56"/>
    </row>
    <row r="110" spans="1:4" s="44" customFormat="1" ht="22.5" hidden="1" customHeight="1">
      <c r="A110" s="219"/>
      <c r="B110" s="220"/>
      <c r="C110" s="221"/>
      <c r="D110" s="56"/>
    </row>
    <row r="111" spans="1:4" s="44" customFormat="1" ht="22.5" hidden="1" customHeight="1">
      <c r="A111" s="219"/>
      <c r="B111" s="220"/>
      <c r="C111" s="221"/>
      <c r="D111" s="56"/>
    </row>
    <row r="112" spans="1:4" s="44" customFormat="1" ht="22.5" hidden="1" customHeight="1">
      <c r="A112" s="219"/>
      <c r="B112" s="220"/>
      <c r="C112" s="221"/>
      <c r="D112" s="56"/>
    </row>
    <row r="113" spans="1:4" s="44" customFormat="1" ht="22.5" hidden="1" customHeight="1">
      <c r="A113" s="219"/>
      <c r="B113" s="220"/>
      <c r="C113" s="221"/>
      <c r="D113" s="56"/>
    </row>
    <row r="114" spans="1:4" s="44" customFormat="1" ht="22.5" hidden="1" customHeight="1">
      <c r="A114" s="219"/>
      <c r="B114" s="220"/>
      <c r="C114" s="221"/>
      <c r="D114" s="56"/>
    </row>
    <row r="115" spans="1:4" s="44" customFormat="1" ht="22.5" hidden="1" customHeight="1">
      <c r="A115" s="219"/>
      <c r="B115" s="220"/>
      <c r="C115" s="221"/>
      <c r="D115" s="56"/>
    </row>
    <row r="116" spans="1:4" s="44" customFormat="1" ht="22.5" hidden="1" customHeight="1">
      <c r="A116" s="219"/>
      <c r="B116" s="220"/>
      <c r="C116" s="221"/>
      <c r="D116" s="56"/>
    </row>
    <row r="117" spans="1:4" s="44" customFormat="1" ht="22.5" hidden="1" customHeight="1">
      <c r="A117" s="219"/>
      <c r="B117" s="220"/>
      <c r="C117" s="221"/>
      <c r="D117" s="56"/>
    </row>
    <row r="118" spans="1:4" s="44" customFormat="1" ht="22.5" hidden="1" customHeight="1">
      <c r="A118" s="219"/>
      <c r="B118" s="220"/>
      <c r="C118" s="221"/>
      <c r="D118" s="56"/>
    </row>
    <row r="119" spans="1:4" s="44" customFormat="1" ht="22.5" hidden="1" customHeight="1">
      <c r="A119" s="219"/>
      <c r="B119" s="220"/>
      <c r="C119" s="221"/>
      <c r="D119" s="56"/>
    </row>
    <row r="120" spans="1:4" s="44" customFormat="1" ht="22.5" hidden="1" customHeight="1">
      <c r="A120" s="219"/>
      <c r="B120" s="220"/>
      <c r="C120" s="221"/>
      <c r="D120" s="56"/>
    </row>
    <row r="121" spans="1:4" s="44" customFormat="1" ht="22.5" hidden="1" customHeight="1">
      <c r="A121" s="219"/>
      <c r="B121" s="220"/>
      <c r="C121" s="221"/>
      <c r="D121" s="56"/>
    </row>
    <row r="122" spans="1:4" s="44" customFormat="1" ht="22.5" hidden="1" customHeight="1">
      <c r="A122" s="219"/>
      <c r="B122" s="220"/>
      <c r="C122" s="221"/>
      <c r="D122" s="56"/>
    </row>
    <row r="123" spans="1:4" s="44" customFormat="1" ht="22.5" hidden="1" customHeight="1">
      <c r="A123" s="219"/>
      <c r="B123" s="220"/>
      <c r="C123" s="221"/>
      <c r="D123" s="56"/>
    </row>
    <row r="124" spans="1:4" s="44" customFormat="1" ht="22.5" hidden="1" customHeight="1">
      <c r="A124" s="219"/>
      <c r="B124" s="220"/>
      <c r="C124" s="221"/>
      <c r="D124" s="56"/>
    </row>
    <row r="125" spans="1:4" s="44" customFormat="1" ht="22.5" hidden="1" customHeight="1">
      <c r="A125" s="219"/>
      <c r="B125" s="220"/>
      <c r="C125" s="221"/>
      <c r="D125" s="56"/>
    </row>
    <row r="126" spans="1:4" s="44" customFormat="1" ht="22.5" hidden="1" customHeight="1">
      <c r="A126" s="219"/>
      <c r="B126" s="220"/>
      <c r="C126" s="221"/>
      <c r="D126" s="56"/>
    </row>
    <row r="127" spans="1:4" s="44" customFormat="1" ht="22.5" hidden="1" customHeight="1">
      <c r="A127" s="219"/>
      <c r="B127" s="220"/>
      <c r="C127" s="221"/>
      <c r="D127" s="56"/>
    </row>
    <row r="128" spans="1:4" s="44" customFormat="1" ht="22.5" hidden="1" customHeight="1">
      <c r="A128" s="219"/>
      <c r="B128" s="220"/>
      <c r="C128" s="221"/>
      <c r="D128" s="56"/>
    </row>
    <row r="129" spans="1:4" s="44" customFormat="1" ht="22.5" hidden="1" customHeight="1">
      <c r="A129" s="219"/>
      <c r="B129" s="220"/>
      <c r="C129" s="221"/>
      <c r="D129" s="56"/>
    </row>
    <row r="130" spans="1:4" s="44" customFormat="1" ht="22.5" hidden="1" customHeight="1">
      <c r="A130" s="219"/>
      <c r="B130" s="220"/>
      <c r="C130" s="221"/>
      <c r="D130" s="56"/>
    </row>
    <row r="131" spans="1:4" s="44" customFormat="1" ht="22.5" hidden="1" customHeight="1">
      <c r="A131" s="219"/>
      <c r="B131" s="220"/>
      <c r="C131" s="221"/>
      <c r="D131" s="56"/>
    </row>
    <row r="132" spans="1:4" s="44" customFormat="1" ht="22.5" hidden="1" customHeight="1">
      <c r="A132" s="219"/>
      <c r="B132" s="220"/>
      <c r="C132" s="221"/>
      <c r="D132" s="56"/>
    </row>
    <row r="133" spans="1:4" s="44" customFormat="1" ht="22.5" hidden="1" customHeight="1">
      <c r="A133" s="219"/>
      <c r="B133" s="220"/>
      <c r="C133" s="221"/>
      <c r="D133" s="56"/>
    </row>
    <row r="134" spans="1:4" s="44" customFormat="1" ht="22.5" hidden="1" customHeight="1">
      <c r="A134" s="219"/>
      <c r="B134" s="220"/>
      <c r="C134" s="221"/>
      <c r="D134" s="56"/>
    </row>
    <row r="135" spans="1:4" s="44" customFormat="1" ht="22.5" hidden="1" customHeight="1">
      <c r="A135" s="219"/>
      <c r="B135" s="220"/>
      <c r="C135" s="221"/>
      <c r="D135" s="56"/>
    </row>
    <row r="136" spans="1:4" s="44" customFormat="1" ht="22.5" hidden="1" customHeight="1">
      <c r="A136" s="219"/>
      <c r="B136" s="220"/>
      <c r="C136" s="221"/>
      <c r="D136" s="56"/>
    </row>
    <row r="137" spans="1:4" s="44" customFormat="1" ht="22.5" hidden="1" customHeight="1">
      <c r="A137" s="219"/>
      <c r="B137" s="220"/>
      <c r="C137" s="221"/>
      <c r="D137" s="56"/>
    </row>
    <row r="138" spans="1:4" s="44" customFormat="1" ht="22.5" hidden="1" customHeight="1">
      <c r="A138" s="219"/>
      <c r="B138" s="220"/>
      <c r="C138" s="221"/>
      <c r="D138" s="56"/>
    </row>
    <row r="139" spans="1:4" s="44" customFormat="1" ht="22.5" hidden="1" customHeight="1">
      <c r="A139" s="219"/>
      <c r="B139" s="220"/>
      <c r="C139" s="221"/>
      <c r="D139" s="56"/>
    </row>
    <row r="140" spans="1:4" s="44" customFormat="1" ht="22.5" hidden="1" customHeight="1">
      <c r="A140" s="219"/>
      <c r="B140" s="220"/>
      <c r="C140" s="221"/>
      <c r="D140" s="56"/>
    </row>
    <row r="141" spans="1:4" s="44" customFormat="1" ht="22.5" hidden="1" customHeight="1">
      <c r="A141" s="219"/>
      <c r="B141" s="220"/>
      <c r="C141" s="221"/>
      <c r="D141" s="56"/>
    </row>
    <row r="142" spans="1:4" s="44" customFormat="1" ht="22.5" hidden="1" customHeight="1">
      <c r="A142" s="219"/>
      <c r="B142" s="220"/>
      <c r="C142" s="221"/>
      <c r="D142" s="56"/>
    </row>
    <row r="143" spans="1:4" s="44" customFormat="1" ht="22.5" hidden="1" customHeight="1">
      <c r="A143" s="219"/>
      <c r="B143" s="220"/>
      <c r="C143" s="221"/>
      <c r="D143" s="56"/>
    </row>
    <row r="144" spans="1:4" s="44" customFormat="1" ht="22.5" hidden="1" customHeight="1">
      <c r="A144" s="219"/>
      <c r="B144" s="220"/>
      <c r="C144" s="221"/>
      <c r="D144" s="56"/>
    </row>
    <row r="145" spans="1:4" s="44" customFormat="1" ht="22.5" hidden="1" customHeight="1">
      <c r="A145" s="219"/>
      <c r="B145" s="220"/>
      <c r="C145" s="221"/>
      <c r="D145" s="56"/>
    </row>
    <row r="146" spans="1:4" s="44" customFormat="1" ht="22.5" hidden="1" customHeight="1">
      <c r="A146" s="219"/>
      <c r="B146" s="220"/>
      <c r="C146" s="221"/>
      <c r="D146" s="56"/>
    </row>
    <row r="147" spans="1:4" s="44" customFormat="1" ht="22.5" hidden="1" customHeight="1">
      <c r="A147" s="219"/>
      <c r="B147" s="220"/>
      <c r="C147" s="221"/>
      <c r="D147" s="56"/>
    </row>
    <row r="148" spans="1:4" s="44" customFormat="1" ht="22.5" hidden="1" customHeight="1">
      <c r="A148" s="219"/>
      <c r="B148" s="220"/>
      <c r="C148" s="221"/>
      <c r="D148" s="56"/>
    </row>
    <row r="149" spans="1:4" s="44" customFormat="1" ht="22.5" hidden="1" customHeight="1">
      <c r="A149" s="219"/>
      <c r="B149" s="220"/>
      <c r="C149" s="221"/>
      <c r="D149" s="56"/>
    </row>
    <row r="150" spans="1:4" s="44" customFormat="1" ht="22.5" hidden="1" customHeight="1">
      <c r="A150" s="219"/>
      <c r="B150" s="220"/>
      <c r="C150" s="221"/>
      <c r="D150" s="56"/>
    </row>
    <row r="151" spans="1:4" s="44" customFormat="1" ht="22.5" hidden="1" customHeight="1">
      <c r="A151" s="219"/>
      <c r="B151" s="220"/>
      <c r="C151" s="221"/>
      <c r="D151" s="56"/>
    </row>
    <row r="152" spans="1:4" s="44" customFormat="1" ht="22.5" hidden="1" customHeight="1">
      <c r="A152" s="219"/>
      <c r="B152" s="220"/>
      <c r="C152" s="221"/>
      <c r="D152" s="56"/>
    </row>
    <row r="153" spans="1:4" s="44" customFormat="1" ht="22.5" hidden="1" customHeight="1">
      <c r="A153" s="219"/>
      <c r="B153" s="220"/>
      <c r="C153" s="221"/>
      <c r="D153" s="56"/>
    </row>
    <row r="154" spans="1:4" s="44" customFormat="1" ht="22.5" hidden="1" customHeight="1">
      <c r="A154" s="219"/>
      <c r="B154" s="220"/>
      <c r="C154" s="221"/>
      <c r="D154" s="56"/>
    </row>
    <row r="155" spans="1:4" s="44" customFormat="1" ht="22.5" hidden="1" customHeight="1">
      <c r="A155" s="219"/>
      <c r="B155" s="220"/>
      <c r="C155" s="221"/>
      <c r="D155" s="56"/>
    </row>
    <row r="156" spans="1:4" s="44" customFormat="1" ht="22.5" hidden="1" customHeight="1">
      <c r="A156" s="219"/>
      <c r="B156" s="220"/>
      <c r="C156" s="221"/>
      <c r="D156" s="56"/>
    </row>
    <row r="157" spans="1:4" s="44" customFormat="1" ht="22.5" hidden="1" customHeight="1">
      <c r="A157" s="219"/>
      <c r="B157" s="220"/>
      <c r="C157" s="221"/>
      <c r="D157" s="56"/>
    </row>
    <row r="158" spans="1:4" s="44" customFormat="1" ht="22.5" hidden="1" customHeight="1">
      <c r="A158" s="219"/>
      <c r="B158" s="220"/>
      <c r="C158" s="221"/>
      <c r="D158" s="56"/>
    </row>
    <row r="159" spans="1:4" s="44" customFormat="1" ht="22.5" hidden="1" customHeight="1">
      <c r="A159" s="219"/>
      <c r="B159" s="220"/>
      <c r="C159" s="221"/>
      <c r="D159" s="56"/>
    </row>
    <row r="160" spans="1:4" s="44" customFormat="1" ht="22.5" hidden="1" customHeight="1">
      <c r="A160" s="219"/>
      <c r="B160" s="220"/>
      <c r="C160" s="221"/>
      <c r="D160" s="56"/>
    </row>
    <row r="161" spans="1:4" s="44" customFormat="1" ht="22.5" hidden="1" customHeight="1">
      <c r="A161" s="219"/>
      <c r="B161" s="220"/>
      <c r="C161" s="221"/>
      <c r="D161" s="56"/>
    </row>
    <row r="162" spans="1:4" s="44" customFormat="1" ht="22.5" hidden="1" customHeight="1">
      <c r="A162" s="219"/>
      <c r="B162" s="220"/>
      <c r="C162" s="221"/>
      <c r="D162" s="56"/>
    </row>
    <row r="163" spans="1:4" s="44" customFormat="1" ht="22.5" hidden="1" customHeight="1">
      <c r="A163" s="219"/>
      <c r="B163" s="220"/>
      <c r="C163" s="221"/>
      <c r="D163" s="56"/>
    </row>
    <row r="164" spans="1:4" s="44" customFormat="1" ht="22.5" hidden="1" customHeight="1">
      <c r="A164" s="219"/>
      <c r="B164" s="220"/>
      <c r="C164" s="221"/>
      <c r="D164" s="56"/>
    </row>
    <row r="165" spans="1:4" s="44" customFormat="1" ht="22.5" hidden="1" customHeight="1">
      <c r="A165" s="219"/>
      <c r="B165" s="220"/>
      <c r="C165" s="221"/>
      <c r="D165" s="56"/>
    </row>
    <row r="166" spans="1:4" s="44" customFormat="1" ht="22.5" hidden="1" customHeight="1">
      <c r="A166" s="219"/>
      <c r="B166" s="220"/>
      <c r="C166" s="221"/>
      <c r="D166" s="56"/>
    </row>
    <row r="167" spans="1:4" s="44" customFormat="1" ht="22.5" hidden="1" customHeight="1">
      <c r="A167" s="219"/>
      <c r="B167" s="220"/>
      <c r="C167" s="221"/>
      <c r="D167" s="56"/>
    </row>
    <row r="168" spans="1:4" s="44" customFormat="1" ht="22.5" hidden="1" customHeight="1">
      <c r="A168" s="219"/>
      <c r="B168" s="220"/>
      <c r="C168" s="221"/>
      <c r="D168" s="56"/>
    </row>
    <row r="169" spans="1:4" s="44" customFormat="1" ht="22.5" hidden="1" customHeight="1">
      <c r="A169" s="219"/>
      <c r="B169" s="220"/>
      <c r="C169" s="221"/>
      <c r="D169" s="56"/>
    </row>
    <row r="170" spans="1:4" s="44" customFormat="1" ht="22.5" hidden="1" customHeight="1">
      <c r="A170" s="219"/>
      <c r="B170" s="220"/>
      <c r="C170" s="221"/>
      <c r="D170" s="56"/>
    </row>
    <row r="171" spans="1:4" s="44" customFormat="1" ht="22.5" hidden="1" customHeight="1">
      <c r="A171" s="219"/>
      <c r="B171" s="220"/>
      <c r="C171" s="221"/>
      <c r="D171" s="56"/>
    </row>
    <row r="172" spans="1:4" s="44" customFormat="1" ht="22.5" hidden="1" customHeight="1">
      <c r="A172" s="219"/>
      <c r="B172" s="220"/>
      <c r="C172" s="221"/>
      <c r="D172" s="56"/>
    </row>
    <row r="173" spans="1:4" s="44" customFormat="1" ht="22.5" hidden="1" customHeight="1">
      <c r="A173" s="219"/>
      <c r="B173" s="220"/>
      <c r="C173" s="221"/>
      <c r="D173" s="56"/>
    </row>
    <row r="174" spans="1:4" s="44" customFormat="1" ht="22.5" hidden="1" customHeight="1">
      <c r="A174" s="219"/>
      <c r="B174" s="220"/>
      <c r="C174" s="221"/>
      <c r="D174" s="56"/>
    </row>
    <row r="175" spans="1:4" s="44" customFormat="1" ht="22.5" hidden="1" customHeight="1">
      <c r="A175" s="219"/>
      <c r="B175" s="220"/>
      <c r="C175" s="221"/>
      <c r="D175" s="56"/>
    </row>
    <row r="176" spans="1:4" s="44" customFormat="1" ht="22.5" hidden="1" customHeight="1">
      <c r="A176" s="219"/>
      <c r="B176" s="220"/>
      <c r="C176" s="221"/>
      <c r="D176" s="56"/>
    </row>
    <row r="177" spans="1:4" s="44" customFormat="1" ht="22.5" hidden="1" customHeight="1">
      <c r="A177" s="219"/>
      <c r="B177" s="220"/>
      <c r="C177" s="221"/>
      <c r="D177" s="56"/>
    </row>
    <row r="178" spans="1:4" s="44" customFormat="1" ht="22.5" hidden="1" customHeight="1">
      <c r="A178" s="219"/>
      <c r="B178" s="220"/>
      <c r="C178" s="221"/>
      <c r="D178" s="56"/>
    </row>
    <row r="179" spans="1:4" s="44" customFormat="1" ht="22.5" hidden="1" customHeight="1">
      <c r="A179" s="219"/>
      <c r="B179" s="220"/>
      <c r="C179" s="221"/>
      <c r="D179" s="56"/>
    </row>
    <row r="180" spans="1:4" s="44" customFormat="1" ht="22.5" hidden="1" customHeight="1">
      <c r="A180" s="219"/>
      <c r="B180" s="220"/>
      <c r="C180" s="221"/>
      <c r="D180" s="56"/>
    </row>
    <row r="181" spans="1:4" s="44" customFormat="1" ht="22.5" hidden="1" customHeight="1">
      <c r="A181" s="219"/>
      <c r="B181" s="220"/>
      <c r="C181" s="221"/>
      <c r="D181" s="56"/>
    </row>
    <row r="182" spans="1:4" s="44" customFormat="1" ht="22.5" hidden="1" customHeight="1">
      <c r="A182" s="219"/>
      <c r="B182" s="220"/>
      <c r="C182" s="221"/>
      <c r="D182" s="56"/>
    </row>
    <row r="183" spans="1:4" s="44" customFormat="1" ht="22.5" hidden="1" customHeight="1">
      <c r="A183" s="219"/>
      <c r="B183" s="220"/>
      <c r="C183" s="221"/>
      <c r="D183" s="56"/>
    </row>
    <row r="184" spans="1:4" s="44" customFormat="1" ht="22.5" hidden="1" customHeight="1">
      <c r="A184" s="219"/>
      <c r="B184" s="220"/>
      <c r="C184" s="221"/>
      <c r="D184" s="56"/>
    </row>
    <row r="185" spans="1:4" s="44" customFormat="1" ht="22.5" hidden="1" customHeight="1">
      <c r="A185" s="219"/>
      <c r="B185" s="220"/>
      <c r="C185" s="221"/>
      <c r="D185" s="56"/>
    </row>
    <row r="186" spans="1:4" s="44" customFormat="1" ht="22.5" hidden="1" customHeight="1">
      <c r="A186" s="219"/>
      <c r="B186" s="220"/>
      <c r="C186" s="221"/>
      <c r="D186" s="56"/>
    </row>
    <row r="187" spans="1:4" s="44" customFormat="1" ht="22.5" hidden="1" customHeight="1">
      <c r="A187" s="219"/>
      <c r="B187" s="220"/>
      <c r="C187" s="221"/>
      <c r="D187" s="56"/>
    </row>
    <row r="188" spans="1:4" s="44" customFormat="1" ht="22.5" hidden="1" customHeight="1">
      <c r="A188" s="219"/>
      <c r="B188" s="220"/>
      <c r="C188" s="221"/>
      <c r="D188" s="56"/>
    </row>
    <row r="189" spans="1:4" s="44" customFormat="1" ht="22.5" hidden="1" customHeight="1">
      <c r="A189" s="219"/>
      <c r="B189" s="220"/>
      <c r="C189" s="221"/>
      <c r="D189" s="56"/>
    </row>
    <row r="190" spans="1:4" s="44" customFormat="1" ht="22.5" hidden="1" customHeight="1">
      <c r="A190" s="219"/>
      <c r="B190" s="220"/>
      <c r="C190" s="221"/>
      <c r="D190" s="56"/>
    </row>
    <row r="191" spans="1:4" s="44" customFormat="1" ht="22.5" hidden="1" customHeight="1">
      <c r="A191" s="219"/>
      <c r="B191" s="220"/>
      <c r="C191" s="221"/>
      <c r="D191" s="56"/>
    </row>
    <row r="192" spans="1:4" s="44" customFormat="1" ht="22.5" hidden="1" customHeight="1">
      <c r="A192" s="219"/>
      <c r="B192" s="220"/>
      <c r="C192" s="221"/>
      <c r="D192" s="56"/>
    </row>
    <row r="193" spans="1:4" s="44" customFormat="1" ht="22.5" hidden="1" customHeight="1">
      <c r="A193" s="219"/>
      <c r="B193" s="220"/>
      <c r="C193" s="221"/>
      <c r="D193" s="56"/>
    </row>
    <row r="194" spans="1:4" s="44" customFormat="1" ht="22.5" hidden="1" customHeight="1">
      <c r="A194" s="219"/>
      <c r="B194" s="220"/>
      <c r="C194" s="221"/>
      <c r="D194" s="56"/>
    </row>
    <row r="195" spans="1:4" s="44" customFormat="1" ht="22.5" hidden="1" customHeight="1">
      <c r="A195" s="219"/>
      <c r="B195" s="220"/>
      <c r="C195" s="221"/>
      <c r="D195" s="56"/>
    </row>
    <row r="196" spans="1:4" s="44" customFormat="1" ht="22.5" hidden="1" customHeight="1">
      <c r="A196" s="219"/>
      <c r="B196" s="220"/>
      <c r="C196" s="221"/>
      <c r="D196" s="56"/>
    </row>
    <row r="197" spans="1:4" s="44" customFormat="1" ht="22.5" hidden="1" customHeight="1">
      <c r="A197" s="219"/>
      <c r="B197" s="220"/>
      <c r="C197" s="221"/>
      <c r="D197" s="56"/>
    </row>
    <row r="198" spans="1:4" s="44" customFormat="1" ht="22.5" hidden="1" customHeight="1">
      <c r="A198" s="219"/>
      <c r="B198" s="220"/>
      <c r="C198" s="221"/>
      <c r="D198" s="56"/>
    </row>
    <row r="199" spans="1:4" s="44" customFormat="1" ht="22.5" hidden="1" customHeight="1">
      <c r="A199" s="219"/>
      <c r="B199" s="220"/>
      <c r="C199" s="221"/>
      <c r="D199" s="56"/>
    </row>
    <row r="200" spans="1:4" s="44" customFormat="1" ht="22.5" hidden="1" customHeight="1">
      <c r="A200" s="219"/>
      <c r="B200" s="220"/>
      <c r="C200" s="221"/>
      <c r="D200" s="56"/>
    </row>
    <row r="201" spans="1:4" s="44" customFormat="1" ht="22.5" hidden="1" customHeight="1">
      <c r="A201" s="219"/>
      <c r="B201" s="220"/>
      <c r="C201" s="221"/>
      <c r="D201" s="56"/>
    </row>
    <row r="202" spans="1:4" s="44" customFormat="1" ht="22.5" hidden="1" customHeight="1">
      <c r="A202" s="219"/>
      <c r="B202" s="220"/>
      <c r="C202" s="221"/>
      <c r="D202" s="56"/>
    </row>
    <row r="203" spans="1:4" s="44" customFormat="1" ht="22.5" hidden="1" customHeight="1">
      <c r="A203" s="219"/>
      <c r="B203" s="220"/>
      <c r="C203" s="221"/>
      <c r="D203" s="56"/>
    </row>
    <row r="204" spans="1:4" s="44" customFormat="1" ht="22.5" hidden="1" customHeight="1">
      <c r="A204" s="219"/>
      <c r="B204" s="220"/>
      <c r="C204" s="221"/>
      <c r="D204" s="56"/>
    </row>
    <row r="205" spans="1:4" s="44" customFormat="1" ht="22.5" hidden="1" customHeight="1">
      <c r="A205" s="219"/>
      <c r="B205" s="220"/>
      <c r="C205" s="221"/>
      <c r="D205" s="56"/>
    </row>
    <row r="206" spans="1:4" s="44" customFormat="1" ht="22.5" hidden="1" customHeight="1">
      <c r="A206" s="219"/>
      <c r="B206" s="220"/>
      <c r="C206" s="221"/>
      <c r="D206" s="56"/>
    </row>
    <row r="207" spans="1:4" s="44" customFormat="1" ht="22.5" hidden="1" customHeight="1">
      <c r="A207" s="219"/>
      <c r="B207" s="220"/>
      <c r="C207" s="221"/>
      <c r="D207" s="56"/>
    </row>
    <row r="208" spans="1:4" s="44" customFormat="1" ht="22.5" hidden="1" customHeight="1">
      <c r="A208" s="219"/>
      <c r="B208" s="220"/>
      <c r="C208" s="221"/>
      <c r="D208" s="56"/>
    </row>
    <row r="209" spans="1:4" s="44" customFormat="1" ht="22.5" hidden="1" customHeight="1">
      <c r="A209" s="219"/>
      <c r="B209" s="220"/>
      <c r="C209" s="221"/>
      <c r="D209" s="56"/>
    </row>
    <row r="210" spans="1:4" s="44" customFormat="1" ht="22.5" hidden="1" customHeight="1">
      <c r="A210" s="219"/>
      <c r="B210" s="220"/>
      <c r="C210" s="221"/>
      <c r="D210" s="56"/>
    </row>
    <row r="211" spans="1:4" s="44" customFormat="1" ht="22.5" hidden="1" customHeight="1">
      <c r="A211" s="219"/>
      <c r="B211" s="220"/>
      <c r="C211" s="221"/>
      <c r="D211" s="56"/>
    </row>
    <row r="212" spans="1:4" s="44" customFormat="1" ht="22.5" hidden="1" customHeight="1">
      <c r="A212" s="219"/>
      <c r="B212" s="220"/>
      <c r="C212" s="221"/>
      <c r="D212" s="56"/>
    </row>
    <row r="213" spans="1:4" s="44" customFormat="1" ht="22.5" hidden="1" customHeight="1">
      <c r="A213" s="219"/>
      <c r="B213" s="220"/>
      <c r="C213" s="221"/>
      <c r="D213" s="56"/>
    </row>
    <row r="214" spans="1:4" s="44" customFormat="1" ht="22.5" customHeight="1" thickBot="1">
      <c r="A214" s="222" t="s">
        <v>152</v>
      </c>
      <c r="B214" s="223"/>
      <c r="C214" s="223"/>
      <c r="D214" s="57">
        <f>SUM(D14:D213)</f>
        <v>4350000</v>
      </c>
    </row>
    <row r="215" spans="1:4" s="40" customFormat="1" ht="22.5" customHeight="1">
      <c r="C215" s="143"/>
      <c r="D215" s="143"/>
    </row>
    <row r="216" spans="1:4" s="40" customFormat="1" ht="22.5" customHeight="1">
      <c r="C216" s="144">
        <f>'交付申請書（様式１）'!F2</f>
        <v>45910</v>
      </c>
      <c r="D216" s="143"/>
    </row>
    <row r="217" spans="1:4" s="40" customFormat="1" ht="22.5" customHeight="1">
      <c r="C217" s="145" t="s">
        <v>153</v>
      </c>
      <c r="D217" s="143"/>
    </row>
    <row r="218" spans="1:4" s="40" customFormat="1" ht="22.5" customHeight="1">
      <c r="C218" s="224" t="str">
        <f>'交付申請書（様式１）'!F5</f>
        <v>社会福祉法人 かながわ</v>
      </c>
      <c r="D218" s="224"/>
    </row>
    <row r="219" spans="1:4" s="40" customFormat="1" ht="22.5" customHeight="1">
      <c r="C219" s="224" t="str">
        <f>'交付申請書（様式１）'!F6</f>
        <v>理事長　神奈川 太郎</v>
      </c>
      <c r="D219" s="224"/>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D1" workbookViewId="0">
      <selection activeCell="I16" sqref="I16"/>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120"/>
      <c r="B1" s="121" t="s">
        <v>178</v>
      </c>
      <c r="C1" s="122" t="s">
        <v>267</v>
      </c>
      <c r="D1" s="123" t="s">
        <v>283</v>
      </c>
      <c r="E1" s="122" t="s">
        <v>267</v>
      </c>
      <c r="F1" s="123" t="s">
        <v>283</v>
      </c>
      <c r="G1" s="122" t="s">
        <v>267</v>
      </c>
      <c r="H1" s="123" t="s">
        <v>283</v>
      </c>
      <c r="I1" s="141" t="s">
        <v>304</v>
      </c>
    </row>
    <row r="2" spans="1:9">
      <c r="B2" s="91" t="s">
        <v>179</v>
      </c>
      <c r="C2" s="136" t="s">
        <v>288</v>
      </c>
      <c r="D2" s="125">
        <v>1</v>
      </c>
      <c r="E2" s="124" t="s">
        <v>269</v>
      </c>
      <c r="F2" s="125">
        <v>4</v>
      </c>
      <c r="G2" s="124" t="s">
        <v>286</v>
      </c>
      <c r="H2" s="125">
        <v>5</v>
      </c>
      <c r="I2" s="142" t="s">
        <v>288</v>
      </c>
    </row>
    <row r="3" spans="1:9">
      <c r="B3" s="91" t="s">
        <v>180</v>
      </c>
      <c r="C3" s="136" t="s">
        <v>289</v>
      </c>
      <c r="D3" s="125">
        <v>1</v>
      </c>
      <c r="E3" s="124" t="s">
        <v>280</v>
      </c>
      <c r="F3" s="125">
        <v>4</v>
      </c>
      <c r="G3" s="126" t="s">
        <v>285</v>
      </c>
      <c r="H3" s="127">
        <v>3</v>
      </c>
      <c r="I3" s="142" t="s">
        <v>289</v>
      </c>
    </row>
    <row r="4" spans="1:9">
      <c r="B4" s="91" t="s">
        <v>181</v>
      </c>
      <c r="C4" s="136" t="s">
        <v>290</v>
      </c>
      <c r="D4" s="125">
        <v>2</v>
      </c>
      <c r="E4" s="126" t="s">
        <v>270</v>
      </c>
      <c r="F4" s="127">
        <v>3</v>
      </c>
      <c r="I4" s="142" t="s">
        <v>290</v>
      </c>
    </row>
    <row r="5" spans="1:9">
      <c r="B5" s="91" t="s">
        <v>182</v>
      </c>
      <c r="C5" s="136" t="s">
        <v>291</v>
      </c>
      <c r="D5" s="125">
        <v>2</v>
      </c>
      <c r="I5" s="142" t="s">
        <v>291</v>
      </c>
    </row>
    <row r="6" spans="1:9">
      <c r="B6" s="91" t="s">
        <v>183</v>
      </c>
      <c r="C6" s="136" t="s">
        <v>292</v>
      </c>
      <c r="D6" s="125">
        <v>2</v>
      </c>
      <c r="I6" s="142" t="s">
        <v>292</v>
      </c>
    </row>
    <row r="7" spans="1:9">
      <c r="B7" s="91" t="s">
        <v>184</v>
      </c>
      <c r="C7" s="136" t="s">
        <v>293</v>
      </c>
      <c r="D7" s="125">
        <v>2</v>
      </c>
      <c r="I7" s="142" t="s">
        <v>293</v>
      </c>
    </row>
    <row r="8" spans="1:9">
      <c r="B8" s="91" t="s">
        <v>185</v>
      </c>
      <c r="C8" s="136" t="s">
        <v>294</v>
      </c>
      <c r="D8" s="125">
        <v>2</v>
      </c>
      <c r="I8" s="142" t="s">
        <v>294</v>
      </c>
    </row>
    <row r="9" spans="1:9">
      <c r="B9" s="91" t="s">
        <v>186</v>
      </c>
      <c r="C9" s="136" t="s">
        <v>295</v>
      </c>
      <c r="D9" s="125">
        <v>2</v>
      </c>
      <c r="I9" s="142" t="s">
        <v>295</v>
      </c>
    </row>
    <row r="10" spans="1:9">
      <c r="B10" s="91" t="s">
        <v>187</v>
      </c>
      <c r="C10" s="136" t="s">
        <v>296</v>
      </c>
      <c r="D10" s="125">
        <v>1</v>
      </c>
      <c r="I10" s="142" t="s">
        <v>296</v>
      </c>
    </row>
    <row r="11" spans="1:9">
      <c r="B11" s="91" t="s">
        <v>188</v>
      </c>
      <c r="C11" s="136" t="s">
        <v>297</v>
      </c>
      <c r="D11" s="125">
        <v>2</v>
      </c>
      <c r="I11" s="142" t="s">
        <v>297</v>
      </c>
    </row>
    <row r="12" spans="1:9">
      <c r="B12" s="91" t="s">
        <v>189</v>
      </c>
      <c r="C12" s="136" t="s">
        <v>298</v>
      </c>
      <c r="D12" s="125">
        <v>2</v>
      </c>
      <c r="I12" s="142" t="s">
        <v>298</v>
      </c>
    </row>
    <row r="13" spans="1:9">
      <c r="B13" s="91" t="s">
        <v>190</v>
      </c>
      <c r="C13" s="136" t="s">
        <v>299</v>
      </c>
      <c r="D13" s="125">
        <v>2</v>
      </c>
      <c r="I13" s="142" t="s">
        <v>299</v>
      </c>
    </row>
    <row r="14" spans="1:9">
      <c r="B14" s="92" t="s">
        <v>191</v>
      </c>
      <c r="C14" s="136" t="s">
        <v>313</v>
      </c>
      <c r="D14" s="125">
        <v>2</v>
      </c>
      <c r="I14" s="142" t="s">
        <v>313</v>
      </c>
    </row>
    <row r="15" spans="1:9">
      <c r="B15" s="92" t="s">
        <v>192</v>
      </c>
      <c r="C15" s="136" t="s">
        <v>300</v>
      </c>
      <c r="D15" s="125">
        <v>2</v>
      </c>
      <c r="I15" s="142" t="s">
        <v>300</v>
      </c>
    </row>
    <row r="16" spans="1:9">
      <c r="B16" s="92" t="s">
        <v>193</v>
      </c>
      <c r="C16" s="136" t="s">
        <v>301</v>
      </c>
      <c r="D16" s="125">
        <v>2</v>
      </c>
      <c r="I16" s="142" t="s">
        <v>301</v>
      </c>
    </row>
    <row r="17" spans="2:9">
      <c r="B17" s="92" t="s">
        <v>194</v>
      </c>
      <c r="C17" s="136" t="s">
        <v>302</v>
      </c>
      <c r="D17" s="125">
        <v>2</v>
      </c>
      <c r="I17" s="142" t="s">
        <v>302</v>
      </c>
    </row>
    <row r="18" spans="2:9">
      <c r="B18" s="92" t="s">
        <v>195</v>
      </c>
      <c r="C18" s="136" t="s">
        <v>268</v>
      </c>
      <c r="D18" s="125">
        <v>1</v>
      </c>
      <c r="I18" s="142" t="s">
        <v>268</v>
      </c>
    </row>
    <row r="19" spans="2:9" ht="14.4">
      <c r="B19" s="92" t="s">
        <v>196</v>
      </c>
      <c r="C19" s="137" t="s">
        <v>303</v>
      </c>
      <c r="D19" s="127">
        <v>3</v>
      </c>
      <c r="I19" s="142" t="s">
        <v>305</v>
      </c>
    </row>
    <row r="20" spans="2:9" ht="14.4">
      <c r="B20" s="92" t="s">
        <v>197</v>
      </c>
      <c r="C20" s="135"/>
      <c r="I20" s="142" t="s">
        <v>306</v>
      </c>
    </row>
    <row r="21" spans="2:9">
      <c r="B21" s="92" t="s">
        <v>198</v>
      </c>
    </row>
    <row r="22" spans="2:9">
      <c r="B22" s="92" t="s">
        <v>199</v>
      </c>
    </row>
    <row r="23" spans="2:9">
      <c r="B23" s="92" t="s">
        <v>200</v>
      </c>
    </row>
    <row r="24" spans="2:9">
      <c r="B24" s="92" t="s">
        <v>201</v>
      </c>
    </row>
    <row r="25" spans="2:9">
      <c r="B25" s="92" t="s">
        <v>202</v>
      </c>
    </row>
    <row r="26" spans="2:9">
      <c r="B26" s="92" t="s">
        <v>203</v>
      </c>
    </row>
    <row r="27" spans="2:9">
      <c r="B27" s="92" t="s">
        <v>204</v>
      </c>
    </row>
    <row r="28" spans="2:9">
      <c r="B28" s="92" t="s">
        <v>205</v>
      </c>
    </row>
    <row r="29" spans="2:9">
      <c r="B29" s="92" t="s">
        <v>206</v>
      </c>
    </row>
    <row r="30" spans="2:9">
      <c r="B30" s="92" t="s">
        <v>207</v>
      </c>
    </row>
    <row r="31" spans="2:9">
      <c r="B31" s="91" t="s">
        <v>208</v>
      </c>
    </row>
    <row r="32" spans="2:9">
      <c r="B32" s="91" t="s">
        <v>209</v>
      </c>
    </row>
    <row r="33" spans="2:2">
      <c r="B33" s="91" t="s">
        <v>210</v>
      </c>
    </row>
    <row r="34" spans="2:2">
      <c r="B34" s="91" t="s">
        <v>211</v>
      </c>
    </row>
    <row r="35" spans="2:2">
      <c r="B35" s="91" t="s">
        <v>212</v>
      </c>
    </row>
    <row r="36" spans="2:2">
      <c r="B36" s="91" t="s">
        <v>213</v>
      </c>
    </row>
    <row r="37" spans="2:2">
      <c r="B37" s="91" t="s">
        <v>214</v>
      </c>
    </row>
    <row r="38" spans="2:2">
      <c r="B38" s="91" t="s">
        <v>215</v>
      </c>
    </row>
    <row r="39" spans="2:2">
      <c r="B39" s="91" t="s">
        <v>216</v>
      </c>
    </row>
    <row r="40" spans="2:2">
      <c r="B40" s="91" t="s">
        <v>217</v>
      </c>
    </row>
    <row r="41" spans="2:2">
      <c r="B41" s="91" t="s">
        <v>218</v>
      </c>
    </row>
    <row r="42" spans="2:2">
      <c r="B42" s="93" t="s">
        <v>219</v>
      </c>
    </row>
    <row r="43" spans="2:2">
      <c r="B43" s="93" t="s">
        <v>220</v>
      </c>
    </row>
    <row r="44" spans="2:2">
      <c r="B44" s="93" t="s">
        <v>221</v>
      </c>
    </row>
    <row r="45" spans="2:2">
      <c r="B45" s="93" t="s">
        <v>222</v>
      </c>
    </row>
    <row r="46" spans="2:2">
      <c r="B46" s="93" t="s">
        <v>223</v>
      </c>
    </row>
    <row r="47" spans="2:2">
      <c r="B47" s="93" t="s">
        <v>224</v>
      </c>
    </row>
    <row r="48" spans="2:2">
      <c r="B48" s="93" t="s">
        <v>225</v>
      </c>
    </row>
    <row r="49" spans="2:2">
      <c r="B49" s="93" t="s">
        <v>226</v>
      </c>
    </row>
    <row r="50" spans="2:2">
      <c r="B50" s="93" t="s">
        <v>227</v>
      </c>
    </row>
    <row r="51" spans="2:2">
      <c r="B51" s="93" t="s">
        <v>228</v>
      </c>
    </row>
    <row r="52" spans="2:2">
      <c r="B52" s="93" t="s">
        <v>229</v>
      </c>
    </row>
    <row r="53" spans="2:2">
      <c r="B53" s="93" t="s">
        <v>230</v>
      </c>
    </row>
    <row r="54" spans="2:2">
      <c r="B54" s="93" t="s">
        <v>231</v>
      </c>
    </row>
    <row r="55" spans="2:2">
      <c r="B55" s="93" t="s">
        <v>232</v>
      </c>
    </row>
    <row r="56" spans="2:2">
      <c r="B56" s="93" t="s">
        <v>233</v>
      </c>
    </row>
    <row r="57" spans="2:2">
      <c r="B57" s="93" t="s">
        <v>234</v>
      </c>
    </row>
    <row r="58" spans="2:2">
      <c r="B58" s="93" t="s">
        <v>235</v>
      </c>
    </row>
    <row r="59" spans="2:2">
      <c r="B59" s="93" t="s">
        <v>236</v>
      </c>
    </row>
    <row r="60" spans="2:2">
      <c r="B60" s="93" t="s">
        <v>237</v>
      </c>
    </row>
    <row r="61" spans="2:2">
      <c r="B61" s="93" t="s">
        <v>238</v>
      </c>
    </row>
    <row r="62" spans="2:2">
      <c r="B62" s="93" t="s">
        <v>239</v>
      </c>
    </row>
    <row r="63" spans="2:2">
      <c r="B63" s="93" t="s">
        <v>240</v>
      </c>
    </row>
    <row r="64" spans="2:2">
      <c r="B64" s="93" t="s">
        <v>241</v>
      </c>
    </row>
    <row r="65" spans="2:2">
      <c r="B65" s="93" t="s">
        <v>242</v>
      </c>
    </row>
    <row r="66" spans="2:2">
      <c r="B66" s="93" t="s">
        <v>243</v>
      </c>
    </row>
    <row r="67" spans="2:2">
      <c r="B67" s="93"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2025-10-07T12:44:27Z</dcterms:modified>
</cp:coreProperties>
</file>