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22 大磯町\"/>
    </mc:Choice>
  </mc:AlternateContent>
  <bookViews>
    <workbookView xWindow="0" yWindow="0" windowWidth="20496" windowHeight="753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<sst xmlns="http://schemas.openxmlformats.org/spreadsheetml/2006/main" count="1149" uniqueCount="606">
  <si>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</si>
  <si>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</si>
  <si>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</si>
  <si>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</si>
  <si>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</si>
  <si>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</si>
  <si>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</si>
  <si>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</si>
  <si>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</si>
  <si>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</si>
  <si>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</si>
  <si>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</si>
  <si>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</si>
  <si>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</si>
  <si>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</si>
  <si>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</si>
  <si>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</si>
  <si>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</si>
  <si>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</si>
  <si>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</si>
  <si>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</si>
  <si>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</si>
  <si>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</si>
  <si>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</si>
  <si>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</si>
  <si>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</si>
  <si>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</si>
  <si>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</si>
  <si>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</si>
  <si>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</si>
  <si>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</si>
  <si>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</si>
  <si>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</si>
  <si>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</si>
  <si>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</si>
  <si>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</si>
  <si>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</si>
  <si>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</si>
  <si>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</si>
  <si>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</si>
  <si>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</si>
  <si>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</si>
  <si>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</si>
  <si>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</si>
  <si>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</si>
  <si>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</si>
  <si>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</si>
  <si>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</si>
  <si>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</si>
  <si>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</si>
  <si>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</si>
  <si>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</si>
  <si>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</si>
  <si>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</si>
  <si>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</si>
  <si>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</si>
  <si>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</si>
  <si>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</si>
  <si>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</si>
  <si>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</si>
  <si>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</si>
  <si>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</si>
  <si>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</si>
  <si>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</si>
  <si>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</si>
  <si>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</si>
  <si>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</si>
  <si>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</si>
  <si>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</si>
  <si>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</si>
  <si>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</si>
  <si>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</si>
  <si>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</si>
  <si>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</si>
  <si>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</si>
  <si>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</si>
  <si>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</si>
  <si>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</si>
  <si>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</si>
  <si>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</si>
  <si>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</si>
  <si>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</si>
  <si>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</si>
  <si>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</si>
  <si>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</si>
  <si>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</si>
  <si>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</si>
  <si>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</si>
  <si>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</si>
  <si>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</si>
  <si>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</si>
  <si>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</si>
  <si>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</si>
  <si>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</si>
  <si>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</si>
  <si>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</si>
  <si>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</si>
  <si>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</si>
  <si>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大磯町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</si>
  <si>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</si>
  <si>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</si>
  <si>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</si>
  <si>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</si>
  <si>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</si>
  <si>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</si>
  <si>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</si>
  <si>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</si>
  <si>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</si>
  <si>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</si>
  <si>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</si>
  <si>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</si>
  <si>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</si>
  <si>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</si>
  <si>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</si>
  <si>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</si>
  <si>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</si>
  <si>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</si>
  <si>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</si>
  <si>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</si>
  <si>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</si>
  <si>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</si>
  <si>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</si>
  <si>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</si>
  <si>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</si>
  <si>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</si>
  <si>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</si>
  <si>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</si>
  <si>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</si>
  <si>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</si>
  <si>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</si>
  <si>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</si>
  <si>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</si>
  <si>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</si>
  <si>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</si>
  <si>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</si>
  <si>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</si>
  <si>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</si>
  <si>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</si>
  <si>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</si>
  <si>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</si>
  <si>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</si>
  <si>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</si>
  <si>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</si>
  <si>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</si>
  <si>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</si>
  <si>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</si>
  <si>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</si>
  <si>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</si>
  <si>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</si>
  <si>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</si>
  <si>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</si>
  <si>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</si>
  <si>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</si>
  <si>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</si>
  <si>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</si>
  <si>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</si>
  <si>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</si>
  <si>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</si>
  <si>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</si>
  <si>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</si>
  <si>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</si>
  <si>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</si>
  <si>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</si>
  <si>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</si>
  <si>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</si>
  <si>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</si>
  <si>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</si>
  <si>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</si>
  <si>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</si>
  <si>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</si>
  <si>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</si>
  <si>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</si>
  <si>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</si>
  <si>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</si>
  <si>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</si>
  <si>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</si>
  <si>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</si>
  <si>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</si>
  <si>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</si>
  <si>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</si>
  <si>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</si>
  <si>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</si>
  <si>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</si>
  <si>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</si>
  <si>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</si>
  <si>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</si>
  <si>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</si>
  <si>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</si>
  <si>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</si>
  <si>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</si>
  <si>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</si>
  <si>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</si>
  <si>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</si>
  <si>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</si>
  <si>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</si>
  <si>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</si>
  <si>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</si>
  <si>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</si>
  <si>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</si>
  <si>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</si>
  <si>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</si>
  <si>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</si>
  <si>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</si>
  <si>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</si>
  <si>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</si>
  <si>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</si>
  <si>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</si>
  <si>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</si>
  <si>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</si>
  <si>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</si>
  <si>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</si>
  <si>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</si>
  <si>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</si>
  <si>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</si>
  <si>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</si>
  <si>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</si>
  <si>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</si>
  <si>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神奈川県大磯町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</si>
  <si>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</si>
  <si>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</si>
  <si>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</si>
  <si>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</si>
  <si>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</si>
  <si>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</si>
  <si>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</si>
  <si>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</si>
  <si>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</si>
  <si>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</si>
  <si>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</si>
  <si>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</si>
  <si>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</si>
  <si>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</si>
  <si>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</si>
  <si>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</si>
  <si>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</si>
  <si>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</si>
  <si>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</si>
  <si>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</si>
  <si>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</si>
  <si>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</si>
  <si>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</si>
  <si>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</si>
  <si>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</si>
  <si>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</si>
  <si>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</si>
  <si>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</si>
  <si>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</si>
  <si>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</si>
  <si>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</si>
  <si>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</si>
  <si>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</si>
  <si>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</si>
  <si>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</si>
  <si>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</si>
  <si>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</si>
  <si>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</si>
  <si>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</si>
  <si>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</si>
  <si>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</si>
  <si>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</si>
  <si>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</si>
  <si>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</si>
  <si>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</si>
  <si>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</si>
  <si>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</si>
  <si>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</si>
  <si>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</si>
  <si>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</si>
  <si>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</si>
  <si>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</si>
  <si>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</si>
  <si>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</si>
  <si>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</si>
  <si>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</si>
  <si>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</si>
  <si>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</si>
  <si>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</si>
  <si>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</si>
  <si>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</si>
  <si>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</si>
  <si>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</si>
  <si>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</si>
  <si>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</si>
  <si>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</si>
  <si>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</si>
  <si>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</si>
  <si>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</si>
  <si>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</si>
  <si>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</si>
  <si>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</si>
  <si>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</si>
  <si>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</si>
  <si>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</si>
  <si>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</si>
  <si>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</si>
  <si>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</si>
  <si>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</si>
  <si>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</si>
  <si>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</si>
  <si>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</si>
  <si>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</si>
  <si>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</si>
  <si>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</si>
  <si>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</si>
  <si>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</si>
  <si>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</si>
  <si>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</si>
  <si>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</si>
  <si>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</si>
  <si>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</si>
  <si>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</si>
  <si>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</si>
  <si>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</si>
  <si>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</si>
  <si>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</si>
  <si>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</si>
  <si>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</si>
  <si>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</si>
  <si>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</si>
  <si>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</si>
  <si>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</si>
  <si>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</si>
  <si>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</si>
  <si>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</si>
  <si>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</si>
  <si>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</si>
  <si>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</si>
  <si>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</si>
  <si>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</si>
  <si>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</si>
  <si>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</si>
  <si>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</si>
  <si>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</si>
  <si>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</si>
  <si>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</si>
  <si>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</si>
  <si>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</si>
  <si>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</si>
  <si>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</si>
  <si>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</si>
  <si>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</si>
  <si>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</si>
  <si>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</si>
  <si>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</si>
  <si>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</si>
  <si>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</si>
  <si>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</si>
  <si>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</si>
  <si>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</si>
  <si>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</si>
  <si>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</si>
  <si>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</si>
  <si>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</si>
  <si>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</si>
  <si>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</si>
  <si>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</si>
  <si>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</si>
  <si>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</si>
  <si>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</si>
  <si>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</si>
  <si>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</si>
  <si>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</si>
  <si>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</si>
  <si>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</si>
  <si>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</si>
  <si>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</si>
  <si>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神奈川県大磯町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</si>
  <si>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</si>
  <si>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</si>
  <si>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</si>
  <si>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</si>
  <si>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</si>
  <si>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</si>
  <si>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</si>
  <si>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</si>
  <si>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</si>
  <si>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</si>
  <si>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</si>
  <si>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</si>
  <si>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</si>
  <si>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</si>
  <si>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</si>
  <si>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</si>
  <si>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</si>
  <si>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</si>
  <si>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</si>
  <si>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</si>
  <si>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</si>
  <si>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</si>
  <si>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</si>
  <si>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</si>
  <si>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</si>
  <si>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</si>
  <si>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</si>
  <si>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</si>
  <si>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</si>
  <si>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</si>
  <si>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</si>
  <si>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</si>
  <si>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</si>
  <si>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</si>
  <si>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</si>
  <si>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</si>
  <si>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</si>
  <si>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</si>
  <si>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</si>
  <si>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</si>
  <si>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</si>
  <si>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</si>
  <si>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</si>
  <si>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</si>
  <si>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</si>
  <si>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</si>
  <si>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</si>
  <si>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</si>
  <si>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</si>
  <si>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</si>
  <si>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</si>
  <si>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</si>
  <si>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</si>
  <si>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</si>
  <si>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</si>
  <si>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</si>
  <si>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</si>
  <si>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</si>
  <si>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</si>
  <si>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</si>
  <si>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</si>
  <si>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</si>
  <si>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</si>
  <si>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</si>
  <si>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</si>
  <si>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</si>
  <si>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</si>
  <si>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</si>
  <si>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</si>
  <si>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</si>
  <si>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</si>
  <si>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</si>
  <si>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</si>
  <si>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</si>
  <si>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</si>
  <si>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</si>
  <si>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</si>
  <si>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t>
    <phoneticPr fontId="5"/>
  </si>
  <si>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</si>
  <si>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</si>
  <si>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</si>
  <si>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</si>
  <si>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</si>
  <si>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</si>
  <si>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</si>
  <si>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</si>
  <si>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</si>
  <si>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</si>
  <si>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</si>
  <si>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</si>
  <si>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</si>
  <si>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</si>
  <si>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</si>
  <si>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</si>
  <si>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</si>
  <si>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</si>
  <si>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</si>
  <si>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</si>
  <si>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</si>
  <si>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</si>
  <si>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</si>
  <si>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</si>
  <si>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</si>
  <si>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</si>
  <si>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</si>
  <si>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</si>
  <si>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</si>
  <si>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</si>
  <si>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</si>
  <si>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</si>
  <si>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</si>
  <si>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</si>
  <si>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</si>
  <si>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</si>
  <si>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</si>
  <si>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</si>
  <si>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</si>
  <si>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</si>
  <si>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</si>
  <si>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</si>
  <si>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</si>
  <si>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</si>
  <si>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</si>
  <si>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</si>
  <si>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</si>
  <si>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</si>
  <si>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</si>
  <si>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</si>
  <si>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</si>
  <si>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</si>
  <si>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</si>
  <si>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</si>
  <si>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</si>
  <si>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</si>
  <si>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</si>
  <si>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</si>
  <si>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</si>
  <si>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</si>
  <si>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</si>
  <si>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</si>
  <si>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</si>
  <si>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</si>
  <si>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</si>
  <si>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</si>
  <si>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</si>
  <si>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</si>
  <si>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</si>
  <si>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</si>
  <si>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</si>
  <si>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</si>
  <si>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</si>
  <si>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</si>
  <si>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</si>
  <si>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</si>
  <si>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</si>
  <si>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</si>
  <si>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</si>
  <si>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</si>
  <si>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</si>
  <si>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</si>
  <si>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</si>
  <si>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</si>
  <si>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</si>
  <si>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</si>
  <si>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</si>
  <si>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</si>
  <si>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</si>
  <si>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</si>
  <si>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</si>
  <si>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</si>
  <si>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</si>
  <si>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</si>
  <si>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</si>
  <si>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</si>
  <si>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</si>
  <si>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</si>
  <si>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</si>
  <si>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</si>
  <si>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</si>
  <si>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</si>
  <si>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</si>
  <si>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</si>
  <si>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</si>
  <si>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</si>
  <si>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</si>
  <si>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</si>
  <si>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</si>
  <si>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</si>
  <si>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0.26</t>
  </si>
  <si>
    <t>一般会計</t>
  </si>
  <si>
    <t>介護保険事業特別会計</t>
  </si>
  <si>
    <t>下水道事業特別会計</t>
  </si>
  <si>
    <t>国民健康保険事業特別会計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</si>
  <si>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</si>
  <si>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</si>
  <si>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</si>
  <si>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</si>
  <si>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</si>
  <si>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</si>
  <si>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</si>
  <si>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</si>
  <si>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</si>
  <si>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</si>
  <si>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</si>
  <si>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t>
    <phoneticPr fontId="2"/>
  </si>
  <si>
    <t>-</t>
    <phoneticPr fontId="2"/>
  </si>
  <si>
    <t>-</t>
    <phoneticPr fontId="2"/>
  </si>
  <si>
    <t>-</t>
    <phoneticPr fontId="2"/>
  </si>
  <si>
    <t>-</t>
    <phoneticPr fontId="2"/>
  </si>
  <si>
    <t>-</t>
    <phoneticPr fontId="2"/>
  </si>
  <si>
    <t>神奈川県後期高齢者広域連合（一般会計）</t>
    <rPh sb="0" eb="4">
      <t>カナガワケン</t>
    </rPh>
    <rPh sb="4" eb="6">
      <t>コウキ</t>
    </rPh>
    <rPh sb="6" eb="9">
      <t>コウレイシャ</t>
    </rPh>
    <rPh sb="9" eb="11">
      <t>コウイキ</t>
    </rPh>
    <rPh sb="11" eb="13">
      <t>レンゴウ</t>
    </rPh>
    <rPh sb="14" eb="16">
      <t>イッパン</t>
    </rPh>
    <rPh sb="16" eb="18">
      <t>カイケイ</t>
    </rPh>
    <phoneticPr fontId="2"/>
  </si>
  <si>
    <t>神奈川県後期高齢者広域連合（後期高齢者医療特別会計）</t>
    <rPh sb="0" eb="4">
      <t>カナガワケン</t>
    </rPh>
    <rPh sb="4" eb="6">
      <t>コウキ</t>
    </rPh>
    <rPh sb="6" eb="9">
      <t>コウレイシャ</t>
    </rPh>
    <rPh sb="9" eb="11">
      <t>コウイキ</t>
    </rPh>
    <rPh sb="11" eb="13">
      <t>レンゴウ</t>
    </rPh>
    <rPh sb="14" eb="16">
      <t>コウキ</t>
    </rPh>
    <rPh sb="16" eb="19">
      <t>コウレイシャ</t>
    </rPh>
    <rPh sb="19" eb="21">
      <t>イリョウ</t>
    </rPh>
    <rPh sb="21" eb="23">
      <t>トクベツ</t>
    </rPh>
    <rPh sb="23" eb="25">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</si>
  <si>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</si>
  <si>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t>
    <phoneticPr fontId="2"/>
  </si>
  <si>
    <t>大磯町土地開発公社</t>
    <rPh sb="0" eb="3">
      <t>オオイソマチ</t>
    </rPh>
    <rPh sb="3" eb="5">
      <t>トチ</t>
    </rPh>
    <rPh sb="5" eb="7">
      <t>カイハツ</t>
    </rPh>
    <rPh sb="7" eb="9">
      <t>コウシャ</t>
    </rPh>
    <phoneticPr fontId="2"/>
  </si>
  <si>
    <t>公益財団法人かながわ海岸美化財団</t>
    <rPh sb="0" eb="2">
      <t>コウエキ</t>
    </rPh>
    <rPh sb="2" eb="4">
      <t>ザイダン</t>
    </rPh>
    <rPh sb="4" eb="6">
      <t>ホウジン</t>
    </rPh>
    <rPh sb="10" eb="12">
      <t>カイガン</t>
    </rPh>
    <rPh sb="12" eb="14">
      <t>ビカ</t>
    </rPh>
    <rPh sb="14" eb="16">
      <t>ザイダン</t>
    </rPh>
    <phoneticPr fontId="2"/>
  </si>
  <si>
    <t>-</t>
    <phoneticPr fontId="2"/>
  </si>
  <si>
    <t>本庁舎建設基金</t>
    <rPh sb="0" eb="3">
      <t>ホンチョウシャ</t>
    </rPh>
    <rPh sb="3" eb="5">
      <t>ケンセツ</t>
    </rPh>
    <rPh sb="5" eb="7">
      <t>キキン</t>
    </rPh>
    <phoneticPr fontId="2"/>
  </si>
  <si>
    <t>公共施設整備基金</t>
    <rPh sb="0" eb="2">
      <t>コウキョウ</t>
    </rPh>
    <rPh sb="2" eb="4">
      <t>シセツ</t>
    </rPh>
    <rPh sb="4" eb="6">
      <t>セイビ</t>
    </rPh>
    <rPh sb="6" eb="8">
      <t>キキン</t>
    </rPh>
    <phoneticPr fontId="2"/>
  </si>
  <si>
    <t>町民会館建設基金</t>
    <rPh sb="0" eb="2">
      <t>チョウミン</t>
    </rPh>
    <rPh sb="2" eb="4">
      <t>カイカン</t>
    </rPh>
    <rPh sb="4" eb="6">
      <t>ケンセツ</t>
    </rPh>
    <rPh sb="6" eb="8">
      <t>キキン</t>
    </rPh>
    <phoneticPr fontId="2"/>
  </si>
  <si>
    <t>旧吉田茂邸整備活性化等基金</t>
    <rPh sb="0" eb="1">
      <t>キュウ</t>
    </rPh>
    <rPh sb="1" eb="3">
      <t>ヨシダ</t>
    </rPh>
    <rPh sb="3" eb="4">
      <t>シゲル</t>
    </rPh>
    <rPh sb="4" eb="5">
      <t>テイ</t>
    </rPh>
    <rPh sb="5" eb="7">
      <t>セイビ</t>
    </rPh>
    <rPh sb="7" eb="10">
      <t>カッセイカ</t>
    </rPh>
    <rPh sb="10" eb="11">
      <t>トウ</t>
    </rPh>
    <rPh sb="11" eb="13">
      <t>キキン</t>
    </rPh>
    <phoneticPr fontId="2"/>
  </si>
  <si>
    <t>地域福祉基金</t>
    <rPh sb="0" eb="2">
      <t>チイキ</t>
    </rPh>
    <rPh sb="2" eb="4">
      <t>フクシ</t>
    </rPh>
    <rPh sb="4" eb="6">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</si>
  <si>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</si>
  <si>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</si>
  <si>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</si>
  <si>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</si>
  <si>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</si>
  <si>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</si>
  <si>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</si>
  <si>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</si>
  <si>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</si>
  <si>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</si>
  <si>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</si>
  <si>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</si>
  <si>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</si>
  <si>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</si>
  <si>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</si>
  <si>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実質公債費比率は類型団体平均と比較して同程度又はそれ以下で推移しているものの、将来負担比率は高い比率となっている。これは将来負担額の構成として、地方債だけではなく債務負担行為に基づく支出予定額（土地開発公社の先行取得に伴う債務負担行為額）などが影響していると考えられる。
今後、公共施設等整備管理計画に基づいた各施設の老朽化対策に取り組むことにより、実質公債費比率並びに将来負担比率の増加が想定されるため、適正水準の確保に努める。</t>
    <rPh sb="175" eb="177">
      <t>ジッシツ</t>
    </rPh>
    <rPh sb="177" eb="180">
      <t>コウサイヒ</t>
    </rPh>
    <rPh sb="180" eb="182">
      <t>ヒリツ</t>
    </rPh>
    <rPh sb="182" eb="183">
      <t>ナラ</t>
    </rPh>
    <rPh sb="185" eb="187">
      <t>ショウライ</t>
    </rPh>
    <rPh sb="187" eb="189">
      <t>フタン</t>
    </rPh>
    <rPh sb="189" eb="191">
      <t>ヒリツ</t>
    </rPh>
    <rPh sb="192" eb="194">
      <t>ゾウカ</t>
    </rPh>
    <rPh sb="195" eb="197">
      <t>ソウテイ</t>
    </rPh>
    <rPh sb="203" eb="205">
      <t>テキセイ</t>
    </rPh>
    <rPh sb="205" eb="207">
      <t>スイジュン</t>
    </rPh>
    <rPh sb="208" eb="210">
      <t>カクホ</t>
    </rPh>
    <rPh sb="211" eb="212">
      <t>ツト</t>
    </rPh>
    <phoneticPr fontId="5"/>
  </si>
  <si>
    <t>類似団体内平均値と比較して将来負担比率、有形固定資産減価償却率ともに高い比率となっている。平成30年度にかけては、充当可能基金の増加などにより充当可能財源が増加し、前年度に比べ将来負担比率が0.1ポイント減となっている。今後、将来負担比率の上昇を抑えながら、公共施設等整備管理計画に基づいた各施設の老朽化対策に取り組む。</t>
    <rPh sb="4" eb="5">
      <t>ナイ</t>
    </rPh>
    <rPh sb="7" eb="8">
      <t>チ</t>
    </rPh>
    <rPh sb="113" eb="115">
      <t>ショウライ</t>
    </rPh>
    <rPh sb="115" eb="117">
      <t>フタン</t>
    </rPh>
    <rPh sb="117" eb="119">
      <t>ヒリツ</t>
    </rPh>
    <rPh sb="120" eb="122">
      <t>ジョウショウ</t>
    </rPh>
    <rPh sb="123" eb="124">
      <t>オサ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</si>
</sst>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C3BF-462C-AF5A-F2851AA170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22508</c:v>
                </c:pt>
                <c:pt idx="1">
                  <c:v>62142</c:v>
                </c:pt>
                <c:pt idx="2">
                  <c:v>39912</c:v>
                </c:pt>
                <c:pt idx="3">
                  <c:v>63126</c:v>
                </c:pt>
                <c:pt idx="4">
                  <c:v>14910</c:v>
                </c:pt>
              </c:numCache>
            </c:numRef>
          </c:val>
          <c:smooth val="0"/>
          <c:extLst xmlns:c16r2="http://schemas.microsoft.com/office/drawing/2015/06/chart">
            <c:ext xmlns:c16="http://schemas.microsoft.com/office/drawing/2014/chart" uri="{C3380CC4-5D6E-409C-BE32-E72D297353CC}">
              <c16:uniqueId val="{00000001-C3BF-462C-AF5A-F2851AA17093}"/>
            </c:ext>
          </c:extLst>
        </c:ser>
        <c:dLbls>
          <c:showLegendKey val="0"/>
          <c:showVal val="0"/>
          <c:showCatName val="0"/>
          <c:showSerName val="0"/>
          <c:showPercent val="0"/>
          <c:showBubbleSize val="0"/>
        </c:dLbls>
        <c:marker val="1"/>
        <c:smooth val="0"/>
        <c:axId val="425487976"/>
        <c:axId val="424473328"/>
      </c:lineChart>
      <c:catAx>
        <c:axId val="4254879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4473328"/>
        <c:crosses val="autoZero"/>
        <c:auto val="1"/>
        <c:lblAlgn val="ctr"/>
        <c:lblOffset val="100"/>
        <c:tickLblSkip val="1"/>
        <c:tickMarkSkip val="1"/>
        <c:noMultiLvlLbl val="0"/>
      </c:catAx>
      <c:valAx>
        <c:axId val="42447332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487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5.01</c:v>
                </c:pt>
                <c:pt idx="1">
                  <c:v>8.5299999999999994</c:v>
                </c:pt>
                <c:pt idx="2">
                  <c:v>7.25</c:v>
                </c:pt>
                <c:pt idx="3">
                  <c:v>5.38</c:v>
                </c:pt>
                <c:pt idx="4">
                  <c:v>9.07</c:v>
                </c:pt>
              </c:numCache>
            </c:numRef>
          </c:val>
          <c:extLst xmlns:c16r2="http://schemas.microsoft.com/office/drawing/2015/06/chart">
            <c:ext xmlns:c16="http://schemas.microsoft.com/office/drawing/2014/chart" uri="{C3380CC4-5D6E-409C-BE32-E72D297353CC}">
              <c16:uniqueId val="{00000000-E2D8-4467-B5F0-6A564E0A2E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8.3699999999999992</c:v>
                </c:pt>
                <c:pt idx="1">
                  <c:v>9.2200000000000006</c:v>
                </c:pt>
                <c:pt idx="2">
                  <c:v>11.93</c:v>
                </c:pt>
                <c:pt idx="3">
                  <c:v>13.58</c:v>
                </c:pt>
                <c:pt idx="4">
                  <c:v>15</c:v>
                </c:pt>
              </c:numCache>
            </c:numRef>
          </c:val>
          <c:extLst xmlns:c16r2="http://schemas.microsoft.com/office/drawing/2015/06/chart">
            <c:ext xmlns:c16="http://schemas.microsoft.com/office/drawing/2014/chart" uri="{C3380CC4-5D6E-409C-BE32-E72D297353CC}">
              <c16:uniqueId val="{00000001-E2D8-4467-B5F0-6A564E0A2EE1}"/>
            </c:ext>
          </c:extLst>
        </c:ser>
        <c:dLbls>
          <c:showLegendKey val="0"/>
          <c:showVal val="0"/>
          <c:showCatName val="0"/>
          <c:showSerName val="0"/>
          <c:showPercent val="0"/>
          <c:showBubbleSize val="0"/>
        </c:dLbls>
        <c:gapWidth val="250"/>
        <c:overlap val="100"/>
        <c:axId val="163504064"/>
        <c:axId val="163504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1.2</c:v>
                </c:pt>
                <c:pt idx="1">
                  <c:v>4.72</c:v>
                </c:pt>
                <c:pt idx="2">
                  <c:v>1.33</c:v>
                </c:pt>
                <c:pt idx="3">
                  <c:v>-0.26</c:v>
                </c:pt>
                <c:pt idx="4">
                  <c:v>4.9000000000000004</c:v>
                </c:pt>
              </c:numCache>
            </c:numRef>
          </c:val>
          <c:smooth val="0"/>
          <c:extLst xmlns:c16r2="http://schemas.microsoft.com/office/drawing/2015/06/chart">
            <c:ext xmlns:c16="http://schemas.microsoft.com/office/drawing/2014/chart" uri="{C3380CC4-5D6E-409C-BE32-E72D297353CC}">
              <c16:uniqueId val="{00000002-E2D8-4467-B5F0-6A564E0A2EE1}"/>
            </c:ext>
          </c:extLst>
        </c:ser>
        <c:dLbls>
          <c:showLegendKey val="0"/>
          <c:showVal val="0"/>
          <c:showCatName val="0"/>
          <c:showSerName val="0"/>
          <c:showPercent val="0"/>
          <c:showBubbleSize val="0"/>
        </c:dLbls>
        <c:marker val="1"/>
        <c:smooth val="0"/>
        <c:axId val="163504064"/>
        <c:axId val="163504448"/>
      </c:lineChart>
      <c:catAx>
        <c:axId val="16350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3504448"/>
        <c:crosses val="autoZero"/>
        <c:auto val="1"/>
        <c:lblAlgn val="ctr"/>
        <c:lblOffset val="100"/>
        <c:tickLblSkip val="1"/>
        <c:tickMarkSkip val="1"/>
        <c:noMultiLvlLbl val="0"/>
      </c:catAx>
      <c:valAx>
        <c:axId val="163504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504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3B5-4DF3-A5EF-92AAB1A2E3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3B5-4DF3-A5EF-92AAB1A2E32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3B5-4DF3-A5EF-92AAB1A2E32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3B5-4DF3-A5EF-92AAB1A2E32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03B5-4DF3-A5EF-92AAB1A2E32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0.48</c:v>
                </c:pt>
                <c:pt idx="2">
                  <c:v>#N/A</c:v>
                </c:pt>
                <c:pt idx="3">
                  <c:v>0.56000000000000005</c:v>
                </c:pt>
                <c:pt idx="4">
                  <c:v>#N/A</c:v>
                </c:pt>
                <c:pt idx="5">
                  <c:v>0.9</c:v>
                </c:pt>
                <c:pt idx="6">
                  <c:v>#N/A</c:v>
                </c:pt>
                <c:pt idx="7">
                  <c:v>0.42</c:v>
                </c:pt>
                <c:pt idx="8">
                  <c:v>#N/A</c:v>
                </c:pt>
                <c:pt idx="9">
                  <c:v>0.26</c:v>
                </c:pt>
              </c:numCache>
            </c:numRef>
          </c:val>
          <c:extLst xmlns:c16r2="http://schemas.microsoft.com/office/drawing/2015/06/chart">
            <c:ext xmlns:c16="http://schemas.microsoft.com/office/drawing/2014/chart" uri="{C3380CC4-5D6E-409C-BE32-E72D297353CC}">
              <c16:uniqueId val="{00000005-03B5-4DF3-A5EF-92AAB1A2E32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1.53</c:v>
                </c:pt>
                <c:pt idx="2">
                  <c:v>#N/A</c:v>
                </c:pt>
                <c:pt idx="3">
                  <c:v>3.12</c:v>
                </c:pt>
                <c:pt idx="4">
                  <c:v>#N/A</c:v>
                </c:pt>
                <c:pt idx="5">
                  <c:v>3.4</c:v>
                </c:pt>
                <c:pt idx="6">
                  <c:v>#N/A</c:v>
                </c:pt>
                <c:pt idx="7">
                  <c:v>1.4</c:v>
                </c:pt>
                <c:pt idx="8">
                  <c:v>#N/A</c:v>
                </c:pt>
                <c:pt idx="9">
                  <c:v>0.76</c:v>
                </c:pt>
              </c:numCache>
            </c:numRef>
          </c:val>
          <c:extLst xmlns:c16r2="http://schemas.microsoft.com/office/drawing/2015/06/chart">
            <c:ext xmlns:c16="http://schemas.microsoft.com/office/drawing/2014/chart" uri="{C3380CC4-5D6E-409C-BE32-E72D297353CC}">
              <c16:uniqueId val="{00000006-03B5-4DF3-A5EF-92AAB1A2E32F}"/>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c:v>
                </c:pt>
                <c:pt idx="2">
                  <c:v>#N/A</c:v>
                </c:pt>
                <c:pt idx="3">
                  <c:v>0.97</c:v>
                </c:pt>
                <c:pt idx="4">
                  <c:v>#N/A</c:v>
                </c:pt>
                <c:pt idx="5">
                  <c:v>0.83</c:v>
                </c:pt>
                <c:pt idx="6">
                  <c:v>#N/A</c:v>
                </c:pt>
                <c:pt idx="7">
                  <c:v>0.63</c:v>
                </c:pt>
                <c:pt idx="8">
                  <c:v>#N/A</c:v>
                </c:pt>
                <c:pt idx="9">
                  <c:v>1</c:v>
                </c:pt>
              </c:numCache>
            </c:numRef>
          </c:val>
          <c:extLst xmlns:c16r2="http://schemas.microsoft.com/office/drawing/2015/06/chart">
            <c:ext xmlns:c16="http://schemas.microsoft.com/office/drawing/2014/chart" uri="{C3380CC4-5D6E-409C-BE32-E72D297353CC}">
              <c16:uniqueId val="{00000007-03B5-4DF3-A5EF-92AAB1A2E32F}"/>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0.83</c:v>
                </c:pt>
                <c:pt idx="2">
                  <c:v>#N/A</c:v>
                </c:pt>
                <c:pt idx="3">
                  <c:v>1.1100000000000001</c:v>
                </c:pt>
                <c:pt idx="4">
                  <c:v>#N/A</c:v>
                </c:pt>
                <c:pt idx="5">
                  <c:v>2.23</c:v>
                </c:pt>
                <c:pt idx="6">
                  <c:v>#N/A</c:v>
                </c:pt>
                <c:pt idx="7">
                  <c:v>2.11</c:v>
                </c:pt>
                <c:pt idx="8">
                  <c:v>#N/A</c:v>
                </c:pt>
                <c:pt idx="9">
                  <c:v>3.53</c:v>
                </c:pt>
              </c:numCache>
            </c:numRef>
          </c:val>
          <c:extLst xmlns:c16r2="http://schemas.microsoft.com/office/drawing/2015/06/chart">
            <c:ext xmlns:c16="http://schemas.microsoft.com/office/drawing/2014/chart" uri="{C3380CC4-5D6E-409C-BE32-E72D297353CC}">
              <c16:uniqueId val="{00000008-03B5-4DF3-A5EF-92AAB1A2E32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c:v>
                </c:pt>
                <c:pt idx="2">
                  <c:v>#N/A</c:v>
                </c:pt>
                <c:pt idx="3">
                  <c:v>8.52</c:v>
                </c:pt>
                <c:pt idx="4">
                  <c:v>#N/A</c:v>
                </c:pt>
                <c:pt idx="5">
                  <c:v>7.24</c:v>
                </c:pt>
                <c:pt idx="6">
                  <c:v>#N/A</c:v>
                </c:pt>
                <c:pt idx="7">
                  <c:v>5.37</c:v>
                </c:pt>
                <c:pt idx="8">
                  <c:v>#N/A</c:v>
                </c:pt>
                <c:pt idx="9">
                  <c:v>9.07</c:v>
                </c:pt>
              </c:numCache>
            </c:numRef>
          </c:val>
          <c:extLst xmlns:c16r2="http://schemas.microsoft.com/office/drawing/2015/06/chart">
            <c:ext xmlns:c16="http://schemas.microsoft.com/office/drawing/2014/chart" uri="{C3380CC4-5D6E-409C-BE32-E72D297353CC}">
              <c16:uniqueId val="{00000009-03B5-4DF3-A5EF-92AAB1A2E32F}"/>
            </c:ext>
          </c:extLst>
        </c:ser>
        <c:dLbls>
          <c:showLegendKey val="0"/>
          <c:showVal val="0"/>
          <c:showCatName val="0"/>
          <c:showSerName val="0"/>
          <c:showPercent val="0"/>
          <c:showBubbleSize val="0"/>
        </c:dLbls>
        <c:gapWidth val="150"/>
        <c:overlap val="100"/>
        <c:axId val="429492240"/>
        <c:axId val="429492624"/>
      </c:barChart>
      <c:catAx>
        <c:axId val="429492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9492624"/>
        <c:crosses val="autoZero"/>
        <c:auto val="1"/>
        <c:lblAlgn val="ctr"/>
        <c:lblOffset val="100"/>
        <c:tickLblSkip val="1"/>
        <c:tickMarkSkip val="1"/>
        <c:noMultiLvlLbl val="0"/>
      </c:catAx>
      <c:valAx>
        <c:axId val="429492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492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834</c:v>
                </c:pt>
                <c:pt idx="5">
                  <c:v>777</c:v>
                </c:pt>
                <c:pt idx="8">
                  <c:v>806</c:v>
                </c:pt>
                <c:pt idx="11">
                  <c:v>813</c:v>
                </c:pt>
                <c:pt idx="14">
                  <c:v>831</c:v>
                </c:pt>
              </c:numCache>
            </c:numRef>
          </c:val>
          <c:extLst xmlns:c16r2="http://schemas.microsoft.com/office/drawing/2015/06/chart">
            <c:ext xmlns:c16="http://schemas.microsoft.com/office/drawing/2014/chart" uri="{C3380CC4-5D6E-409C-BE32-E72D297353CC}">
              <c16:uniqueId val="{00000000-4562-498F-BB69-99216DF563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562-498F-BB69-99216DF563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4562-498F-BB69-99216DF563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562-498F-BB69-99216DF563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355</c:v>
                </c:pt>
                <c:pt idx="3">
                  <c:v>477</c:v>
                </c:pt>
                <c:pt idx="6">
                  <c:v>454</c:v>
                </c:pt>
                <c:pt idx="9">
                  <c:v>552</c:v>
                </c:pt>
                <c:pt idx="12">
                  <c:v>561</c:v>
                </c:pt>
              </c:numCache>
            </c:numRef>
          </c:val>
          <c:extLst xmlns:c16r2="http://schemas.microsoft.com/office/drawing/2015/06/chart">
            <c:ext xmlns:c16="http://schemas.microsoft.com/office/drawing/2014/chart" uri="{C3380CC4-5D6E-409C-BE32-E72D297353CC}">
              <c16:uniqueId val="{00000004-4562-498F-BB69-99216DF563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562-498F-BB69-99216DF563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562-498F-BB69-99216DF563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673</c:v>
                </c:pt>
                <c:pt idx="3">
                  <c:v>590</c:v>
                </c:pt>
                <c:pt idx="6">
                  <c:v>634</c:v>
                </c:pt>
                <c:pt idx="9">
                  <c:v>660</c:v>
                </c:pt>
                <c:pt idx="12">
                  <c:v>631</c:v>
                </c:pt>
              </c:numCache>
            </c:numRef>
          </c:val>
          <c:extLst xmlns:c16r2="http://schemas.microsoft.com/office/drawing/2015/06/chart">
            <c:ext xmlns:c16="http://schemas.microsoft.com/office/drawing/2014/chart" uri="{C3380CC4-5D6E-409C-BE32-E72D297353CC}">
              <c16:uniqueId val="{00000007-4562-498F-BB69-99216DF5631F}"/>
            </c:ext>
          </c:extLst>
        </c:ser>
        <c:dLbls>
          <c:showLegendKey val="0"/>
          <c:showVal val="0"/>
          <c:showCatName val="0"/>
          <c:showSerName val="0"/>
          <c:showPercent val="0"/>
          <c:showBubbleSize val="0"/>
        </c:dLbls>
        <c:gapWidth val="100"/>
        <c:overlap val="100"/>
        <c:axId val="433699784"/>
        <c:axId val="433700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194</c:v>
                </c:pt>
                <c:pt idx="2">
                  <c:v>#N/A</c:v>
                </c:pt>
                <c:pt idx="3">
                  <c:v>#N/A</c:v>
                </c:pt>
                <c:pt idx="4">
                  <c:v>290</c:v>
                </c:pt>
                <c:pt idx="5">
                  <c:v>#N/A</c:v>
                </c:pt>
                <c:pt idx="6">
                  <c:v>#N/A</c:v>
                </c:pt>
                <c:pt idx="7">
                  <c:v>282</c:v>
                </c:pt>
                <c:pt idx="8">
                  <c:v>#N/A</c:v>
                </c:pt>
                <c:pt idx="9">
                  <c:v>#N/A</c:v>
                </c:pt>
                <c:pt idx="10">
                  <c:v>399</c:v>
                </c:pt>
                <c:pt idx="11">
                  <c:v>#N/A</c:v>
                </c:pt>
                <c:pt idx="12">
                  <c:v>#N/A</c:v>
                </c:pt>
                <c:pt idx="13">
                  <c:v>361</c:v>
                </c:pt>
                <c:pt idx="14">
                  <c:v>#N/A</c:v>
                </c:pt>
              </c:numCache>
            </c:numRef>
          </c:val>
          <c:smooth val="0"/>
          <c:extLst xmlns:c16r2="http://schemas.microsoft.com/office/drawing/2015/06/chart">
            <c:ext xmlns:c16="http://schemas.microsoft.com/office/drawing/2014/chart" uri="{C3380CC4-5D6E-409C-BE32-E72D297353CC}">
              <c16:uniqueId val="{00000008-4562-498F-BB69-99216DF5631F}"/>
            </c:ext>
          </c:extLst>
        </c:ser>
        <c:dLbls>
          <c:showLegendKey val="0"/>
          <c:showVal val="0"/>
          <c:showCatName val="0"/>
          <c:showSerName val="0"/>
          <c:showPercent val="0"/>
          <c:showBubbleSize val="0"/>
        </c:dLbls>
        <c:marker val="1"/>
        <c:smooth val="0"/>
        <c:axId val="433699784"/>
        <c:axId val="433700168"/>
      </c:lineChart>
      <c:catAx>
        <c:axId val="433699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3700168"/>
        <c:crosses val="autoZero"/>
        <c:auto val="1"/>
        <c:lblAlgn val="ctr"/>
        <c:lblOffset val="100"/>
        <c:tickLblSkip val="1"/>
        <c:tickMarkSkip val="1"/>
        <c:noMultiLvlLbl val="0"/>
      </c:catAx>
      <c:valAx>
        <c:axId val="433700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699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10770</c:v>
                </c:pt>
                <c:pt idx="5">
                  <c:v>10960</c:v>
                </c:pt>
                <c:pt idx="8">
                  <c:v>11178</c:v>
                </c:pt>
                <c:pt idx="11">
                  <c:v>11294</c:v>
                </c:pt>
                <c:pt idx="14">
                  <c:v>11216</c:v>
                </c:pt>
              </c:numCache>
            </c:numRef>
          </c:val>
          <c:extLst xmlns:c16r2="http://schemas.microsoft.com/office/drawing/2015/06/chart">
            <c:ext xmlns:c16="http://schemas.microsoft.com/office/drawing/2014/chart" uri="{C3380CC4-5D6E-409C-BE32-E72D297353CC}">
              <c16:uniqueId val="{00000000-0540-47C5-A38B-BB523A933F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0540-47C5-A38B-BB523A933F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1873</c:v>
                </c:pt>
                <c:pt idx="5">
                  <c:v>1854</c:v>
                </c:pt>
                <c:pt idx="8">
                  <c:v>2157</c:v>
                </c:pt>
                <c:pt idx="11">
                  <c:v>2694</c:v>
                </c:pt>
                <c:pt idx="14">
                  <c:v>2958</c:v>
                </c:pt>
              </c:numCache>
            </c:numRef>
          </c:val>
          <c:extLst xmlns:c16r2="http://schemas.microsoft.com/office/drawing/2015/06/chart">
            <c:ext xmlns:c16="http://schemas.microsoft.com/office/drawing/2014/chart" uri="{C3380CC4-5D6E-409C-BE32-E72D297353CC}">
              <c16:uniqueId val="{00000002-0540-47C5-A38B-BB523A933F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540-47C5-A38B-BB523A933F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540-47C5-A38B-BB523A933F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540-47C5-A38B-BB523A933F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2633</c:v>
                </c:pt>
                <c:pt idx="3">
                  <c:v>2469</c:v>
                </c:pt>
                <c:pt idx="6">
                  <c:v>2451</c:v>
                </c:pt>
                <c:pt idx="9">
                  <c:v>2400</c:v>
                </c:pt>
                <c:pt idx="12">
                  <c:v>2321</c:v>
                </c:pt>
              </c:numCache>
            </c:numRef>
          </c:val>
          <c:extLst xmlns:c16r2="http://schemas.microsoft.com/office/drawing/2015/06/chart">
            <c:ext xmlns:c16="http://schemas.microsoft.com/office/drawing/2014/chart" uri="{C3380CC4-5D6E-409C-BE32-E72D297353CC}">
              <c16:uniqueId val="{00000006-0540-47C5-A38B-BB523A933F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0540-47C5-A38B-BB523A933F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6054</c:v>
                </c:pt>
                <c:pt idx="3">
                  <c:v>6559</c:v>
                </c:pt>
                <c:pt idx="6">
                  <c:v>6896</c:v>
                </c:pt>
                <c:pt idx="9">
                  <c:v>7631</c:v>
                </c:pt>
                <c:pt idx="12">
                  <c:v>7915</c:v>
                </c:pt>
              </c:numCache>
            </c:numRef>
          </c:val>
          <c:extLst xmlns:c16r2="http://schemas.microsoft.com/office/drawing/2015/06/chart">
            <c:ext xmlns:c16="http://schemas.microsoft.com/office/drawing/2014/chart" uri="{C3380CC4-5D6E-409C-BE32-E72D297353CC}">
              <c16:uniqueId val="{00000008-0540-47C5-A38B-BB523A933F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715</c:v>
                </c:pt>
                <c:pt idx="3">
                  <c:v>708</c:v>
                </c:pt>
                <c:pt idx="6">
                  <c:v>708</c:v>
                </c:pt>
                <c:pt idx="9">
                  <c:v>688</c:v>
                </c:pt>
                <c:pt idx="12">
                  <c:v>688</c:v>
                </c:pt>
              </c:numCache>
            </c:numRef>
          </c:val>
          <c:extLst xmlns:c16r2="http://schemas.microsoft.com/office/drawing/2015/06/chart">
            <c:ext xmlns:c16="http://schemas.microsoft.com/office/drawing/2014/chart" uri="{C3380CC4-5D6E-409C-BE32-E72D297353CC}">
              <c16:uniqueId val="{00000009-0540-47C5-A38B-BB523A933F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7214</c:v>
                </c:pt>
                <c:pt idx="3">
                  <c:v>7318</c:v>
                </c:pt>
                <c:pt idx="6">
                  <c:v>7372</c:v>
                </c:pt>
                <c:pt idx="9">
                  <c:v>7873</c:v>
                </c:pt>
                <c:pt idx="12">
                  <c:v>7777</c:v>
                </c:pt>
              </c:numCache>
            </c:numRef>
          </c:val>
          <c:extLst xmlns:c16r2="http://schemas.microsoft.com/office/drawing/2015/06/chart">
            <c:ext xmlns:c16="http://schemas.microsoft.com/office/drawing/2014/chart" uri="{C3380CC4-5D6E-409C-BE32-E72D297353CC}">
              <c16:uniqueId val="{0000000A-0540-47C5-A38B-BB523A933F32}"/>
            </c:ext>
          </c:extLst>
        </c:ser>
        <c:dLbls>
          <c:showLegendKey val="0"/>
          <c:showVal val="0"/>
          <c:showCatName val="0"/>
          <c:showSerName val="0"/>
          <c:showPercent val="0"/>
          <c:showBubbleSize val="0"/>
        </c:dLbls>
        <c:gapWidth val="100"/>
        <c:overlap val="100"/>
        <c:axId val="422708424"/>
        <c:axId val="429787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3974</c:v>
                </c:pt>
                <c:pt idx="2">
                  <c:v>#N/A</c:v>
                </c:pt>
                <c:pt idx="3">
                  <c:v>#N/A</c:v>
                </c:pt>
                <c:pt idx="4">
                  <c:v>4240</c:v>
                </c:pt>
                <c:pt idx="5">
                  <c:v>#N/A</c:v>
                </c:pt>
                <c:pt idx="6">
                  <c:v>#N/A</c:v>
                </c:pt>
                <c:pt idx="7">
                  <c:v>4092</c:v>
                </c:pt>
                <c:pt idx="8">
                  <c:v>#N/A</c:v>
                </c:pt>
                <c:pt idx="9">
                  <c:v>#N/A</c:v>
                </c:pt>
                <c:pt idx="10">
                  <c:v>4605</c:v>
                </c:pt>
                <c:pt idx="11">
                  <c:v>#N/A</c:v>
                </c:pt>
                <c:pt idx="12">
                  <c:v>#N/A</c:v>
                </c:pt>
                <c:pt idx="13">
                  <c:v>4528</c:v>
                </c:pt>
                <c:pt idx="14">
                  <c:v>#N/A</c:v>
                </c:pt>
              </c:numCache>
            </c:numRef>
          </c:val>
          <c:smooth val="0"/>
          <c:extLst xmlns:c16r2="http://schemas.microsoft.com/office/drawing/2015/06/chart">
            <c:ext xmlns:c16="http://schemas.microsoft.com/office/drawing/2014/chart" uri="{C3380CC4-5D6E-409C-BE32-E72D297353CC}">
              <c16:uniqueId val="{0000000B-0540-47C5-A38B-BB523A933F32}"/>
            </c:ext>
          </c:extLst>
        </c:ser>
        <c:dLbls>
          <c:showLegendKey val="0"/>
          <c:showVal val="0"/>
          <c:showCatName val="0"/>
          <c:showSerName val="0"/>
          <c:showPercent val="0"/>
          <c:showBubbleSize val="0"/>
        </c:dLbls>
        <c:marker val="1"/>
        <c:smooth val="0"/>
        <c:axId val="422708424"/>
        <c:axId val="429787912"/>
      </c:lineChart>
      <c:catAx>
        <c:axId val="422708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9787912"/>
        <c:crosses val="autoZero"/>
        <c:auto val="1"/>
        <c:lblAlgn val="ctr"/>
        <c:lblOffset val="100"/>
        <c:tickLblSkip val="1"/>
        <c:tickMarkSkip val="1"/>
        <c:noMultiLvlLbl val="0"/>
      </c:catAx>
      <c:valAx>
        <c:axId val="429787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708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813</c:v>
                </c:pt>
                <c:pt idx="1">
                  <c:v>923</c:v>
                </c:pt>
                <c:pt idx="2">
                  <c:v>1009</c:v>
                </c:pt>
              </c:numCache>
            </c:numRef>
          </c:val>
          <c:extLst xmlns:c16r2="http://schemas.microsoft.com/office/drawing/2015/06/chart">
            <c:ext xmlns:c16="http://schemas.microsoft.com/office/drawing/2014/chart" uri="{C3380CC4-5D6E-409C-BE32-E72D297353CC}">
              <c16:uniqueId val="{00000000-62FF-4A1C-8735-238144DE11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62FF-4A1C-8735-238144DE11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880</c:v>
                </c:pt>
                <c:pt idx="1">
                  <c:v>1089</c:v>
                </c:pt>
                <c:pt idx="2">
                  <c:v>1200</c:v>
                </c:pt>
              </c:numCache>
            </c:numRef>
          </c:val>
          <c:extLst xmlns:c16r2="http://schemas.microsoft.com/office/drawing/2015/06/chart">
            <c:ext xmlns:c16="http://schemas.microsoft.com/office/drawing/2014/chart" uri="{C3380CC4-5D6E-409C-BE32-E72D297353CC}">
              <c16:uniqueId val="{00000002-62FF-4A1C-8735-238144DE118F}"/>
            </c:ext>
          </c:extLst>
        </c:ser>
        <c:dLbls>
          <c:showLegendKey val="0"/>
          <c:showVal val="0"/>
          <c:showCatName val="0"/>
          <c:showSerName val="0"/>
          <c:showPercent val="0"/>
          <c:showBubbleSize val="0"/>
        </c:dLbls>
        <c:gapWidth val="120"/>
        <c:overlap val="100"/>
        <c:axId val="429788304"/>
        <c:axId val="429785168"/>
      </c:barChart>
      <c:catAx>
        <c:axId val="429788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9785168"/>
        <c:crosses val="autoZero"/>
        <c:auto val="1"/>
        <c:lblAlgn val="ctr"/>
        <c:lblOffset val="100"/>
        <c:tickLblSkip val="1"/>
        <c:tickMarkSkip val="1"/>
        <c:noMultiLvlLbl val="0"/>
      </c:catAx>
      <c:valAx>
        <c:axId val="4297851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9788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9A2-4B3D-A8A3-3944BFDCFD82}"/>
                </c:ext>
                <c:ext xmlns:c15="http://schemas.microsoft.com/office/drawing/2012/chart" uri="{CE6537A1-D6FC-4f65-9D91-7224C49458BB}">
                  <c15:dlblFieldTable>
                    <c15:dlblFTEntry>
                      <c15:txfldGUID>{F5C7D89F-5A63-410B-A743-149B9904E51C}</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9A2-4B3D-A8A3-3944BFDCFD82}"/>
                </c:ext>
                <c:ext xmlns:c15="http://schemas.microsoft.com/office/drawing/2012/chart" uri="{CE6537A1-D6FC-4f65-9D91-7224C49458BB}">
                  <c15:dlblFieldTable>
                    <c15:dlblFTEntry>
                      <c15:txfldGUID>{6590A846-04DF-4C02-882F-CD317CB50431}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9A2-4B3D-A8A3-3944BFDCFD82}"/>
                </c:ext>
                <c:ext xmlns:c15="http://schemas.microsoft.com/office/drawing/2012/chart" uri="{CE6537A1-D6FC-4f65-9D91-7224C49458BB}">
                  <c15:dlblFieldTable>
                    <c15:dlblFTEntry>
                      <c15:txfldGUID>{87C9EFD1-E2BD-45EA-96E7-41829B20CF6F}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9A2-4B3D-A8A3-3944BFDCFD82}"/>
                </c:ext>
                <c:ext xmlns:c15="http://schemas.microsoft.com/office/drawing/2012/chart" uri="{CE6537A1-D6FC-4f65-9D91-7224C49458BB}">
                  <c15:dlblFieldTable>
                    <c15:dlblFTEntry>
                      <c15:txfldGUID>{5D298E86-F6E0-4A67-9F97-DCF3DCE5CA3E}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9A2-4B3D-A8A3-3944BFDCFD82}"/>
                </c:ext>
                <c:ext xmlns:c15="http://schemas.microsoft.com/office/drawing/2012/chart" uri="{CE6537A1-D6FC-4f65-9D91-7224C49458BB}">
                  <c15:dlblFieldTable>
                    <c15:dlblFTEntry>
                      <c15:txfldGUID>{2B6C982F-DFEF-4811-BC85-E107D694291A}</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9A2-4B3D-A8A3-3944BFDCFD82}"/>
                </c:ext>
                <c:ext xmlns:c15="http://schemas.microsoft.com/office/drawing/2012/chart" uri="{CE6537A1-D6FC-4f65-9D91-7224C49458BB}">
                  <c15:layout/>
                  <c15:dlblFieldTable>
                    <c15:dlblFTEntry>
                      <c15:txfldGUID>{3889A90E-75BF-4DD1-8817-2F9978ADF70E}</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9A2-4B3D-A8A3-3944BFDCFD82}"/>
                </c:ext>
                <c:ext xmlns:c15="http://schemas.microsoft.com/office/drawing/2012/chart" uri="{CE6537A1-D6FC-4f65-9D91-7224C49458BB}">
                  <c15:layout/>
                  <c15:dlblFieldTable>
                    <c15:dlblFTEntry>
                      <c15:txfldGUID>{B3289C8E-86B7-4684-8C05-834D79942733}</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9A2-4B3D-A8A3-3944BFDCFD82}"/>
                </c:ext>
                <c:ext xmlns:c15="http://schemas.microsoft.com/office/drawing/2012/chart" uri="{CE6537A1-D6FC-4f65-9D91-7224C49458BB}">
                  <c15:layout/>
                  <c15:dlblFieldTable>
                    <c15:dlblFTEntry>
                      <c15:txfldGUID>{E40E6A4E-5195-434C-99AE-9FAA54D22DD2}</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9A2-4B3D-A8A3-3944BFDCFD82}"/>
                </c:ext>
                <c:ext xmlns:c15="http://schemas.microsoft.com/office/drawing/2012/chart" uri="{CE6537A1-D6FC-4f65-9D91-7224C49458BB}">
                  <c15:layout/>
                  <c15:dlblFieldTable>
                    <c15:dlblFTEntry>
                      <c15:txfldGUID>{CDFD47CF-8C43-4BED-A279-497886D2A977}</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60.5</c:v>
                </c:pt>
                <c:pt idx="16">
                  <c:v>61.6</c:v>
                </c:pt>
                <c:pt idx="24">
                  <c:v>58</c:v>
                </c:pt>
                <c:pt idx="32">
                  <c:v>60.2</c:v>
                </c:pt>
              </c:numCache>
            </c:numRef>
          </c:xVal>
          <c:yVal>
            <c:numRef>
              <c:f>公会計指標分析・財政指標組合せ分析表!$BP$51:$DC$51</c:f>
              <c:numCache>
                <c:formatCode>#,##0.0;"▲ "#,##0.0</c:formatCode>
                <c:ptCount val="40"/>
                <c:pt idx="8">
                  <c:v>69.8</c:v>
                </c:pt>
                <c:pt idx="16">
                  <c:v>68.099999999999994</c:v>
                </c:pt>
                <c:pt idx="24">
                  <c:v>76.900000000000006</c:v>
                </c:pt>
                <c:pt idx="32">
                  <c:v>76.8</c:v>
                </c:pt>
              </c:numCache>
            </c:numRef>
          </c:yVal>
          <c:smooth val="0"/>
          <c:extLst xmlns:c16r2="http://schemas.microsoft.com/office/drawing/2015/06/chart">
            <c:ext xmlns:c16="http://schemas.microsoft.com/office/drawing/2014/chart" uri="{C3380CC4-5D6E-409C-BE32-E72D297353CC}">
              <c16:uniqueId val="{00000009-E9A2-4B3D-A8A3-3944BFDCFD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9A2-4B3D-A8A3-3944BFDCFD82}"/>
                </c:ext>
                <c:ext xmlns:c15="http://schemas.microsoft.com/office/drawing/2012/chart" uri="{CE6537A1-D6FC-4f65-9D91-7224C49458BB}">
                  <c15:dlblFieldTable>
                    <c15:dlblFTEntry>
                      <c15:txfldGUID>{B0F7A225-3AC4-4EF0-B294-25AD2CF4483C}</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9A2-4B3D-A8A3-3944BFDCFD82}"/>
                </c:ext>
                <c:ext xmlns:c15="http://schemas.microsoft.com/office/drawing/2012/chart" uri="{CE6537A1-D6FC-4f65-9D91-7224C49458BB}">
                  <c15:dlblFieldTable>
                    <c15:dlblFTEntry>
                      <c15:txfldGUID>{43E59127-15EE-45AE-900B-B23A3662A823}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9A2-4B3D-A8A3-3944BFDCFD82}"/>
                </c:ext>
                <c:ext xmlns:c15="http://schemas.microsoft.com/office/drawing/2012/chart" uri="{CE6537A1-D6FC-4f65-9D91-7224C49458BB}">
                  <c15:dlblFieldTable>
                    <c15:dlblFTEntry>
                      <c15:txfldGUID>{41C94F0F-476D-405F-B8C1-78A4A121DEA6}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9A2-4B3D-A8A3-3944BFDCFD82}"/>
                </c:ext>
                <c:ext xmlns:c15="http://schemas.microsoft.com/office/drawing/2012/chart" uri="{CE6537A1-D6FC-4f65-9D91-7224C49458BB}">
                  <c15:dlblFieldTable>
                    <c15:dlblFTEntry>
                      <c15:txfldGUID>{7000F5D9-367D-49E1-898A-AEF10046AF71}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9A2-4B3D-A8A3-3944BFDCFD82}"/>
                </c:ext>
                <c:ext xmlns:c15="http://schemas.microsoft.com/office/drawing/2012/chart" uri="{CE6537A1-D6FC-4f65-9D91-7224C49458BB}">
                  <c15:dlblFieldTable>
                    <c15:dlblFTEntry>
                      <c15:txfldGUID>{8D6C5226-15EF-4B67-A914-430086E35CE2}</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9A2-4B3D-A8A3-3944BFDCFD82}"/>
                </c:ext>
                <c:ext xmlns:c15="http://schemas.microsoft.com/office/drawing/2012/chart" uri="{CE6537A1-D6FC-4f65-9D91-7224C49458BB}">
                  <c15:layout/>
                  <c15:dlblFieldTable>
                    <c15:dlblFTEntry>
                      <c15:txfldGUID>{9379A821-520C-4971-8953-DF0836017C23}</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9A2-4B3D-A8A3-3944BFDCFD82}"/>
                </c:ext>
                <c:ext xmlns:c15="http://schemas.microsoft.com/office/drawing/2012/chart" uri="{CE6537A1-D6FC-4f65-9D91-7224C49458BB}">
                  <c15:layout/>
                  <c15:dlblFieldTable>
                    <c15:dlblFTEntry>
                      <c15:txfldGUID>{D667C477-7E8D-45F8-A416-E428D1AAB2E7}</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9A2-4B3D-A8A3-3944BFDCFD82}"/>
                </c:ext>
                <c:ext xmlns:c15="http://schemas.microsoft.com/office/drawing/2012/chart" uri="{CE6537A1-D6FC-4f65-9D91-7224C49458BB}">
                  <c15:layout/>
                  <c15:dlblFieldTable>
                    <c15:dlblFTEntry>
                      <c15:txfldGUID>{022B01A3-36B7-4B45-88BF-CA52FE7D631C}</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9A2-4B3D-A8A3-3944BFDCFD82}"/>
                </c:ext>
                <c:ext xmlns:c15="http://schemas.microsoft.com/office/drawing/2012/chart" uri="{CE6537A1-D6FC-4f65-9D91-7224C49458BB}">
                  <c15:layout/>
                  <c15:dlblFieldTable>
                    <c15:dlblFTEntry>
                      <c15:txfldGUID>{79588F80-8122-4759-82CB-A9F1A6D858CC}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E9A2-4B3D-A8A3-3944BFDCFD82}"/>
            </c:ext>
          </c:extLst>
        </c:ser>
        <c:dLbls>
          <c:showLegendKey val="0"/>
          <c:showVal val="1"/>
          <c:showCatName val="0"/>
          <c:showSerName val="0"/>
          <c:showPercent val="0"/>
          <c:showBubbleSize val="0"/>
        </c:dLbls>
        <c:axId val="429786344"/>
        <c:axId val="429786736"/>
      </c:scatterChart>
      <c:valAx>
        <c:axId val="429786344"/>
        <c:scaling>
          <c:orientation val="minMax"/>
          <c:max val="62.300000000000004"/>
          <c:min val="5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9786736"/>
        <c:crosses val="autoZero"/>
        <c:crossBetween val="midCat"/>
      </c:valAx>
      <c:valAx>
        <c:axId val="429786736"/>
        <c:scaling>
          <c:orientation val="minMax"/>
          <c:max val="88"/>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97863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B18-4CF2-8C1B-E572DA231AD4}"/>
                </c:ext>
                <c:ext xmlns:c15="http://schemas.microsoft.com/office/drawing/2012/chart" uri="{CE6537A1-D6FC-4f65-9D91-7224C49458BB}">
                  <c15:layout/>
                  <c15:dlblFieldTable>
                    <c15:dlblFTEntry>
                      <c15:txfldGUID>{3661DE4A-0598-4754-86C7-784DC9095D55}</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B18-4CF2-8C1B-E572DA231AD4}"/>
                </c:ext>
                <c:ext xmlns:c15="http://schemas.microsoft.com/office/drawing/2012/chart" uri="{CE6537A1-D6FC-4f65-9D91-7224C49458BB}">
                  <c15:dlblFieldTable>
                    <c15:dlblFTEntry>
                      <c15:txfldGUID>{CF3A21A4-5A58-4DFB-A5AD-E6E6D1F40BAE}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B18-4CF2-8C1B-E572DA231AD4}"/>
                </c:ext>
                <c:ext xmlns:c15="http://schemas.microsoft.com/office/drawing/2012/chart" uri="{CE6537A1-D6FC-4f65-9D91-7224C49458BB}">
                  <c15:dlblFieldTable>
                    <c15:dlblFTEntry>
                      <c15:txfldGUID>{77F3DC7A-CC78-40C3-8C13-B2C6857C2D94}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B18-4CF2-8C1B-E572DA231AD4}"/>
                </c:ext>
                <c:ext xmlns:c15="http://schemas.microsoft.com/office/drawing/2012/chart" uri="{CE6537A1-D6FC-4f65-9D91-7224C49458BB}">
                  <c15:dlblFieldTable>
                    <c15:dlblFTEntry>
                      <c15:txfldGUID>{B7E7E602-FC42-49D8-BFFE-FFB252A87CE6}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B18-4CF2-8C1B-E572DA231AD4}"/>
                </c:ext>
                <c:ext xmlns:c15="http://schemas.microsoft.com/office/drawing/2012/chart" uri="{CE6537A1-D6FC-4f65-9D91-7224C49458BB}">
                  <c15:dlblFieldTable>
                    <c15:dlblFTEntry>
                      <c15:txfldGUID>{09FDCEE6-D886-4544-AB29-8C2FB182E0CB}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B18-4CF2-8C1B-E572DA231AD4}"/>
                </c:ext>
                <c:ext xmlns:c15="http://schemas.microsoft.com/office/drawing/2012/chart" uri="{CE6537A1-D6FC-4f65-9D91-7224C49458BB}">
                  <c15:layout/>
                  <c15:dlblFieldTable>
                    <c15:dlblFTEntry>
                      <c15:txfldGUID>{F813FE57-2A06-4B35-9CFA-83A807EC021D}</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B18-4CF2-8C1B-E572DA231AD4}"/>
                </c:ext>
                <c:ext xmlns:c15="http://schemas.microsoft.com/office/drawing/2012/chart" uri="{CE6537A1-D6FC-4f65-9D91-7224C49458BB}">
                  <c15:layout/>
                  <c15:dlblFieldTable>
                    <c15:dlblFTEntry>
                      <c15:txfldGUID>{D7196C0E-2E39-416C-9A6B-0083E719EE9C}</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B18-4CF2-8C1B-E572DA231AD4}"/>
                </c:ext>
                <c:ext xmlns:c15="http://schemas.microsoft.com/office/drawing/2012/chart" uri="{CE6537A1-D6FC-4f65-9D91-7224C49458BB}">
                  <c15:layout/>
                  <c15:dlblFieldTable>
                    <c15:dlblFTEntry>
                      <c15:txfldGUID>{6DE3B0E3-5B8F-4B2F-8E86-36BDA301DE83}</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B18-4CF2-8C1B-E572DA231AD4}"/>
                </c:ext>
                <c:ext xmlns:c15="http://schemas.microsoft.com/office/drawing/2012/chart" uri="{CE6537A1-D6FC-4f65-9D91-7224C49458BB}">
                  <c15:layout/>
                  <c15:dlblFieldTable>
                    <c15:dlblFTEntry>
                      <c15:txfldGUID>{89C631AC-2E71-46F1-B231-6F8B7FB9294F}</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4.4000000000000004</c:v>
                </c:pt>
                <c:pt idx="16">
                  <c:v>4.2</c:v>
                </c:pt>
                <c:pt idx="24">
                  <c:v>5.3</c:v>
                </c:pt>
                <c:pt idx="32">
                  <c:v>5.8</c:v>
                </c:pt>
              </c:numCache>
            </c:numRef>
          </c:xVal>
          <c:yVal>
            <c:numRef>
              <c:f>公会計指標分析・財政指標組合せ分析表!$BP$73:$DC$73</c:f>
              <c:numCache>
                <c:formatCode>#,##0.0;"▲ "#,##0.0</c:formatCode>
                <c:ptCount val="40"/>
                <c:pt idx="0">
                  <c:v>68</c:v>
                </c:pt>
                <c:pt idx="8">
                  <c:v>69.8</c:v>
                </c:pt>
                <c:pt idx="16">
                  <c:v>68.099999999999994</c:v>
                </c:pt>
                <c:pt idx="24">
                  <c:v>76.900000000000006</c:v>
                </c:pt>
                <c:pt idx="32">
                  <c:v>76.8</c:v>
                </c:pt>
              </c:numCache>
            </c:numRef>
          </c:yVal>
          <c:smooth val="0"/>
          <c:extLst xmlns:c16r2="http://schemas.microsoft.com/office/drawing/2015/06/chart">
            <c:ext xmlns:c16="http://schemas.microsoft.com/office/drawing/2014/chart" uri="{C3380CC4-5D6E-409C-BE32-E72D297353CC}">
              <c16:uniqueId val="{00000009-EB18-4CF2-8C1B-E572DA231A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B18-4CF2-8C1B-E572DA231AD4}"/>
                </c:ext>
                <c:ext xmlns:c15="http://schemas.microsoft.com/office/drawing/2012/chart" uri="{CE6537A1-D6FC-4f65-9D91-7224C49458BB}">
                  <c15:layout/>
                  <c15:dlblFieldTable>
                    <c15:dlblFTEntry>
                      <c15:txfldGUID>{7B2B9853-057D-42C2-BABE-FB7A0BEFB131}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B18-4CF2-8C1B-E572DA231AD4}"/>
                </c:ext>
                <c:ext xmlns:c15="http://schemas.microsoft.com/office/drawing/2012/chart" uri="{CE6537A1-D6FC-4f65-9D91-7224C49458BB}">
                  <c15:dlblFieldTable>
                    <c15:dlblFTEntry>
                      <c15:txfldGUID>{5D2C9A46-66FB-4D23-8473-30B64D3F93D8}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B18-4CF2-8C1B-E572DA231AD4}"/>
                </c:ext>
                <c:ext xmlns:c15="http://schemas.microsoft.com/office/drawing/2012/chart" uri="{CE6537A1-D6FC-4f65-9D91-7224C49458BB}">
                  <c15:dlblFieldTable>
                    <c15:dlblFTEntry>
                      <c15:txfldGUID>{AC9A79A3-7ACE-4EAF-9FF0-09B91CA3632D}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B18-4CF2-8C1B-E572DA231AD4}"/>
                </c:ext>
                <c:ext xmlns:c15="http://schemas.microsoft.com/office/drawing/2012/chart" uri="{CE6537A1-D6FC-4f65-9D91-7224C49458BB}">
                  <c15:dlblFieldTable>
                    <c15:dlblFTEntry>
                      <c15:txfldGUID>{F4315772-381D-48B7-B970-DFAE8284D394}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B18-4CF2-8C1B-E572DA231AD4}"/>
                </c:ext>
                <c:ext xmlns:c15="http://schemas.microsoft.com/office/drawing/2012/chart" uri="{CE6537A1-D6FC-4f65-9D91-7224C49458BB}">
                  <c15:dlblFieldTable>
                    <c15:dlblFTEntry>
                      <c15:txfldGUID>{509FA46F-106C-4275-9D47-B9E4D49ADE5A}</c15:txfldGUID>
                      <c15:f>#REF!</c15:f>
                      <c15:dlblFieldTableCache>
                        <c:ptCount val="1"/>
                        <c:pt idx="0">
                          <c:v>#REF!</c:v>
                        </c:pt>
                      </c15:dlblFieldTableCache>
                    </c15:dlblFTEntry>
                  </c15:dlblFieldTable>
                  <c15:showDataLabelsRange val="0"/>
                </c:ext>
              </c:extLst>
            </c:dLbl>
            <c:dLbl>
              <c:idx val="8"/>
              <c:layout>
                <c:manualLayout>
                  <c:x val="-3.1697991619110633E-2"/>
                  <c:y val="-5.582889869012212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B18-4CF2-8C1B-E572DA231AD4}"/>
                </c:ext>
                <c:ext xmlns:c15="http://schemas.microsoft.com/office/drawing/2012/chart" uri="{CE6537A1-D6FC-4f65-9D91-7224C49458BB}">
                  <c15:layout/>
                  <c15:dlblFieldTable>
                    <c15:dlblFTEntry>
                      <c15:txfldGUID>{21095580-E05E-484D-95EB-B072C0C4A27C}</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72E-2"/>
                  <c:y val="-8.8061088822781172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B18-4CF2-8C1B-E572DA231AD4}"/>
                </c:ext>
                <c:ext xmlns:c15="http://schemas.microsoft.com/office/drawing/2012/chart" uri="{CE6537A1-D6FC-4f65-9D91-7224C49458BB}">
                  <c15:layout/>
                  <c15:dlblFieldTable>
                    <c15:dlblFTEntry>
                      <c15:txfldGUID>{1A437816-458F-4DB4-B347-420C916CC597}</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50128E-2"/>
                  <c:y val="-6.289133485900137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B18-4CF2-8C1B-E572DA231AD4}"/>
                </c:ext>
                <c:ext xmlns:c15="http://schemas.microsoft.com/office/drawing/2012/chart" uri="{CE6537A1-D6FC-4f65-9D91-7224C49458BB}">
                  <c15:layout/>
                  <c15:dlblFieldTable>
                    <c15:dlblFTEntry>
                      <c15:txfldGUID>{3DDBF9EE-3A6A-46B5-9D2E-FEDA00F4736D}</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4.288560846684069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B18-4CF2-8C1B-E572DA231AD4}"/>
                </c:ext>
                <c:ext xmlns:c15="http://schemas.microsoft.com/office/drawing/2012/chart" uri="{CE6537A1-D6FC-4f65-9D91-7224C49458BB}">
                  <c15:layout/>
                  <c15:dlblFieldTable>
                    <c15:dlblFTEntry>
                      <c15:txfldGUID>{A54BF81B-3E19-4AB6-8C81-3095D3632C9D}</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EB18-4CF2-8C1B-E572DA231AD4}"/>
            </c:ext>
          </c:extLst>
        </c:ser>
        <c:dLbls>
          <c:showLegendKey val="0"/>
          <c:showVal val="1"/>
          <c:showCatName val="0"/>
          <c:showSerName val="0"/>
          <c:showPercent val="0"/>
          <c:showBubbleSize val="0"/>
        </c:dLbls>
        <c:axId val="429787520"/>
        <c:axId val="429787128"/>
      </c:scatterChart>
      <c:valAx>
        <c:axId val="429787520"/>
        <c:scaling>
          <c:orientation val="minMax"/>
          <c:max val="8"/>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9787128"/>
        <c:crosses val="autoZero"/>
        <c:crossBetween val="midCat"/>
      </c:valAx>
      <c:valAx>
        <c:axId val="429787128"/>
        <c:scaling>
          <c:orientation val="minMax"/>
          <c:max val="88"/>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97875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は増加しているが、元利償還金の減少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や基準財政需要額に算入された公債費</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により実質公債費比率の分子は減少している。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近年は、利子収入の増のみとなっている。現状では、減債基金を活用する償還計画を立てていないため、現状維持を見込んでいる。</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職員の平均年齢の低下などにより退職手当</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負担</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見込額については減少しているが、下水道整備等による借入額の増加により将来負担額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昨年度に比べ増加している。今後も下水道整備等により借入額の増加が見込まれる。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一方で、充当可能基金の増加により充当可能財源等が増加しているため、将来負担比率の分子は減少している。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年度決算における余剰金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を行った。また、定期的に本庁舎建設基金に積立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いるほか、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寄附金を各種基金に積立てたため、基金全体で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今後、活用が見込まれる基金については、計画的に積立てを行うよう努める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・本庁舎建設基金：大磯町本庁舎建設の財源とするため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・公共施設整備基金：大磯町公共施設整備費に充当するため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・町民会館建設基金：大磯町町民会館建設の財源とするため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・旧吉田茂邸整備活性化等基金：吉田茂元総理大臣の旧邸宅の再建等に係る整備及び活性化を目的とした事業推進を図るため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・地域福祉基金：地域福祉の増進を図る事業の資金に充てるため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・本庁舎建設基金については、今後予定される本庁舎の建替えに向けて定期的に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を行っているため増加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・公共施設整備基金については、当初予算において取崩しを行った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・旧吉田茂邸整備活性化等基金については、旧吉田茂邸観覧料収入が、同施設の維持管理・運営経費を上回ったため、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・地域福祉基金については、利子収入による増加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・本庁舎建設基金については、今後予定される本庁舎の建替えに向けて毎年度定期的に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を行う予定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・公共施設整備基金については、公共施設総合管理計画に沿った施設管理に費用を要する見込みであるため、決算余剰金などを可能な</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限り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・町民会館建設基金については、現状維持を見込んでいる。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・旧吉田茂邸整備活性化等基金については、旧吉田茂邸運営に関する歳入と歳出の状況により、取崩しや積立てを行っていく予定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・地域福祉基金については、今後の活用に備え、寄附金等を積立てていく予定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当初予算において取崩しを行ったが、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年度決算において歳入では町民税や地方交付税が見込みを上回り、歳出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事業を</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執行した結果の残として不用額が生じたことによ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余剰金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積立てたことによる増加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財政調整基金の残高は、各年度の取崩しを行った状態で標準財政規模の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利子収入の増のみとなっている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現状では、減債基金を活用する償還計画を立てていないため、現状維持を見込んでいる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32,936
32,764
17.18
9,941,897
9,272,930
609,804
6,723,173
7,776,663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年度に大磯町公共施設等総合管理計画を策定し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年間で公共建築物の延床面積を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％削減する目標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0"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有形固定資産減価償却率は、神奈川県平均値及び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比較すると、若干高くなっている。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目標の達成に向けて、老朽化した施設について再編等を行うなど、過度に老朽化することがないよう適切な公共施設等の維持管理に努めていく。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1"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43271</xdr:rowOff>
    </xdr:from>
    <xdr:to>
      <xdr:col>23</xdr:col>
      <xdr:colOff>136525</xdr:colOff>
      <xdr:row>31</xdr:row>
      <xdr:rowOff>144871</xdr:rowOff>
    </xdr:to>
    <xdr:sp macro="" textlink="">
      <xdr:nvSpPr>
        <xdr:cNvPr id="81" name="楕円 80"/>
        <xdr:cNvSpPr/>
      </xdr:nvSpPr>
      <xdr:spPr>
        <a:xfrm>
          <a:off x="47117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66148</xdr:rowOff>
    </xdr:from>
    <xdr:ext cx="405111" cy="259045"/>
    <xdr:sp macro="" textlink="">
      <xdr:nvSpPr>
        <xdr:cNvPr id="82" name="有形固定資産減価償却率該当値テキスト"/>
        <xdr:cNvSpPr txBox="1"/>
      </xdr:nvSpPr>
      <xdr:spPr>
        <a:xfrm>
          <a:off x="4813300" y="598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83" name="楕円 82"/>
        <xdr:cNvSpPr/>
      </xdr:nvSpPr>
      <xdr:spPr>
        <a:xfrm>
          <a:off x="400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94071</xdr:rowOff>
    </xdr:from>
    <xdr:to>
      <xdr:col>23</xdr:col>
      <xdr:colOff>85725</xdr:colOff>
      <xdr:row>31</xdr:row>
      <xdr:rowOff>161925</xdr:rowOff>
    </xdr:to>
    <xdr:cxnSp macro="">
      <xdr:nvCxnSpPr>
        <xdr:cNvPr id="84" name="直線コネクタ 83"/>
        <xdr:cNvCxnSpPr/>
      </xdr:nvCxnSpPr>
      <xdr:spPr>
        <a:xfrm flipV="1">
          <a:off x="4051300" y="6180546"/>
          <a:ext cx="7112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91</xdr:rowOff>
    </xdr:from>
    <xdr:to>
      <xdr:col>15</xdr:col>
      <xdr:colOff>187325</xdr:colOff>
      <xdr:row>31</xdr:row>
      <xdr:rowOff>101691</xdr:rowOff>
    </xdr:to>
    <xdr:sp macro="" textlink="">
      <xdr:nvSpPr>
        <xdr:cNvPr id="85" name="楕円 84"/>
        <xdr:cNvSpPr/>
      </xdr:nvSpPr>
      <xdr:spPr>
        <a:xfrm>
          <a:off x="3238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50891</xdr:rowOff>
    </xdr:from>
    <xdr:to>
      <xdr:col>19</xdr:col>
      <xdr:colOff>136525</xdr:colOff>
      <xdr:row>31</xdr:row>
      <xdr:rowOff>161925</xdr:rowOff>
    </xdr:to>
    <xdr:cxnSp macro="">
      <xdr:nvCxnSpPr>
        <xdr:cNvPr id="86" name="直線コネクタ 85"/>
        <xdr:cNvCxnSpPr/>
      </xdr:nvCxnSpPr>
      <xdr:spPr>
        <a:xfrm>
          <a:off x="3289300" y="6137366"/>
          <a:ext cx="762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34018</xdr:rowOff>
    </xdr:from>
    <xdr:to>
      <xdr:col>11</xdr:col>
      <xdr:colOff>187325</xdr:colOff>
      <xdr:row>31</xdr:row>
      <xdr:rowOff>135618</xdr:rowOff>
    </xdr:to>
    <xdr:sp macro="" textlink="">
      <xdr:nvSpPr>
        <xdr:cNvPr id="87" name="楕円 86"/>
        <xdr:cNvSpPr/>
      </xdr:nvSpPr>
      <xdr:spPr>
        <a:xfrm>
          <a:off x="2476500" y="61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50891</xdr:rowOff>
    </xdr:from>
    <xdr:to>
      <xdr:col>15</xdr:col>
      <xdr:colOff>136525</xdr:colOff>
      <xdr:row>31</xdr:row>
      <xdr:rowOff>84818</xdr:rowOff>
    </xdr:to>
    <xdr:cxnSp macro="">
      <xdr:nvCxnSpPr>
        <xdr:cNvPr id="88" name="直線コネクタ 87"/>
        <xdr:cNvCxnSpPr/>
      </xdr:nvCxnSpPr>
      <xdr:spPr>
        <a:xfrm flipV="1">
          <a:off x="2527300" y="6137366"/>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89" name="n_1aveValue有形固定資産減価償却率"/>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0"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91" name="n_3aveValue有形固定資産減価償却率"/>
        <xdr:cNvSpPr txBox="1"/>
      </xdr:nvSpPr>
      <xdr:spPr>
        <a:xfrm>
          <a:off x="23247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32402</xdr:rowOff>
    </xdr:from>
    <xdr:ext cx="405111" cy="259045"/>
    <xdr:sp macro="" textlink="">
      <xdr:nvSpPr>
        <xdr:cNvPr id="92" name="n_1mainValue有形固定資産減価償却率"/>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118218</xdr:rowOff>
    </xdr:from>
    <xdr:ext cx="405111" cy="259045"/>
    <xdr:sp macro="" textlink="">
      <xdr:nvSpPr>
        <xdr:cNvPr id="93" name="n_2mainValue有形固定資産減価償却率"/>
        <xdr:cNvSpPr txBox="1"/>
      </xdr:nvSpPr>
      <xdr:spPr>
        <a:xfrm>
          <a:off x="3086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152145</xdr:rowOff>
    </xdr:from>
    <xdr:ext cx="405111" cy="259045"/>
    <xdr:sp macro="" textlink="">
      <xdr:nvSpPr>
        <xdr:cNvPr id="94" name="n_3mainValue有形固定資産減価償却率"/>
        <xdr:cNvSpPr txBox="1"/>
      </xdr:nvSpPr>
      <xdr:spPr>
        <a:xfrm>
          <a:off x="2324744" y="5895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ごみ処理広域化事業の施設整備に係る起債などが将来負担額に大きな影響を及ぼしており、債務償還比率は神奈川県平均の</a:t>
          </a:r>
          <a:r>
            <a:rPr kumimoji="1" lang="en-US" altLang="ja-JP" sz="1100">
              <a:latin typeface="ＭＳ Ｐゴシック" panose="020B0600070205080204" pitchFamily="50" charset="-128"/>
              <a:ea typeface="ＭＳ Ｐゴシック" panose="020B0600070205080204" pitchFamily="50" charset="-128"/>
            </a:rPr>
            <a:t>1,009.4</a:t>
          </a:r>
          <a:r>
            <a:rPr kumimoji="1" lang="ja-JP" altLang="en-US" sz="1100">
              <a:latin typeface="ＭＳ Ｐゴシック" panose="020B0600070205080204" pitchFamily="50" charset="-128"/>
              <a:ea typeface="ＭＳ Ｐゴシック" panose="020B0600070205080204" pitchFamily="50" charset="-128"/>
            </a:rPr>
            <a:t>％は下回っているが、類似団体内平均の</a:t>
          </a:r>
          <a:r>
            <a:rPr kumimoji="1" lang="en-US" altLang="ja-JP" sz="1100">
              <a:latin typeface="ＭＳ Ｐゴシック" panose="020B0600070205080204" pitchFamily="50" charset="-128"/>
              <a:ea typeface="ＭＳ Ｐゴシック" panose="020B0600070205080204" pitchFamily="50" charset="-128"/>
            </a:rPr>
            <a:t>591.7</a:t>
          </a:r>
          <a:r>
            <a:rPr kumimoji="1" lang="ja-JP" altLang="en-US" sz="1100">
              <a:latin typeface="ＭＳ Ｐゴシック" panose="020B0600070205080204" pitchFamily="50" charset="-128"/>
              <a:ea typeface="ＭＳ Ｐゴシック" panose="020B0600070205080204" pitchFamily="50" charset="-128"/>
            </a:rPr>
            <a:t>％は上回っている状況である。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1" name="直線コネクタ 120"/>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4"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5" name="直線コネクタ 124"/>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6"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7" name="フローチャート: 判断 126"/>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8" name="フローチャート: 判断 127"/>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168951</xdr:rowOff>
    </xdr:from>
    <xdr:to>
      <xdr:col>76</xdr:col>
      <xdr:colOff>73025</xdr:colOff>
      <xdr:row>30</xdr:row>
      <xdr:rowOff>99101</xdr:rowOff>
    </xdr:to>
    <xdr:sp macro="" textlink="">
      <xdr:nvSpPr>
        <xdr:cNvPr id="134" name="楕円 133"/>
        <xdr:cNvSpPr/>
      </xdr:nvSpPr>
      <xdr:spPr>
        <a:xfrm>
          <a:off x="14744700" y="591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20378</xdr:rowOff>
    </xdr:from>
    <xdr:ext cx="469744" cy="259045"/>
    <xdr:sp macro="" textlink="">
      <xdr:nvSpPr>
        <xdr:cNvPr id="135" name="債務償還比率該当値テキスト"/>
        <xdr:cNvSpPr txBox="1"/>
      </xdr:nvSpPr>
      <xdr:spPr>
        <a:xfrm>
          <a:off x="14846300" y="576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149174</xdr:rowOff>
    </xdr:from>
    <xdr:to>
      <xdr:col>72</xdr:col>
      <xdr:colOff>123825</xdr:colOff>
      <xdr:row>30</xdr:row>
      <xdr:rowOff>79324</xdr:rowOff>
    </xdr:to>
    <xdr:sp macro="" textlink="">
      <xdr:nvSpPr>
        <xdr:cNvPr id="136" name="楕円 135"/>
        <xdr:cNvSpPr/>
      </xdr:nvSpPr>
      <xdr:spPr>
        <a:xfrm>
          <a:off x="14033500" y="58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28524</xdr:rowOff>
    </xdr:from>
    <xdr:to>
      <xdr:col>76</xdr:col>
      <xdr:colOff>22225</xdr:colOff>
      <xdr:row>30</xdr:row>
      <xdr:rowOff>48301</xdr:rowOff>
    </xdr:to>
    <xdr:cxnSp macro="">
      <xdr:nvCxnSpPr>
        <xdr:cNvPr id="137" name="直線コネクタ 136"/>
        <xdr:cNvCxnSpPr/>
      </xdr:nvCxnSpPr>
      <xdr:spPr>
        <a:xfrm>
          <a:off x="14084300" y="5943549"/>
          <a:ext cx="711200" cy="1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8" name="n_1aveValue債務償還比率"/>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95851</xdr:rowOff>
    </xdr:from>
    <xdr:ext cx="469744" cy="259045"/>
    <xdr:sp macro="" textlink="">
      <xdr:nvSpPr>
        <xdr:cNvPr id="139" name="n_1mainValue債務償還比率"/>
        <xdr:cNvSpPr txBox="1"/>
      </xdr:nvSpPr>
      <xdr:spPr>
        <a:xfrm>
          <a:off x="13836727" y="566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32,936
32,764
17.18
9,941,897
9,272,930
609,804
6,723,173
7,776,663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1" name="楕円 70"/>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2" name="【道路】&#10;有形固定資産減価償却率該当値テキスト"/>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147320</xdr:rowOff>
    </xdr:from>
    <xdr:to>
      <xdr:col>20</xdr:col>
      <xdr:colOff>38100</xdr:colOff>
      <xdr:row>37</xdr:row>
      <xdr:rowOff>77470</xdr:rowOff>
    </xdr:to>
    <xdr:sp macro="" textlink="">
      <xdr:nvSpPr>
        <xdr:cNvPr id="73" name="楕円 72"/>
        <xdr:cNvSpPr/>
      </xdr:nvSpPr>
      <xdr:spPr>
        <a:xfrm>
          <a:off x="3746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26670</xdr:rowOff>
    </xdr:to>
    <xdr:cxnSp macro="">
      <xdr:nvCxnSpPr>
        <xdr:cNvPr id="74" name="直線コネクタ 73"/>
        <xdr:cNvCxnSpPr/>
      </xdr:nvCxnSpPr>
      <xdr:spPr>
        <a:xfrm flipV="1">
          <a:off x="3797300" y="63512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160655</xdr:rowOff>
    </xdr:from>
    <xdr:to>
      <xdr:col>15</xdr:col>
      <xdr:colOff>101600</xdr:colOff>
      <xdr:row>37</xdr:row>
      <xdr:rowOff>90805</xdr:rowOff>
    </xdr:to>
    <xdr:sp macro="" textlink="">
      <xdr:nvSpPr>
        <xdr:cNvPr id="75" name="楕円 74"/>
        <xdr:cNvSpPr/>
      </xdr:nvSpPr>
      <xdr:spPr>
        <a:xfrm>
          <a:off x="2857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26670</xdr:rowOff>
    </xdr:from>
    <xdr:to>
      <xdr:col>19</xdr:col>
      <xdr:colOff>177800</xdr:colOff>
      <xdr:row>37</xdr:row>
      <xdr:rowOff>40005</xdr:rowOff>
    </xdr:to>
    <xdr:cxnSp macro="">
      <xdr:nvCxnSpPr>
        <xdr:cNvPr id="76" name="直線コネクタ 75"/>
        <xdr:cNvCxnSpPr/>
      </xdr:nvCxnSpPr>
      <xdr:spPr>
        <a:xfrm flipV="1">
          <a:off x="2908300" y="63703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7" name="楕円 76"/>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40005</xdr:rowOff>
    </xdr:from>
    <xdr:to>
      <xdr:col>15</xdr:col>
      <xdr:colOff>50800</xdr:colOff>
      <xdr:row>37</xdr:row>
      <xdr:rowOff>76200</xdr:rowOff>
    </xdr:to>
    <xdr:cxnSp macro="">
      <xdr:nvCxnSpPr>
        <xdr:cNvPr id="78" name="直線コネクタ 77"/>
        <xdr:cNvCxnSpPr/>
      </xdr:nvCxnSpPr>
      <xdr:spPr>
        <a:xfrm flipV="1">
          <a:off x="2019300" y="63836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9" name="n_1aveValue【道路】&#10;有形固定資産減価償却率"/>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0"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1" name="n_3aveValue【道路】&#10;有形固定資産減価償却率"/>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93997</xdr:rowOff>
    </xdr:from>
    <xdr:ext cx="405111" cy="259045"/>
    <xdr:sp macro="" textlink="">
      <xdr:nvSpPr>
        <xdr:cNvPr id="82" name="n_1mainValue【道路】&#10;有形固定資産減価償却率"/>
        <xdr:cNvSpPr txBox="1"/>
      </xdr:nvSpPr>
      <xdr:spPr>
        <a:xfrm>
          <a:off x="35820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107332</xdr:rowOff>
    </xdr:from>
    <xdr:ext cx="405111" cy="259045"/>
    <xdr:sp macro="" textlink="">
      <xdr:nvSpPr>
        <xdr:cNvPr id="83" name="n_2mainValue【道路】&#10;有形固定資産減価償却率"/>
        <xdr:cNvSpPr txBox="1"/>
      </xdr:nvSpPr>
      <xdr:spPr>
        <a:xfrm>
          <a:off x="2705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143527</xdr:rowOff>
    </xdr:from>
    <xdr:ext cx="405111" cy="259045"/>
    <xdr:sp macro="" textlink="">
      <xdr:nvSpPr>
        <xdr:cNvPr id="84" name="n_3mainValue【道路】&#10;有形固定資産減価償却率"/>
        <xdr:cNvSpPr txBox="1"/>
      </xdr:nvSpPr>
      <xdr:spPr>
        <a:xfrm>
          <a:off x="1816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11"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71851</xdr:rowOff>
    </xdr:from>
    <xdr:to>
      <xdr:col>55</xdr:col>
      <xdr:colOff>50800</xdr:colOff>
      <xdr:row>41</xdr:row>
      <xdr:rowOff>2001</xdr:rowOff>
    </xdr:to>
    <xdr:sp macro="" textlink="">
      <xdr:nvSpPr>
        <xdr:cNvPr id="121" name="楕円 120"/>
        <xdr:cNvSpPr/>
      </xdr:nvSpPr>
      <xdr:spPr>
        <a:xfrm>
          <a:off x="10426700" y="69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50278</xdr:rowOff>
    </xdr:from>
    <xdr:ext cx="469744" cy="259045"/>
    <xdr:sp macro="" textlink="">
      <xdr:nvSpPr>
        <xdr:cNvPr id="122" name="【道路】&#10;一人当たり延長該当値テキスト"/>
        <xdr:cNvSpPr txBox="1"/>
      </xdr:nvSpPr>
      <xdr:spPr>
        <a:xfrm>
          <a:off x="10515600" y="690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72492</xdr:rowOff>
    </xdr:from>
    <xdr:to>
      <xdr:col>50</xdr:col>
      <xdr:colOff>165100</xdr:colOff>
      <xdr:row>41</xdr:row>
      <xdr:rowOff>2642</xdr:rowOff>
    </xdr:to>
    <xdr:sp macro="" textlink="">
      <xdr:nvSpPr>
        <xdr:cNvPr id="123" name="楕円 122"/>
        <xdr:cNvSpPr/>
      </xdr:nvSpPr>
      <xdr:spPr>
        <a:xfrm>
          <a:off x="9588500" y="69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122651</xdr:rowOff>
    </xdr:from>
    <xdr:to>
      <xdr:col>55</xdr:col>
      <xdr:colOff>0</xdr:colOff>
      <xdr:row>40</xdr:row>
      <xdr:rowOff>123292</xdr:rowOff>
    </xdr:to>
    <xdr:cxnSp macro="">
      <xdr:nvCxnSpPr>
        <xdr:cNvPr id="124" name="直線コネクタ 123"/>
        <xdr:cNvCxnSpPr/>
      </xdr:nvCxnSpPr>
      <xdr:spPr>
        <a:xfrm flipV="1">
          <a:off x="9639300" y="6980651"/>
          <a:ext cx="8382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72446</xdr:rowOff>
    </xdr:from>
    <xdr:to>
      <xdr:col>46</xdr:col>
      <xdr:colOff>38100</xdr:colOff>
      <xdr:row>41</xdr:row>
      <xdr:rowOff>2596</xdr:rowOff>
    </xdr:to>
    <xdr:sp macro="" textlink="">
      <xdr:nvSpPr>
        <xdr:cNvPr id="125" name="楕円 124"/>
        <xdr:cNvSpPr/>
      </xdr:nvSpPr>
      <xdr:spPr>
        <a:xfrm>
          <a:off x="8699500" y="693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123246</xdr:rowOff>
    </xdr:from>
    <xdr:to>
      <xdr:col>50</xdr:col>
      <xdr:colOff>114300</xdr:colOff>
      <xdr:row>40</xdr:row>
      <xdr:rowOff>123292</xdr:rowOff>
    </xdr:to>
    <xdr:cxnSp macro="">
      <xdr:nvCxnSpPr>
        <xdr:cNvPr id="126" name="直線コネクタ 125"/>
        <xdr:cNvCxnSpPr/>
      </xdr:nvCxnSpPr>
      <xdr:spPr>
        <a:xfrm>
          <a:off x="8750300" y="6981246"/>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72263</xdr:rowOff>
    </xdr:from>
    <xdr:to>
      <xdr:col>41</xdr:col>
      <xdr:colOff>101600</xdr:colOff>
      <xdr:row>41</xdr:row>
      <xdr:rowOff>2413</xdr:rowOff>
    </xdr:to>
    <xdr:sp macro="" textlink="">
      <xdr:nvSpPr>
        <xdr:cNvPr id="127" name="楕円 126"/>
        <xdr:cNvSpPr/>
      </xdr:nvSpPr>
      <xdr:spPr>
        <a:xfrm>
          <a:off x="7810500" y="693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123063</xdr:rowOff>
    </xdr:from>
    <xdr:to>
      <xdr:col>45</xdr:col>
      <xdr:colOff>177800</xdr:colOff>
      <xdr:row>40</xdr:row>
      <xdr:rowOff>123246</xdr:rowOff>
    </xdr:to>
    <xdr:cxnSp macro="">
      <xdr:nvCxnSpPr>
        <xdr:cNvPr id="128" name="直線コネクタ 127"/>
        <xdr:cNvCxnSpPr/>
      </xdr:nvCxnSpPr>
      <xdr:spPr>
        <a:xfrm>
          <a:off x="7861300" y="6981063"/>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9"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31"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165219</xdr:rowOff>
    </xdr:from>
    <xdr:ext cx="469744" cy="259045"/>
    <xdr:sp macro="" textlink="">
      <xdr:nvSpPr>
        <xdr:cNvPr id="132" name="n_1mainValue【道路】&#10;一人当たり延長"/>
        <xdr:cNvSpPr txBox="1"/>
      </xdr:nvSpPr>
      <xdr:spPr>
        <a:xfrm>
          <a:off x="9391727" y="702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165173</xdr:rowOff>
    </xdr:from>
    <xdr:ext cx="469744" cy="259045"/>
    <xdr:sp macro="" textlink="">
      <xdr:nvSpPr>
        <xdr:cNvPr id="133" name="n_2mainValue【道路】&#10;一人当たり延長"/>
        <xdr:cNvSpPr txBox="1"/>
      </xdr:nvSpPr>
      <xdr:spPr>
        <a:xfrm>
          <a:off x="8515427" y="702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164990</xdr:rowOff>
    </xdr:from>
    <xdr:ext cx="469744" cy="259045"/>
    <xdr:sp macro="" textlink="">
      <xdr:nvSpPr>
        <xdr:cNvPr id="134" name="n_3mainValue【道路】&#10;一人当たり延長"/>
        <xdr:cNvSpPr txBox="1"/>
      </xdr:nvSpPr>
      <xdr:spPr>
        <a:xfrm>
          <a:off x="7626427" y="702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3" name="正方形/長方形 14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0" name="正方形/長方形 149"/>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1" name="直線コネクタ 1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2" name="テキスト ボックス 16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3" name="直線コネクタ 1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4" name="テキスト ボックス 1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5" name="直線コネクタ 1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6" name="テキスト ボックス 1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7" name="直線コネクタ 1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8" name="テキスト ボックス 1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9" name="直線コネクタ 1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0" name="テキスト ボックス 1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1" name="直線コネクタ 1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2" name="テキスト ボックス 17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4" name="テキスト ボックス 17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176" name="直線コネクタ 175"/>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177"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178" name="直線コネクタ 177"/>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0" name="直線コネクタ 17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181" name="【公営住宅】&#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182" name="フローチャート: 判断 181"/>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183" name="フローチャート: 判断 182"/>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184" name="フローチャート: 判断 183"/>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185" name="フローチャート: 判断 184"/>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6" name="テキスト ボックス 1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191" name="楕円 190"/>
        <xdr:cNvSpPr/>
      </xdr:nvSpPr>
      <xdr:spPr>
        <a:xfrm>
          <a:off x="4584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125747</xdr:rowOff>
    </xdr:from>
    <xdr:ext cx="405111" cy="259045"/>
    <xdr:sp macro="" textlink="">
      <xdr:nvSpPr>
        <xdr:cNvPr id="192" name="【公営住宅】&#10;有形固定資産減価償却率該当値テキスト"/>
        <xdr:cNvSpPr txBox="1"/>
      </xdr:nvSpPr>
      <xdr:spPr>
        <a:xfrm>
          <a:off x="4673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193" name="楕円 192"/>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26670</xdr:rowOff>
    </xdr:from>
    <xdr:to>
      <xdr:col>24</xdr:col>
      <xdr:colOff>63500</xdr:colOff>
      <xdr:row>85</xdr:row>
      <xdr:rowOff>60961</xdr:rowOff>
    </xdr:to>
    <xdr:cxnSp macro="">
      <xdr:nvCxnSpPr>
        <xdr:cNvPr id="194" name="直線コネクタ 193"/>
        <xdr:cNvCxnSpPr/>
      </xdr:nvCxnSpPr>
      <xdr:spPr>
        <a:xfrm flipV="1">
          <a:off x="3797300" y="145999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44450</xdr:rowOff>
    </xdr:from>
    <xdr:to>
      <xdr:col>15</xdr:col>
      <xdr:colOff>101600</xdr:colOff>
      <xdr:row>85</xdr:row>
      <xdr:rowOff>146050</xdr:rowOff>
    </xdr:to>
    <xdr:sp macro="" textlink="">
      <xdr:nvSpPr>
        <xdr:cNvPr id="195" name="楕円 194"/>
        <xdr:cNvSpPr/>
      </xdr:nvSpPr>
      <xdr:spPr>
        <a:xfrm>
          <a:off x="2857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60961</xdr:rowOff>
    </xdr:from>
    <xdr:to>
      <xdr:col>19</xdr:col>
      <xdr:colOff>177800</xdr:colOff>
      <xdr:row>85</xdr:row>
      <xdr:rowOff>95250</xdr:rowOff>
    </xdr:to>
    <xdr:cxnSp macro="">
      <xdr:nvCxnSpPr>
        <xdr:cNvPr id="196" name="直線コネクタ 195"/>
        <xdr:cNvCxnSpPr/>
      </xdr:nvCxnSpPr>
      <xdr:spPr>
        <a:xfrm flipV="1">
          <a:off x="2908300" y="146342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78739</xdr:rowOff>
    </xdr:from>
    <xdr:to>
      <xdr:col>10</xdr:col>
      <xdr:colOff>165100</xdr:colOff>
      <xdr:row>86</xdr:row>
      <xdr:rowOff>8889</xdr:rowOff>
    </xdr:to>
    <xdr:sp macro="" textlink="">
      <xdr:nvSpPr>
        <xdr:cNvPr id="197" name="楕円 196"/>
        <xdr:cNvSpPr/>
      </xdr:nvSpPr>
      <xdr:spPr>
        <a:xfrm>
          <a:off x="196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95250</xdr:rowOff>
    </xdr:from>
    <xdr:to>
      <xdr:col>15</xdr:col>
      <xdr:colOff>50800</xdr:colOff>
      <xdr:row>85</xdr:row>
      <xdr:rowOff>129539</xdr:rowOff>
    </xdr:to>
    <xdr:cxnSp macro="">
      <xdr:nvCxnSpPr>
        <xdr:cNvPr id="198" name="直線コネクタ 197"/>
        <xdr:cNvCxnSpPr/>
      </xdr:nvCxnSpPr>
      <xdr:spPr>
        <a:xfrm flipV="1">
          <a:off x="2019300" y="146685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126654</xdr:rowOff>
    </xdr:from>
    <xdr:ext cx="405111" cy="259045"/>
    <xdr:sp macro="" textlink="">
      <xdr:nvSpPr>
        <xdr:cNvPr id="199" name="n_1aveValue【公営住宅】&#10;有形固定資産減価償却率"/>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200" name="n_2aveValue【公営住宅】&#10;有形固定資産減価償却率"/>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01"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202" name="n_1mainValue【公営住宅】&#10;有形固定資産減価償却率"/>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137177</xdr:rowOff>
    </xdr:from>
    <xdr:ext cx="405111" cy="259045"/>
    <xdr:sp macro="" textlink="">
      <xdr:nvSpPr>
        <xdr:cNvPr id="203" name="n_2mainValue【公営住宅】&#10;有形固定資産減価償却率"/>
        <xdr:cNvSpPr txBox="1"/>
      </xdr:nvSpPr>
      <xdr:spPr>
        <a:xfrm>
          <a:off x="2705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16</xdr:rowOff>
    </xdr:from>
    <xdr:ext cx="405111" cy="259045"/>
    <xdr:sp macro="" textlink="">
      <xdr:nvSpPr>
        <xdr:cNvPr id="204" name="n_3mainValue【公営住宅】&#10;有形固定資産減価償却率"/>
        <xdr:cNvSpPr txBox="1"/>
      </xdr:nvSpPr>
      <xdr:spPr>
        <a:xfrm>
          <a:off x="18167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5" name="直線コネクタ 21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6" name="テキスト ボックス 21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7" name="直線コネクタ 21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8" name="テキスト ボックス 21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9" name="直線コネクタ 21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0" name="テキスト ボックス 21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1" name="直線コネクタ 22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2" name="テキスト ボックス 22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3" name="直線コネクタ 22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4" name="テキスト ボックス 22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5" name="直線コネクタ 22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26" name="テキスト ボックス 22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28" name="テキスト ボックス 22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230" name="直線コネクタ 229"/>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231"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232" name="直線コネクタ 231"/>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233"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234" name="直線コネクタ 233"/>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235"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236" name="フローチャート: 判断 235"/>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237" name="フローチャート: 判断 236"/>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238" name="フローチャート: 判断 237"/>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239" name="フローチャート: 判断 238"/>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0" name="テキスト ボックス 2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1" name="テキスト ボックス 2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2" name="テキスト ボックス 2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3" name="テキスト ボックス 2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4" name="テキスト ボックス 2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110254</xdr:rowOff>
    </xdr:from>
    <xdr:to>
      <xdr:col>55</xdr:col>
      <xdr:colOff>50800</xdr:colOff>
      <xdr:row>87</xdr:row>
      <xdr:rowOff>40404</xdr:rowOff>
    </xdr:to>
    <xdr:sp macro="" textlink="">
      <xdr:nvSpPr>
        <xdr:cNvPr id="245" name="楕円 244"/>
        <xdr:cNvSpPr/>
      </xdr:nvSpPr>
      <xdr:spPr>
        <a:xfrm>
          <a:off x="10426700" y="148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25181</xdr:rowOff>
    </xdr:from>
    <xdr:ext cx="469744" cy="259045"/>
    <xdr:sp macro="" textlink="">
      <xdr:nvSpPr>
        <xdr:cNvPr id="246" name="【公営住宅】&#10;一人当たり面積該当値テキスト"/>
        <xdr:cNvSpPr txBox="1"/>
      </xdr:nvSpPr>
      <xdr:spPr>
        <a:xfrm>
          <a:off x="10515600" y="1476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110254</xdr:rowOff>
    </xdr:from>
    <xdr:to>
      <xdr:col>50</xdr:col>
      <xdr:colOff>165100</xdr:colOff>
      <xdr:row>87</xdr:row>
      <xdr:rowOff>40404</xdr:rowOff>
    </xdr:to>
    <xdr:sp macro="" textlink="">
      <xdr:nvSpPr>
        <xdr:cNvPr id="247" name="楕円 246"/>
        <xdr:cNvSpPr/>
      </xdr:nvSpPr>
      <xdr:spPr>
        <a:xfrm>
          <a:off x="9588500" y="148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161054</xdr:rowOff>
    </xdr:from>
    <xdr:to>
      <xdr:col>55</xdr:col>
      <xdr:colOff>0</xdr:colOff>
      <xdr:row>86</xdr:row>
      <xdr:rowOff>161054</xdr:rowOff>
    </xdr:to>
    <xdr:cxnSp macro="">
      <xdr:nvCxnSpPr>
        <xdr:cNvPr id="248" name="直線コネクタ 247"/>
        <xdr:cNvCxnSpPr/>
      </xdr:nvCxnSpPr>
      <xdr:spPr>
        <a:xfrm>
          <a:off x="9639300" y="149057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110254</xdr:rowOff>
    </xdr:from>
    <xdr:to>
      <xdr:col>46</xdr:col>
      <xdr:colOff>38100</xdr:colOff>
      <xdr:row>87</xdr:row>
      <xdr:rowOff>40404</xdr:rowOff>
    </xdr:to>
    <xdr:sp macro="" textlink="">
      <xdr:nvSpPr>
        <xdr:cNvPr id="249" name="楕円 248"/>
        <xdr:cNvSpPr/>
      </xdr:nvSpPr>
      <xdr:spPr>
        <a:xfrm>
          <a:off x="8699500" y="148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161054</xdr:rowOff>
    </xdr:from>
    <xdr:to>
      <xdr:col>50</xdr:col>
      <xdr:colOff>114300</xdr:colOff>
      <xdr:row>86</xdr:row>
      <xdr:rowOff>161054</xdr:rowOff>
    </xdr:to>
    <xdr:cxnSp macro="">
      <xdr:nvCxnSpPr>
        <xdr:cNvPr id="250" name="直線コネクタ 249"/>
        <xdr:cNvCxnSpPr/>
      </xdr:nvCxnSpPr>
      <xdr:spPr>
        <a:xfrm>
          <a:off x="8750300" y="14905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110254</xdr:rowOff>
    </xdr:from>
    <xdr:to>
      <xdr:col>41</xdr:col>
      <xdr:colOff>101600</xdr:colOff>
      <xdr:row>87</xdr:row>
      <xdr:rowOff>40404</xdr:rowOff>
    </xdr:to>
    <xdr:sp macro="" textlink="">
      <xdr:nvSpPr>
        <xdr:cNvPr id="251" name="楕円 250"/>
        <xdr:cNvSpPr/>
      </xdr:nvSpPr>
      <xdr:spPr>
        <a:xfrm>
          <a:off x="7810500" y="148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161054</xdr:rowOff>
    </xdr:from>
    <xdr:to>
      <xdr:col>45</xdr:col>
      <xdr:colOff>177800</xdr:colOff>
      <xdr:row>86</xdr:row>
      <xdr:rowOff>161054</xdr:rowOff>
    </xdr:to>
    <xdr:cxnSp macro="">
      <xdr:nvCxnSpPr>
        <xdr:cNvPr id="252" name="直線コネクタ 251"/>
        <xdr:cNvCxnSpPr/>
      </xdr:nvCxnSpPr>
      <xdr:spPr>
        <a:xfrm>
          <a:off x="7861300" y="14905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253"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254"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255"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31531</xdr:rowOff>
    </xdr:from>
    <xdr:ext cx="469744" cy="259045"/>
    <xdr:sp macro="" textlink="">
      <xdr:nvSpPr>
        <xdr:cNvPr id="256" name="n_1mainValue【公営住宅】&#10;一人当たり面積"/>
        <xdr:cNvSpPr txBox="1"/>
      </xdr:nvSpPr>
      <xdr:spPr>
        <a:xfrm>
          <a:off x="9391727" y="149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31531</xdr:rowOff>
    </xdr:from>
    <xdr:ext cx="469744" cy="259045"/>
    <xdr:sp macro="" textlink="">
      <xdr:nvSpPr>
        <xdr:cNvPr id="257" name="n_2mainValue【公営住宅】&#10;一人当たり面積"/>
        <xdr:cNvSpPr txBox="1"/>
      </xdr:nvSpPr>
      <xdr:spPr>
        <a:xfrm>
          <a:off x="8515427" y="149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31531</xdr:rowOff>
    </xdr:from>
    <xdr:ext cx="469744" cy="259045"/>
    <xdr:sp macro="" textlink="">
      <xdr:nvSpPr>
        <xdr:cNvPr id="258" name="n_3mainValue【公営住宅】&#10;一人当たり面積"/>
        <xdr:cNvSpPr txBox="1"/>
      </xdr:nvSpPr>
      <xdr:spPr>
        <a:xfrm>
          <a:off x="7626427" y="149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5" name="正方形/長方形 2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6" name="正方形/長方形 2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7" name="正方形/長方形 2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8" name="正方形/長方形 2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9" name="正方形/長方形 2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0" name="正方形/長方形 2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1" name="正方形/長方形 2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2" name="正方形/長方形 2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3" name="テキスト ボックス 2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4" name="直線コネクタ 2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5" name="直線コネクタ 28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6" name="テキスト ボックス 28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7" name="直線コネクタ 28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8" name="テキスト ボックス 28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9" name="直線コネクタ 28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0" name="テキスト ボックス 28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1" name="直線コネクタ 29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2" name="テキスト ボックス 29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3" name="直線コネクタ 29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4" name="テキスト ボックス 29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5" name="直線コネクタ 29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6" name="テキスト ボックス 29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00" name="直線コネクタ 299"/>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01"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02" name="直線コネクタ 301"/>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0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04" name="直線コネクタ 30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305" name="【認定こども園・幼稚園・保育所】&#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06" name="フローチャート: 判断 305"/>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07" name="フローチャート: 判断 306"/>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08" name="フローチャート: 判断 307"/>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09" name="フローチャート: 判断 308"/>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40096</xdr:rowOff>
    </xdr:from>
    <xdr:to>
      <xdr:col>85</xdr:col>
      <xdr:colOff>177800</xdr:colOff>
      <xdr:row>37</xdr:row>
      <xdr:rowOff>141696</xdr:rowOff>
    </xdr:to>
    <xdr:sp macro="" textlink="">
      <xdr:nvSpPr>
        <xdr:cNvPr id="315" name="楕円 314"/>
        <xdr:cNvSpPr/>
      </xdr:nvSpPr>
      <xdr:spPr>
        <a:xfrm>
          <a:off x="162687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18523</xdr:rowOff>
    </xdr:from>
    <xdr:ext cx="405111" cy="259045"/>
    <xdr:sp macro="" textlink="">
      <xdr:nvSpPr>
        <xdr:cNvPr id="316" name="【認定こども園・幼稚園・保育所】&#10;有形固定資産減価償却率該当値テキスト"/>
        <xdr:cNvSpPr txBox="1"/>
      </xdr:nvSpPr>
      <xdr:spPr>
        <a:xfrm>
          <a:off x="16357600"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76019</xdr:rowOff>
    </xdr:from>
    <xdr:to>
      <xdr:col>81</xdr:col>
      <xdr:colOff>101600</xdr:colOff>
      <xdr:row>38</xdr:row>
      <xdr:rowOff>6169</xdr:rowOff>
    </xdr:to>
    <xdr:sp macro="" textlink="">
      <xdr:nvSpPr>
        <xdr:cNvPr id="317" name="楕円 316"/>
        <xdr:cNvSpPr/>
      </xdr:nvSpPr>
      <xdr:spPr>
        <a:xfrm>
          <a:off x="15430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90896</xdr:rowOff>
    </xdr:from>
    <xdr:to>
      <xdr:col>85</xdr:col>
      <xdr:colOff>127000</xdr:colOff>
      <xdr:row>37</xdr:row>
      <xdr:rowOff>126819</xdr:rowOff>
    </xdr:to>
    <xdr:cxnSp macro="">
      <xdr:nvCxnSpPr>
        <xdr:cNvPr id="318" name="直線コネクタ 317"/>
        <xdr:cNvCxnSpPr/>
      </xdr:nvCxnSpPr>
      <xdr:spPr>
        <a:xfrm flipV="1">
          <a:off x="15481300" y="643454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5806</xdr:rowOff>
    </xdr:from>
    <xdr:to>
      <xdr:col>76</xdr:col>
      <xdr:colOff>165100</xdr:colOff>
      <xdr:row>37</xdr:row>
      <xdr:rowOff>107406</xdr:rowOff>
    </xdr:to>
    <xdr:sp macro="" textlink="">
      <xdr:nvSpPr>
        <xdr:cNvPr id="319" name="楕円 318"/>
        <xdr:cNvSpPr/>
      </xdr:nvSpPr>
      <xdr:spPr>
        <a:xfrm>
          <a:off x="14541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56606</xdr:rowOff>
    </xdr:from>
    <xdr:to>
      <xdr:col>81</xdr:col>
      <xdr:colOff>50800</xdr:colOff>
      <xdr:row>37</xdr:row>
      <xdr:rowOff>126819</xdr:rowOff>
    </xdr:to>
    <xdr:cxnSp macro="">
      <xdr:nvCxnSpPr>
        <xdr:cNvPr id="320" name="直線コネクタ 319"/>
        <xdr:cNvCxnSpPr/>
      </xdr:nvCxnSpPr>
      <xdr:spPr>
        <a:xfrm>
          <a:off x="14592300" y="6400256"/>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41728</xdr:rowOff>
    </xdr:from>
    <xdr:to>
      <xdr:col>72</xdr:col>
      <xdr:colOff>38100</xdr:colOff>
      <xdr:row>37</xdr:row>
      <xdr:rowOff>143328</xdr:rowOff>
    </xdr:to>
    <xdr:sp macro="" textlink="">
      <xdr:nvSpPr>
        <xdr:cNvPr id="321" name="楕円 320"/>
        <xdr:cNvSpPr/>
      </xdr:nvSpPr>
      <xdr:spPr>
        <a:xfrm>
          <a:off x="13652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56606</xdr:rowOff>
    </xdr:from>
    <xdr:to>
      <xdr:col>76</xdr:col>
      <xdr:colOff>114300</xdr:colOff>
      <xdr:row>37</xdr:row>
      <xdr:rowOff>92528</xdr:rowOff>
    </xdr:to>
    <xdr:cxnSp macro="">
      <xdr:nvCxnSpPr>
        <xdr:cNvPr id="322" name="直線コネクタ 321"/>
        <xdr:cNvCxnSpPr/>
      </xdr:nvCxnSpPr>
      <xdr:spPr>
        <a:xfrm flipV="1">
          <a:off x="13703300" y="64002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323"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324" name="n_2aveValue【認定こども園・幼稚園・保育所】&#10;有形固定資産減価償却率"/>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25"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168746</xdr:rowOff>
    </xdr:from>
    <xdr:ext cx="405111" cy="259045"/>
    <xdr:sp macro="" textlink="">
      <xdr:nvSpPr>
        <xdr:cNvPr id="326" name="n_1mainValue【認定こども園・幼稚園・保育所】&#10;有形固定資産減価償却率"/>
        <xdr:cNvSpPr txBox="1"/>
      </xdr:nvSpPr>
      <xdr:spPr>
        <a:xfrm>
          <a:off x="15266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98533</xdr:rowOff>
    </xdr:from>
    <xdr:ext cx="405111" cy="259045"/>
    <xdr:sp macro="" textlink="">
      <xdr:nvSpPr>
        <xdr:cNvPr id="327" name="n_2mainValue【認定こども園・幼稚園・保育所】&#10;有形固定資産減価償却率"/>
        <xdr:cNvSpPr txBox="1"/>
      </xdr:nvSpPr>
      <xdr:spPr>
        <a:xfrm>
          <a:off x="14389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134455</xdr:rowOff>
    </xdr:from>
    <xdr:ext cx="405111" cy="259045"/>
    <xdr:sp macro="" textlink="">
      <xdr:nvSpPr>
        <xdr:cNvPr id="328" name="n_3mainValue【認定こども園・幼稚園・保育所】&#10;有形固定資産減価償却率"/>
        <xdr:cNvSpPr txBox="1"/>
      </xdr:nvSpPr>
      <xdr:spPr>
        <a:xfrm>
          <a:off x="13500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9" name="正方形/長方形 3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0" name="正方形/長方形 3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1" name="正方形/長方形 3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2" name="正方形/長方形 3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3" name="正方形/長方形 3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4" name="正方形/長方形 3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5" name="正方形/長方形 3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6" name="正方形/長方形 3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7" name="テキスト ボックス 3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8" name="直線コネクタ 3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9" name="直線コネクタ 33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40" name="テキスト ボックス 33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1" name="直線コネクタ 34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42" name="テキスト ボックス 34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3" name="直線コネクタ 34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44" name="テキスト ボックス 34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5" name="直線コネクタ 34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46" name="テキスト ボックス 34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7" name="直線コネクタ 34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48" name="テキスト ボックス 34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9" name="直線コネクタ 3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0" name="テキスト ボックス 34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352" name="直線コネクタ 351"/>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353"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354" name="直線コネクタ 353"/>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355"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356" name="直線コネクタ 355"/>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357"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358" name="フローチャート: 判断 357"/>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359" name="フローチャート: 判断 358"/>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360" name="フローチャート: 判断 359"/>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361" name="フローチャート: 判断 360"/>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147320</xdr:rowOff>
    </xdr:from>
    <xdr:to>
      <xdr:col>116</xdr:col>
      <xdr:colOff>114300</xdr:colOff>
      <xdr:row>40</xdr:row>
      <xdr:rowOff>77470</xdr:rowOff>
    </xdr:to>
    <xdr:sp macro="" textlink="">
      <xdr:nvSpPr>
        <xdr:cNvPr id="367" name="楕円 366"/>
        <xdr:cNvSpPr/>
      </xdr:nvSpPr>
      <xdr:spPr>
        <a:xfrm>
          <a:off x="221107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125747</xdr:rowOff>
    </xdr:from>
    <xdr:ext cx="469744" cy="259045"/>
    <xdr:sp macro="" textlink="">
      <xdr:nvSpPr>
        <xdr:cNvPr id="368" name="【認定こども園・幼稚園・保育所】&#10;一人当たり面積該当値テキスト"/>
        <xdr:cNvSpPr txBox="1"/>
      </xdr:nvSpPr>
      <xdr:spPr>
        <a:xfrm>
          <a:off x="22199600" y="681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147320</xdr:rowOff>
    </xdr:from>
    <xdr:to>
      <xdr:col>112</xdr:col>
      <xdr:colOff>38100</xdr:colOff>
      <xdr:row>40</xdr:row>
      <xdr:rowOff>77470</xdr:rowOff>
    </xdr:to>
    <xdr:sp macro="" textlink="">
      <xdr:nvSpPr>
        <xdr:cNvPr id="369" name="楕円 368"/>
        <xdr:cNvSpPr/>
      </xdr:nvSpPr>
      <xdr:spPr>
        <a:xfrm>
          <a:off x="21272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26670</xdr:rowOff>
    </xdr:from>
    <xdr:to>
      <xdr:col>116</xdr:col>
      <xdr:colOff>63500</xdr:colOff>
      <xdr:row>40</xdr:row>
      <xdr:rowOff>26670</xdr:rowOff>
    </xdr:to>
    <xdr:cxnSp macro="">
      <xdr:nvCxnSpPr>
        <xdr:cNvPr id="370" name="直線コネクタ 369"/>
        <xdr:cNvCxnSpPr/>
      </xdr:nvCxnSpPr>
      <xdr:spPr>
        <a:xfrm>
          <a:off x="21323300" y="6884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40640</xdr:rowOff>
    </xdr:from>
    <xdr:to>
      <xdr:col>107</xdr:col>
      <xdr:colOff>101600</xdr:colOff>
      <xdr:row>39</xdr:row>
      <xdr:rowOff>142240</xdr:rowOff>
    </xdr:to>
    <xdr:sp macro="" textlink="">
      <xdr:nvSpPr>
        <xdr:cNvPr id="371" name="楕円 370"/>
        <xdr:cNvSpPr/>
      </xdr:nvSpPr>
      <xdr:spPr>
        <a:xfrm>
          <a:off x="20383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91440</xdr:rowOff>
    </xdr:from>
    <xdr:to>
      <xdr:col>111</xdr:col>
      <xdr:colOff>177800</xdr:colOff>
      <xdr:row>40</xdr:row>
      <xdr:rowOff>26670</xdr:rowOff>
    </xdr:to>
    <xdr:cxnSp macro="">
      <xdr:nvCxnSpPr>
        <xdr:cNvPr id="372" name="直線コネクタ 371"/>
        <xdr:cNvCxnSpPr/>
      </xdr:nvCxnSpPr>
      <xdr:spPr>
        <a:xfrm>
          <a:off x="20434300" y="677799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373" name="楕円 372"/>
        <xdr:cNvSpPr/>
      </xdr:nvSpPr>
      <xdr:spPr>
        <a:xfrm>
          <a:off x="19494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91440</xdr:rowOff>
    </xdr:from>
    <xdr:to>
      <xdr:col>107</xdr:col>
      <xdr:colOff>50800</xdr:colOff>
      <xdr:row>39</xdr:row>
      <xdr:rowOff>91440</xdr:rowOff>
    </xdr:to>
    <xdr:cxnSp macro="">
      <xdr:nvCxnSpPr>
        <xdr:cNvPr id="374" name="直線コネクタ 373"/>
        <xdr:cNvCxnSpPr/>
      </xdr:nvCxnSpPr>
      <xdr:spPr>
        <a:xfrm>
          <a:off x="19545300" y="6777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375"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376"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377"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68597</xdr:rowOff>
    </xdr:from>
    <xdr:ext cx="469744" cy="259045"/>
    <xdr:sp macro="" textlink="">
      <xdr:nvSpPr>
        <xdr:cNvPr id="378" name="n_1mainValue【認定こども園・幼稚園・保育所】&#10;一人当たり面積"/>
        <xdr:cNvSpPr txBox="1"/>
      </xdr:nvSpPr>
      <xdr:spPr>
        <a:xfrm>
          <a:off x="210757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133367</xdr:rowOff>
    </xdr:from>
    <xdr:ext cx="469744" cy="259045"/>
    <xdr:sp macro="" textlink="">
      <xdr:nvSpPr>
        <xdr:cNvPr id="379" name="n_2mainValue【認定こども園・幼稚園・保育所】&#10;一人当たり面積"/>
        <xdr:cNvSpPr txBox="1"/>
      </xdr:nvSpPr>
      <xdr:spPr>
        <a:xfrm>
          <a:off x="20199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133367</xdr:rowOff>
    </xdr:from>
    <xdr:ext cx="469744" cy="259045"/>
    <xdr:sp macro="" textlink="">
      <xdr:nvSpPr>
        <xdr:cNvPr id="380" name="n_3mainValue【認定こども園・幼稚園・保育所】&#10;一人当たり面積"/>
        <xdr:cNvSpPr txBox="1"/>
      </xdr:nvSpPr>
      <xdr:spPr>
        <a:xfrm>
          <a:off x="19310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1" name="テキスト ボックス 39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2" name="直線コネクタ 39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3" name="テキスト ボックス 39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4" name="直線コネクタ 39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5" name="テキスト ボックス 39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6" name="直線コネクタ 39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7" name="テキスト ボックス 39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8" name="直線コネクタ 39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9" name="テキスト ボックス 39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0" name="直線コネクタ 39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1" name="テキスト ボックス 40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05" name="直線コネクタ 404"/>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06"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07" name="直線コネクタ 406"/>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08"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09" name="直線コネクタ 408"/>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410"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11" name="フローチャート: 判断 410"/>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12" name="フローチャート: 判断 411"/>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13" name="フローチャート: 判断 412"/>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14" name="フローチャート: 判断 413"/>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420" name="楕円 419"/>
        <xdr:cNvSpPr/>
      </xdr:nvSpPr>
      <xdr:spPr>
        <a:xfrm>
          <a:off x="16268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2557</xdr:rowOff>
    </xdr:from>
    <xdr:ext cx="405111" cy="259045"/>
    <xdr:sp macro="" textlink="">
      <xdr:nvSpPr>
        <xdr:cNvPr id="421" name="【学校施設】&#10;有形固定資産減価償却率該当値テキスト"/>
        <xdr:cNvSpPr txBox="1"/>
      </xdr:nvSpPr>
      <xdr:spPr>
        <a:xfrm>
          <a:off x="16357600"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422" name="楕円 421"/>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30480</xdr:rowOff>
    </xdr:from>
    <xdr:to>
      <xdr:col>85</xdr:col>
      <xdr:colOff>127000</xdr:colOff>
      <xdr:row>59</xdr:row>
      <xdr:rowOff>68580</xdr:rowOff>
    </xdr:to>
    <xdr:cxnSp macro="">
      <xdr:nvCxnSpPr>
        <xdr:cNvPr id="423" name="直線コネクタ 422"/>
        <xdr:cNvCxnSpPr/>
      </xdr:nvCxnSpPr>
      <xdr:spPr>
        <a:xfrm flipV="1">
          <a:off x="15481300" y="101460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55880</xdr:rowOff>
    </xdr:from>
    <xdr:to>
      <xdr:col>76</xdr:col>
      <xdr:colOff>165100</xdr:colOff>
      <xdr:row>59</xdr:row>
      <xdr:rowOff>157480</xdr:rowOff>
    </xdr:to>
    <xdr:sp macro="" textlink="">
      <xdr:nvSpPr>
        <xdr:cNvPr id="424" name="楕円 423"/>
        <xdr:cNvSpPr/>
      </xdr:nvSpPr>
      <xdr:spPr>
        <a:xfrm>
          <a:off x="14541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59</xdr:row>
      <xdr:rowOff>106680</xdr:rowOff>
    </xdr:to>
    <xdr:cxnSp macro="">
      <xdr:nvCxnSpPr>
        <xdr:cNvPr id="425" name="直線コネクタ 424"/>
        <xdr:cNvCxnSpPr/>
      </xdr:nvCxnSpPr>
      <xdr:spPr>
        <a:xfrm flipV="1">
          <a:off x="14592300" y="10184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69215</xdr:rowOff>
    </xdr:from>
    <xdr:to>
      <xdr:col>72</xdr:col>
      <xdr:colOff>38100</xdr:colOff>
      <xdr:row>59</xdr:row>
      <xdr:rowOff>170815</xdr:rowOff>
    </xdr:to>
    <xdr:sp macro="" textlink="">
      <xdr:nvSpPr>
        <xdr:cNvPr id="426" name="楕円 425"/>
        <xdr:cNvSpPr/>
      </xdr:nvSpPr>
      <xdr:spPr>
        <a:xfrm>
          <a:off x="13652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106680</xdr:rowOff>
    </xdr:from>
    <xdr:to>
      <xdr:col>76</xdr:col>
      <xdr:colOff>114300</xdr:colOff>
      <xdr:row>59</xdr:row>
      <xdr:rowOff>120015</xdr:rowOff>
    </xdr:to>
    <xdr:cxnSp macro="">
      <xdr:nvCxnSpPr>
        <xdr:cNvPr id="427" name="直線コネクタ 426"/>
        <xdr:cNvCxnSpPr/>
      </xdr:nvCxnSpPr>
      <xdr:spPr>
        <a:xfrm flipV="1">
          <a:off x="13703300" y="102222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428"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429"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430" name="n_3aveValue【学校施設】&#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135907</xdr:rowOff>
    </xdr:from>
    <xdr:ext cx="405111" cy="259045"/>
    <xdr:sp macro="" textlink="">
      <xdr:nvSpPr>
        <xdr:cNvPr id="431" name="n_1main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432" name="n_2mainValue【学校施設】&#10;有形固定資産減価償却率"/>
        <xdr:cNvSpPr txBox="1"/>
      </xdr:nvSpPr>
      <xdr:spPr>
        <a:xfrm>
          <a:off x="14389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15892</xdr:rowOff>
    </xdr:from>
    <xdr:ext cx="405111" cy="259045"/>
    <xdr:sp macro="" textlink="">
      <xdr:nvSpPr>
        <xdr:cNvPr id="433" name="n_3mainValue【学校施設】&#10;有形固定資産減価償却率"/>
        <xdr:cNvSpPr txBox="1"/>
      </xdr:nvSpPr>
      <xdr:spPr>
        <a:xfrm>
          <a:off x="13500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2" name="テキスト ボックス 4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3" name="直線コネクタ 4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4" name="テキスト ボックス 44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45" name="直線コネクタ 44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6" name="テキスト ボックス 44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7" name="直線コネクタ 44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8" name="テキスト ボックス 44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9" name="直線コネクタ 44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0" name="テキスト ボックス 44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1" name="直線コネクタ 45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2" name="テキスト ボックス 45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3" name="直線コネクタ 4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4" name="テキスト ボックス 4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456" name="直線コネクタ 455"/>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457"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458" name="直線コネクタ 457"/>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459"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460" name="直線コネクタ 459"/>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461"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462" name="フローチャート: 判断 461"/>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463" name="フローチャート: 判断 462"/>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464" name="フローチャート: 判断 463"/>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465" name="フローチャート: 判断 464"/>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6" name="テキスト ボックス 4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7" name="テキスト ボックス 4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8" name="テキスト ボックス 4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9" name="テキスト ボックス 4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0" name="テキスト ボックス 4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130708</xdr:rowOff>
    </xdr:from>
    <xdr:to>
      <xdr:col>116</xdr:col>
      <xdr:colOff>114300</xdr:colOff>
      <xdr:row>64</xdr:row>
      <xdr:rowOff>60858</xdr:rowOff>
    </xdr:to>
    <xdr:sp macro="" textlink="">
      <xdr:nvSpPr>
        <xdr:cNvPr id="471" name="楕円 470"/>
        <xdr:cNvSpPr/>
      </xdr:nvSpPr>
      <xdr:spPr>
        <a:xfrm>
          <a:off x="22110700" y="109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45635</xdr:rowOff>
    </xdr:from>
    <xdr:ext cx="469744" cy="259045"/>
    <xdr:sp macro="" textlink="">
      <xdr:nvSpPr>
        <xdr:cNvPr id="472" name="【学校施設】&#10;一人当たり面積該当値テキスト"/>
        <xdr:cNvSpPr txBox="1"/>
      </xdr:nvSpPr>
      <xdr:spPr>
        <a:xfrm>
          <a:off x="22199600" y="1084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132080</xdr:rowOff>
    </xdr:from>
    <xdr:to>
      <xdr:col>112</xdr:col>
      <xdr:colOff>38100</xdr:colOff>
      <xdr:row>64</xdr:row>
      <xdr:rowOff>62230</xdr:rowOff>
    </xdr:to>
    <xdr:sp macro="" textlink="">
      <xdr:nvSpPr>
        <xdr:cNvPr id="473" name="楕円 472"/>
        <xdr:cNvSpPr/>
      </xdr:nvSpPr>
      <xdr:spPr>
        <a:xfrm>
          <a:off x="21272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10058</xdr:rowOff>
    </xdr:from>
    <xdr:to>
      <xdr:col>116</xdr:col>
      <xdr:colOff>63500</xdr:colOff>
      <xdr:row>64</xdr:row>
      <xdr:rowOff>11430</xdr:rowOff>
    </xdr:to>
    <xdr:cxnSp macro="">
      <xdr:nvCxnSpPr>
        <xdr:cNvPr id="474" name="直線コネクタ 473"/>
        <xdr:cNvCxnSpPr/>
      </xdr:nvCxnSpPr>
      <xdr:spPr>
        <a:xfrm flipV="1">
          <a:off x="21323300" y="1098285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132080</xdr:rowOff>
    </xdr:from>
    <xdr:to>
      <xdr:col>107</xdr:col>
      <xdr:colOff>101600</xdr:colOff>
      <xdr:row>64</xdr:row>
      <xdr:rowOff>62230</xdr:rowOff>
    </xdr:to>
    <xdr:sp macro="" textlink="">
      <xdr:nvSpPr>
        <xdr:cNvPr id="475" name="楕円 474"/>
        <xdr:cNvSpPr/>
      </xdr:nvSpPr>
      <xdr:spPr>
        <a:xfrm>
          <a:off x="20383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11430</xdr:rowOff>
    </xdr:from>
    <xdr:to>
      <xdr:col>111</xdr:col>
      <xdr:colOff>177800</xdr:colOff>
      <xdr:row>64</xdr:row>
      <xdr:rowOff>11430</xdr:rowOff>
    </xdr:to>
    <xdr:cxnSp macro="">
      <xdr:nvCxnSpPr>
        <xdr:cNvPr id="476" name="直線コネクタ 475"/>
        <xdr:cNvCxnSpPr/>
      </xdr:nvCxnSpPr>
      <xdr:spPr>
        <a:xfrm>
          <a:off x="20434300" y="1098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131623</xdr:rowOff>
    </xdr:from>
    <xdr:to>
      <xdr:col>102</xdr:col>
      <xdr:colOff>165100</xdr:colOff>
      <xdr:row>64</xdr:row>
      <xdr:rowOff>61773</xdr:rowOff>
    </xdr:to>
    <xdr:sp macro="" textlink="">
      <xdr:nvSpPr>
        <xdr:cNvPr id="477" name="楕円 476"/>
        <xdr:cNvSpPr/>
      </xdr:nvSpPr>
      <xdr:spPr>
        <a:xfrm>
          <a:off x="19494500" y="1093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10973</xdr:rowOff>
    </xdr:from>
    <xdr:to>
      <xdr:col>107</xdr:col>
      <xdr:colOff>50800</xdr:colOff>
      <xdr:row>64</xdr:row>
      <xdr:rowOff>11430</xdr:rowOff>
    </xdr:to>
    <xdr:cxnSp macro="">
      <xdr:nvCxnSpPr>
        <xdr:cNvPr id="478" name="直線コネクタ 477"/>
        <xdr:cNvCxnSpPr/>
      </xdr:nvCxnSpPr>
      <xdr:spPr>
        <a:xfrm>
          <a:off x="19545300" y="1098377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479"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480"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481"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53357</xdr:rowOff>
    </xdr:from>
    <xdr:ext cx="469744" cy="259045"/>
    <xdr:sp macro="" textlink="">
      <xdr:nvSpPr>
        <xdr:cNvPr id="482" name="n_1mainValue【学校施設】&#10;一人当たり面積"/>
        <xdr:cNvSpPr txBox="1"/>
      </xdr:nvSpPr>
      <xdr:spPr>
        <a:xfrm>
          <a:off x="210757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53357</xdr:rowOff>
    </xdr:from>
    <xdr:ext cx="469744" cy="259045"/>
    <xdr:sp macro="" textlink="">
      <xdr:nvSpPr>
        <xdr:cNvPr id="483" name="n_2mainValue【学校施設】&#10;一人当たり面積"/>
        <xdr:cNvSpPr txBox="1"/>
      </xdr:nvSpPr>
      <xdr:spPr>
        <a:xfrm>
          <a:off x="20199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52900</xdr:rowOff>
    </xdr:from>
    <xdr:ext cx="469744" cy="259045"/>
    <xdr:sp macro="" textlink="">
      <xdr:nvSpPr>
        <xdr:cNvPr id="484" name="n_3mainValue【学校施設】&#10;一人当たり面積"/>
        <xdr:cNvSpPr txBox="1"/>
      </xdr:nvSpPr>
      <xdr:spPr>
        <a:xfrm>
          <a:off x="19310427" y="1102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5" name="正方形/長方形 4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6" name="正方形/長方形 4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7" name="正方形/長方形 4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8" name="正方形/長方形 4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9" name="正方形/長方形 4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0" name="正方形/長方形 4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1" name="正方形/長方形 4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2" name="正方形/長方形 49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3" name="正方形/長方形 4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4" name="正方形/長方形 4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5" name="正方形/長方形 4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6" name="正方形/長方形 4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7" name="正方形/長方形 4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8" name="正方形/長方形 4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9" name="正方形/長方形 4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0" name="正方形/長方形 49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1" name="正方形/長方形 5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2" name="正方形/長方形 5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3" name="正方形/長方形 5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4" name="正方形/長方形 5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5" name="正方形/長方形 5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6" name="正方形/長方形 5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7" name="正方形/長方形 5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8" name="正方形/長方形 50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09" name="正方形/長方形 5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0" name="正方形/長方形 5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1" name="正方形/長方形 5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2" name="正方形/長方形 5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3" name="正方形/長方形 5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4" name="正方形/長方形 5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5" name="正方形/長方形 5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6" name="正方形/長方形 51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17" name="正方形/長方形 5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8" name="正方形/長方形 5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9" name="テキスト ボックス 5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を除く有形固定資産減価償却率については、既に耐用年数の半分以上が経過しており、老朽化が進んでいると考えられるが類似団体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と同程度となっている。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と比較して特に低いのは、平成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年度に集合住宅型の公営住宅を建設したためである。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32,936
32,764
17.18
9,941,897
9,272,930
609,804
6,723,173
7,776,663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164193</xdr:rowOff>
    </xdr:from>
    <xdr:to>
      <xdr:col>24</xdr:col>
      <xdr:colOff>114300</xdr:colOff>
      <xdr:row>36</xdr:row>
      <xdr:rowOff>94343</xdr:rowOff>
    </xdr:to>
    <xdr:sp macro="" textlink="">
      <xdr:nvSpPr>
        <xdr:cNvPr id="72" name="楕円 71"/>
        <xdr:cNvSpPr/>
      </xdr:nvSpPr>
      <xdr:spPr>
        <a:xfrm>
          <a:off x="4584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15620</xdr:rowOff>
    </xdr:from>
    <xdr:ext cx="405111" cy="259045"/>
    <xdr:sp macro="" textlink="">
      <xdr:nvSpPr>
        <xdr:cNvPr id="73" name="【図書館】&#10;有形固定資産減価償却率該当値テキスト"/>
        <xdr:cNvSpPr txBox="1"/>
      </xdr:nvSpPr>
      <xdr:spPr>
        <a:xfrm>
          <a:off x="4673600" y="60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35197</xdr:rowOff>
    </xdr:from>
    <xdr:to>
      <xdr:col>20</xdr:col>
      <xdr:colOff>38100</xdr:colOff>
      <xdr:row>36</xdr:row>
      <xdr:rowOff>136797</xdr:rowOff>
    </xdr:to>
    <xdr:sp macro="" textlink="">
      <xdr:nvSpPr>
        <xdr:cNvPr id="74" name="楕円 73"/>
        <xdr:cNvSpPr/>
      </xdr:nvSpPr>
      <xdr:spPr>
        <a:xfrm>
          <a:off x="3746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43543</xdr:rowOff>
    </xdr:from>
    <xdr:to>
      <xdr:col>24</xdr:col>
      <xdr:colOff>63500</xdr:colOff>
      <xdr:row>36</xdr:row>
      <xdr:rowOff>85997</xdr:rowOff>
    </xdr:to>
    <xdr:cxnSp macro="">
      <xdr:nvCxnSpPr>
        <xdr:cNvPr id="75" name="直線コネクタ 74"/>
        <xdr:cNvCxnSpPr/>
      </xdr:nvCxnSpPr>
      <xdr:spPr>
        <a:xfrm flipV="1">
          <a:off x="3797300" y="621574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77651</xdr:rowOff>
    </xdr:from>
    <xdr:to>
      <xdr:col>15</xdr:col>
      <xdr:colOff>101600</xdr:colOff>
      <xdr:row>37</xdr:row>
      <xdr:rowOff>7801</xdr:rowOff>
    </xdr:to>
    <xdr:sp macro="" textlink="">
      <xdr:nvSpPr>
        <xdr:cNvPr id="76" name="楕円 75"/>
        <xdr:cNvSpPr/>
      </xdr:nvSpPr>
      <xdr:spPr>
        <a:xfrm>
          <a:off x="2857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85997</xdr:rowOff>
    </xdr:from>
    <xdr:to>
      <xdr:col>19</xdr:col>
      <xdr:colOff>177800</xdr:colOff>
      <xdr:row>36</xdr:row>
      <xdr:rowOff>128451</xdr:rowOff>
    </xdr:to>
    <xdr:cxnSp macro="">
      <xdr:nvCxnSpPr>
        <xdr:cNvPr id="77" name="直線コネクタ 76"/>
        <xdr:cNvCxnSpPr/>
      </xdr:nvCxnSpPr>
      <xdr:spPr>
        <a:xfrm flipV="1">
          <a:off x="2908300" y="625819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120106</xdr:rowOff>
    </xdr:from>
    <xdr:to>
      <xdr:col>10</xdr:col>
      <xdr:colOff>165100</xdr:colOff>
      <xdr:row>37</xdr:row>
      <xdr:rowOff>50256</xdr:rowOff>
    </xdr:to>
    <xdr:sp macro="" textlink="">
      <xdr:nvSpPr>
        <xdr:cNvPr id="78" name="楕円 77"/>
        <xdr:cNvSpPr/>
      </xdr:nvSpPr>
      <xdr:spPr>
        <a:xfrm>
          <a:off x="1968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128451</xdr:rowOff>
    </xdr:from>
    <xdr:to>
      <xdr:col>15</xdr:col>
      <xdr:colOff>50800</xdr:colOff>
      <xdr:row>36</xdr:row>
      <xdr:rowOff>170906</xdr:rowOff>
    </xdr:to>
    <xdr:cxnSp macro="">
      <xdr:nvCxnSpPr>
        <xdr:cNvPr id="79" name="直線コネクタ 78"/>
        <xdr:cNvCxnSpPr/>
      </xdr:nvCxnSpPr>
      <xdr:spPr>
        <a:xfrm flipV="1">
          <a:off x="2019300" y="63006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1"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2" name="n_3aveValue【図書館】&#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153324</xdr:rowOff>
    </xdr:from>
    <xdr:ext cx="405111" cy="259045"/>
    <xdr:sp macro="" textlink="">
      <xdr:nvSpPr>
        <xdr:cNvPr id="83" name="n_1mainValue【図書館】&#10;有形固定資産減価償却率"/>
        <xdr:cNvSpPr txBox="1"/>
      </xdr:nvSpPr>
      <xdr:spPr>
        <a:xfrm>
          <a:off x="35820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24328</xdr:rowOff>
    </xdr:from>
    <xdr:ext cx="405111" cy="259045"/>
    <xdr:sp macro="" textlink="">
      <xdr:nvSpPr>
        <xdr:cNvPr id="84" name="n_2mainValue【図書館】&#10;有形固定資産減価償却率"/>
        <xdr:cNvSpPr txBox="1"/>
      </xdr:nvSpPr>
      <xdr:spPr>
        <a:xfrm>
          <a:off x="2705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5" name="n_3mainValue【図書館】&#10;有形固定資産減価償却率"/>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0"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122555</xdr:rowOff>
    </xdr:from>
    <xdr:to>
      <xdr:col>55</xdr:col>
      <xdr:colOff>50800</xdr:colOff>
      <xdr:row>39</xdr:row>
      <xdr:rowOff>52705</xdr:rowOff>
    </xdr:to>
    <xdr:sp macro="" textlink="">
      <xdr:nvSpPr>
        <xdr:cNvPr id="120" name="楕円 119"/>
        <xdr:cNvSpPr/>
      </xdr:nvSpPr>
      <xdr:spPr>
        <a:xfrm>
          <a:off x="104267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145432</xdr:rowOff>
    </xdr:from>
    <xdr:ext cx="469744" cy="259045"/>
    <xdr:sp macro="" textlink="">
      <xdr:nvSpPr>
        <xdr:cNvPr id="121" name="【図書館】&#10;一人当たり面積該当値テキスト"/>
        <xdr:cNvSpPr txBox="1"/>
      </xdr:nvSpPr>
      <xdr:spPr>
        <a:xfrm>
          <a:off x="10515600"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122555</xdr:rowOff>
    </xdr:from>
    <xdr:to>
      <xdr:col>50</xdr:col>
      <xdr:colOff>165100</xdr:colOff>
      <xdr:row>39</xdr:row>
      <xdr:rowOff>52705</xdr:rowOff>
    </xdr:to>
    <xdr:sp macro="" textlink="">
      <xdr:nvSpPr>
        <xdr:cNvPr id="122" name="楕円 121"/>
        <xdr:cNvSpPr/>
      </xdr:nvSpPr>
      <xdr:spPr>
        <a:xfrm>
          <a:off x="9588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xdr:rowOff>
    </xdr:from>
    <xdr:to>
      <xdr:col>55</xdr:col>
      <xdr:colOff>0</xdr:colOff>
      <xdr:row>39</xdr:row>
      <xdr:rowOff>1905</xdr:rowOff>
    </xdr:to>
    <xdr:cxnSp macro="">
      <xdr:nvCxnSpPr>
        <xdr:cNvPr id="123" name="直線コネクタ 122"/>
        <xdr:cNvCxnSpPr/>
      </xdr:nvCxnSpPr>
      <xdr:spPr>
        <a:xfrm>
          <a:off x="9639300" y="6688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122555</xdr:rowOff>
    </xdr:from>
    <xdr:to>
      <xdr:col>46</xdr:col>
      <xdr:colOff>38100</xdr:colOff>
      <xdr:row>39</xdr:row>
      <xdr:rowOff>52705</xdr:rowOff>
    </xdr:to>
    <xdr:sp macro="" textlink="">
      <xdr:nvSpPr>
        <xdr:cNvPr id="124" name="楕円 123"/>
        <xdr:cNvSpPr/>
      </xdr:nvSpPr>
      <xdr:spPr>
        <a:xfrm>
          <a:off x="8699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xdr:rowOff>
    </xdr:from>
    <xdr:to>
      <xdr:col>50</xdr:col>
      <xdr:colOff>114300</xdr:colOff>
      <xdr:row>39</xdr:row>
      <xdr:rowOff>1905</xdr:rowOff>
    </xdr:to>
    <xdr:cxnSp macro="">
      <xdr:nvCxnSpPr>
        <xdr:cNvPr id="125" name="直線コネクタ 124"/>
        <xdr:cNvCxnSpPr/>
      </xdr:nvCxnSpPr>
      <xdr:spPr>
        <a:xfrm>
          <a:off x="8750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122555</xdr:rowOff>
    </xdr:from>
    <xdr:to>
      <xdr:col>41</xdr:col>
      <xdr:colOff>101600</xdr:colOff>
      <xdr:row>39</xdr:row>
      <xdr:rowOff>52705</xdr:rowOff>
    </xdr:to>
    <xdr:sp macro="" textlink="">
      <xdr:nvSpPr>
        <xdr:cNvPr id="126" name="楕円 125"/>
        <xdr:cNvSpPr/>
      </xdr:nvSpPr>
      <xdr:spPr>
        <a:xfrm>
          <a:off x="7810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xdr:rowOff>
    </xdr:from>
    <xdr:to>
      <xdr:col>45</xdr:col>
      <xdr:colOff>177800</xdr:colOff>
      <xdr:row>39</xdr:row>
      <xdr:rowOff>1905</xdr:rowOff>
    </xdr:to>
    <xdr:cxnSp macro="">
      <xdr:nvCxnSpPr>
        <xdr:cNvPr id="127" name="直線コネクタ 126"/>
        <xdr:cNvCxnSpPr/>
      </xdr:nvCxnSpPr>
      <xdr:spPr>
        <a:xfrm>
          <a:off x="7861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8"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9" name="n_2aveValue【図書館】&#10;一人当たり面積"/>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95267</xdr:rowOff>
    </xdr:from>
    <xdr:ext cx="469744" cy="259045"/>
    <xdr:sp macro="" textlink="">
      <xdr:nvSpPr>
        <xdr:cNvPr id="130" name="n_3aveValue【図書館】&#10;一人当たり面積"/>
        <xdr:cNvSpPr txBox="1"/>
      </xdr:nvSpPr>
      <xdr:spPr>
        <a:xfrm>
          <a:off x="7626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69232</xdr:rowOff>
    </xdr:from>
    <xdr:ext cx="469744" cy="259045"/>
    <xdr:sp macro="" textlink="">
      <xdr:nvSpPr>
        <xdr:cNvPr id="131" name="n_1mainValue【図書館】&#10;一人当たり面積"/>
        <xdr:cNvSpPr txBox="1"/>
      </xdr:nvSpPr>
      <xdr:spPr>
        <a:xfrm>
          <a:off x="93917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69232</xdr:rowOff>
    </xdr:from>
    <xdr:ext cx="469744" cy="259045"/>
    <xdr:sp macro="" textlink="">
      <xdr:nvSpPr>
        <xdr:cNvPr id="132" name="n_2mainValue【図書館】&#10;一人当たり面積"/>
        <xdr:cNvSpPr txBox="1"/>
      </xdr:nvSpPr>
      <xdr:spPr>
        <a:xfrm>
          <a:off x="8515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69232</xdr:rowOff>
    </xdr:from>
    <xdr:ext cx="469744" cy="259045"/>
    <xdr:sp macro="" textlink="">
      <xdr:nvSpPr>
        <xdr:cNvPr id="133" name="n_3mainValue【図書館】&#10;一人当たり面積"/>
        <xdr:cNvSpPr txBox="1"/>
      </xdr:nvSpPr>
      <xdr:spPr>
        <a:xfrm>
          <a:off x="7626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120650</xdr:rowOff>
    </xdr:from>
    <xdr:to>
      <xdr:col>24</xdr:col>
      <xdr:colOff>114300</xdr:colOff>
      <xdr:row>56</xdr:row>
      <xdr:rowOff>50800</xdr:rowOff>
    </xdr:to>
    <xdr:sp macro="" textlink="">
      <xdr:nvSpPr>
        <xdr:cNvPr id="173" name="楕円 172"/>
        <xdr:cNvSpPr/>
      </xdr:nvSpPr>
      <xdr:spPr>
        <a:xfrm>
          <a:off x="4584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35577</xdr:rowOff>
    </xdr:from>
    <xdr:ext cx="405111" cy="259045"/>
    <xdr:sp macro="" textlink="">
      <xdr:nvSpPr>
        <xdr:cNvPr id="174" name="【体育館・プール】&#10;有形固定資産減価償却率該当値テキスト"/>
        <xdr:cNvSpPr txBox="1"/>
      </xdr:nvSpPr>
      <xdr:spPr>
        <a:xfrm>
          <a:off x="4673600" y="946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158750</xdr:rowOff>
    </xdr:from>
    <xdr:to>
      <xdr:col>20</xdr:col>
      <xdr:colOff>38100</xdr:colOff>
      <xdr:row>56</xdr:row>
      <xdr:rowOff>88900</xdr:rowOff>
    </xdr:to>
    <xdr:sp macro="" textlink="">
      <xdr:nvSpPr>
        <xdr:cNvPr id="175" name="楕円 174"/>
        <xdr:cNvSpPr/>
      </xdr:nvSpPr>
      <xdr:spPr>
        <a:xfrm>
          <a:off x="3746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0</xdr:rowOff>
    </xdr:from>
    <xdr:to>
      <xdr:col>24</xdr:col>
      <xdr:colOff>63500</xdr:colOff>
      <xdr:row>56</xdr:row>
      <xdr:rowOff>38100</xdr:rowOff>
    </xdr:to>
    <xdr:cxnSp macro="">
      <xdr:nvCxnSpPr>
        <xdr:cNvPr id="176" name="直線コネクタ 175"/>
        <xdr:cNvCxnSpPr/>
      </xdr:nvCxnSpPr>
      <xdr:spPr>
        <a:xfrm flipV="1">
          <a:off x="3797300" y="960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149225</xdr:rowOff>
    </xdr:from>
    <xdr:to>
      <xdr:col>15</xdr:col>
      <xdr:colOff>101600</xdr:colOff>
      <xdr:row>59</xdr:row>
      <xdr:rowOff>79375</xdr:rowOff>
    </xdr:to>
    <xdr:sp macro="" textlink="">
      <xdr:nvSpPr>
        <xdr:cNvPr id="177" name="楕円 176"/>
        <xdr:cNvSpPr/>
      </xdr:nvSpPr>
      <xdr:spPr>
        <a:xfrm>
          <a:off x="2857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38100</xdr:rowOff>
    </xdr:from>
    <xdr:to>
      <xdr:col>19</xdr:col>
      <xdr:colOff>177800</xdr:colOff>
      <xdr:row>59</xdr:row>
      <xdr:rowOff>28575</xdr:rowOff>
    </xdr:to>
    <xdr:cxnSp macro="">
      <xdr:nvCxnSpPr>
        <xdr:cNvPr id="178" name="直線コネクタ 177"/>
        <xdr:cNvCxnSpPr/>
      </xdr:nvCxnSpPr>
      <xdr:spPr>
        <a:xfrm flipV="1">
          <a:off x="2908300" y="9639300"/>
          <a:ext cx="889000"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79" name="楕円 178"/>
        <xdr:cNvSpPr/>
      </xdr:nvSpPr>
      <xdr:spPr>
        <a:xfrm>
          <a:off x="1968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28575</xdr:rowOff>
    </xdr:from>
    <xdr:to>
      <xdr:col>15</xdr:col>
      <xdr:colOff>50800</xdr:colOff>
      <xdr:row>60</xdr:row>
      <xdr:rowOff>13335</xdr:rowOff>
    </xdr:to>
    <xdr:cxnSp macro="">
      <xdr:nvCxnSpPr>
        <xdr:cNvPr id="180" name="直線コネクタ 179"/>
        <xdr:cNvCxnSpPr/>
      </xdr:nvCxnSpPr>
      <xdr:spPr>
        <a:xfrm flipV="1">
          <a:off x="2019300" y="10144125"/>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1"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82"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83" name="n_3aveValue【体育館・プー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105427</xdr:rowOff>
    </xdr:from>
    <xdr:ext cx="405111" cy="259045"/>
    <xdr:sp macro="" textlink="">
      <xdr:nvSpPr>
        <xdr:cNvPr id="184" name="n_1mainValue【体育館・プール】&#10;有形固定資産減価償却率"/>
        <xdr:cNvSpPr txBox="1"/>
      </xdr:nvSpPr>
      <xdr:spPr>
        <a:xfrm>
          <a:off x="3582044"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95902</xdr:rowOff>
    </xdr:from>
    <xdr:ext cx="405111" cy="259045"/>
    <xdr:sp macro="" textlink="">
      <xdr:nvSpPr>
        <xdr:cNvPr id="185" name="n_2mainValue【体育館・プール】&#10;有形固定資産減価償却率"/>
        <xdr:cNvSpPr txBox="1"/>
      </xdr:nvSpPr>
      <xdr:spPr>
        <a:xfrm>
          <a:off x="2705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186" name="n_3mainValue【体育館・プール】&#10;有形固定資産減価償却率"/>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15"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12065</xdr:rowOff>
    </xdr:from>
    <xdr:to>
      <xdr:col>55</xdr:col>
      <xdr:colOff>50800</xdr:colOff>
      <xdr:row>64</xdr:row>
      <xdr:rowOff>113665</xdr:rowOff>
    </xdr:to>
    <xdr:sp macro="" textlink="">
      <xdr:nvSpPr>
        <xdr:cNvPr id="225" name="楕円 224"/>
        <xdr:cNvSpPr/>
      </xdr:nvSpPr>
      <xdr:spPr>
        <a:xfrm>
          <a:off x="104267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98442</xdr:rowOff>
    </xdr:from>
    <xdr:ext cx="469744" cy="259045"/>
    <xdr:sp macro="" textlink="">
      <xdr:nvSpPr>
        <xdr:cNvPr id="226" name="【体育館・プール】&#10;一人当たり面積該当値テキスト"/>
        <xdr:cNvSpPr txBox="1"/>
      </xdr:nvSpPr>
      <xdr:spPr>
        <a:xfrm>
          <a:off x="10515600" y="1089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12065</xdr:rowOff>
    </xdr:from>
    <xdr:to>
      <xdr:col>50</xdr:col>
      <xdr:colOff>165100</xdr:colOff>
      <xdr:row>64</xdr:row>
      <xdr:rowOff>113665</xdr:rowOff>
    </xdr:to>
    <xdr:sp macro="" textlink="">
      <xdr:nvSpPr>
        <xdr:cNvPr id="227" name="楕円 226"/>
        <xdr:cNvSpPr/>
      </xdr:nvSpPr>
      <xdr:spPr>
        <a:xfrm>
          <a:off x="9588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62865</xdr:rowOff>
    </xdr:from>
    <xdr:to>
      <xdr:col>55</xdr:col>
      <xdr:colOff>0</xdr:colOff>
      <xdr:row>64</xdr:row>
      <xdr:rowOff>62865</xdr:rowOff>
    </xdr:to>
    <xdr:cxnSp macro="">
      <xdr:nvCxnSpPr>
        <xdr:cNvPr id="228" name="直線コネクタ 227"/>
        <xdr:cNvCxnSpPr/>
      </xdr:nvCxnSpPr>
      <xdr:spPr>
        <a:xfrm>
          <a:off x="9639300" y="11035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12065</xdr:rowOff>
    </xdr:from>
    <xdr:to>
      <xdr:col>46</xdr:col>
      <xdr:colOff>38100</xdr:colOff>
      <xdr:row>64</xdr:row>
      <xdr:rowOff>113665</xdr:rowOff>
    </xdr:to>
    <xdr:sp macro="" textlink="">
      <xdr:nvSpPr>
        <xdr:cNvPr id="229" name="楕円 228"/>
        <xdr:cNvSpPr/>
      </xdr:nvSpPr>
      <xdr:spPr>
        <a:xfrm>
          <a:off x="8699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62865</xdr:rowOff>
    </xdr:from>
    <xdr:to>
      <xdr:col>50</xdr:col>
      <xdr:colOff>114300</xdr:colOff>
      <xdr:row>64</xdr:row>
      <xdr:rowOff>62865</xdr:rowOff>
    </xdr:to>
    <xdr:cxnSp macro="">
      <xdr:nvCxnSpPr>
        <xdr:cNvPr id="230" name="直線コネクタ 229"/>
        <xdr:cNvCxnSpPr/>
      </xdr:nvCxnSpPr>
      <xdr:spPr>
        <a:xfrm>
          <a:off x="8750300" y="11035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12065</xdr:rowOff>
    </xdr:from>
    <xdr:to>
      <xdr:col>41</xdr:col>
      <xdr:colOff>101600</xdr:colOff>
      <xdr:row>64</xdr:row>
      <xdr:rowOff>113665</xdr:rowOff>
    </xdr:to>
    <xdr:sp macro="" textlink="">
      <xdr:nvSpPr>
        <xdr:cNvPr id="231" name="楕円 230"/>
        <xdr:cNvSpPr/>
      </xdr:nvSpPr>
      <xdr:spPr>
        <a:xfrm>
          <a:off x="7810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62865</xdr:rowOff>
    </xdr:from>
    <xdr:to>
      <xdr:col>45</xdr:col>
      <xdr:colOff>177800</xdr:colOff>
      <xdr:row>64</xdr:row>
      <xdr:rowOff>62865</xdr:rowOff>
    </xdr:to>
    <xdr:cxnSp macro="">
      <xdr:nvCxnSpPr>
        <xdr:cNvPr id="232" name="直線コネクタ 231"/>
        <xdr:cNvCxnSpPr/>
      </xdr:nvCxnSpPr>
      <xdr:spPr>
        <a:xfrm>
          <a:off x="7861300" y="11035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33"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34"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35"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104792</xdr:rowOff>
    </xdr:from>
    <xdr:ext cx="469744" cy="259045"/>
    <xdr:sp macro="" textlink="">
      <xdr:nvSpPr>
        <xdr:cNvPr id="236" name="n_1mainValue【体育館・プール】&#10;一人当たり面積"/>
        <xdr:cNvSpPr txBox="1"/>
      </xdr:nvSpPr>
      <xdr:spPr>
        <a:xfrm>
          <a:off x="93917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104792</xdr:rowOff>
    </xdr:from>
    <xdr:ext cx="469744" cy="259045"/>
    <xdr:sp macro="" textlink="">
      <xdr:nvSpPr>
        <xdr:cNvPr id="237" name="n_2mainValue【体育館・プール】&#10;一人当たり面積"/>
        <xdr:cNvSpPr txBox="1"/>
      </xdr:nvSpPr>
      <xdr:spPr>
        <a:xfrm>
          <a:off x="8515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104792</xdr:rowOff>
    </xdr:from>
    <xdr:ext cx="469744" cy="259045"/>
    <xdr:sp macro="" textlink="">
      <xdr:nvSpPr>
        <xdr:cNvPr id="238" name="n_3mainValue【体育館・プール】&#10;一人当たり面積"/>
        <xdr:cNvSpPr txBox="1"/>
      </xdr:nvSpPr>
      <xdr:spPr>
        <a:xfrm>
          <a:off x="7626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63" name="直線コネクタ 262"/>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64"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65" name="直線コネクタ 264"/>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268" name="【福祉施設】&#10;有形固定資産減価償却率平均値テキスト"/>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69" name="フローチャート: 判断 268"/>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70" name="フローチャート: 判断 269"/>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71" name="フローチャート: 判断 270"/>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72" name="フローチャート: 判断 271"/>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107314</xdr:rowOff>
    </xdr:from>
    <xdr:to>
      <xdr:col>24</xdr:col>
      <xdr:colOff>114300</xdr:colOff>
      <xdr:row>80</xdr:row>
      <xdr:rowOff>37464</xdr:rowOff>
    </xdr:to>
    <xdr:sp macro="" textlink="">
      <xdr:nvSpPr>
        <xdr:cNvPr id="278" name="楕円 277"/>
        <xdr:cNvSpPr/>
      </xdr:nvSpPr>
      <xdr:spPr>
        <a:xfrm>
          <a:off x="45847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130191</xdr:rowOff>
    </xdr:from>
    <xdr:ext cx="405111" cy="259045"/>
    <xdr:sp macro="" textlink="">
      <xdr:nvSpPr>
        <xdr:cNvPr id="279" name="【福祉施設】&#10;有形固定資産減価償却率該当値テキスト"/>
        <xdr:cNvSpPr txBox="1"/>
      </xdr:nvSpPr>
      <xdr:spPr>
        <a:xfrm>
          <a:off x="4673600"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149225</xdr:rowOff>
    </xdr:from>
    <xdr:to>
      <xdr:col>20</xdr:col>
      <xdr:colOff>38100</xdr:colOff>
      <xdr:row>80</xdr:row>
      <xdr:rowOff>79375</xdr:rowOff>
    </xdr:to>
    <xdr:sp macro="" textlink="">
      <xdr:nvSpPr>
        <xdr:cNvPr id="280" name="楕円 279"/>
        <xdr:cNvSpPr/>
      </xdr:nvSpPr>
      <xdr:spPr>
        <a:xfrm>
          <a:off x="3746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158114</xdr:rowOff>
    </xdr:from>
    <xdr:to>
      <xdr:col>24</xdr:col>
      <xdr:colOff>63500</xdr:colOff>
      <xdr:row>80</xdr:row>
      <xdr:rowOff>28575</xdr:rowOff>
    </xdr:to>
    <xdr:cxnSp macro="">
      <xdr:nvCxnSpPr>
        <xdr:cNvPr id="281" name="直線コネクタ 280"/>
        <xdr:cNvCxnSpPr/>
      </xdr:nvCxnSpPr>
      <xdr:spPr>
        <a:xfrm flipV="1">
          <a:off x="3797300" y="137026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19686</xdr:rowOff>
    </xdr:from>
    <xdr:to>
      <xdr:col>15</xdr:col>
      <xdr:colOff>101600</xdr:colOff>
      <xdr:row>80</xdr:row>
      <xdr:rowOff>121286</xdr:rowOff>
    </xdr:to>
    <xdr:sp macro="" textlink="">
      <xdr:nvSpPr>
        <xdr:cNvPr id="282" name="楕円 281"/>
        <xdr:cNvSpPr/>
      </xdr:nvSpPr>
      <xdr:spPr>
        <a:xfrm>
          <a:off x="28575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28575</xdr:rowOff>
    </xdr:from>
    <xdr:to>
      <xdr:col>19</xdr:col>
      <xdr:colOff>177800</xdr:colOff>
      <xdr:row>80</xdr:row>
      <xdr:rowOff>70486</xdr:rowOff>
    </xdr:to>
    <xdr:cxnSp macro="">
      <xdr:nvCxnSpPr>
        <xdr:cNvPr id="283" name="直線コネクタ 282"/>
        <xdr:cNvCxnSpPr/>
      </xdr:nvCxnSpPr>
      <xdr:spPr>
        <a:xfrm flipV="1">
          <a:off x="2908300" y="137445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61595</xdr:rowOff>
    </xdr:from>
    <xdr:to>
      <xdr:col>10</xdr:col>
      <xdr:colOff>165100</xdr:colOff>
      <xdr:row>80</xdr:row>
      <xdr:rowOff>163195</xdr:rowOff>
    </xdr:to>
    <xdr:sp macro="" textlink="">
      <xdr:nvSpPr>
        <xdr:cNvPr id="284" name="楕円 283"/>
        <xdr:cNvSpPr/>
      </xdr:nvSpPr>
      <xdr:spPr>
        <a:xfrm>
          <a:off x="1968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70486</xdr:rowOff>
    </xdr:from>
    <xdr:to>
      <xdr:col>15</xdr:col>
      <xdr:colOff>50800</xdr:colOff>
      <xdr:row>80</xdr:row>
      <xdr:rowOff>112395</xdr:rowOff>
    </xdr:to>
    <xdr:cxnSp macro="">
      <xdr:nvCxnSpPr>
        <xdr:cNvPr id="285" name="直線コネクタ 284"/>
        <xdr:cNvCxnSpPr/>
      </xdr:nvCxnSpPr>
      <xdr:spPr>
        <a:xfrm flipV="1">
          <a:off x="2019300" y="137864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76216</xdr:rowOff>
    </xdr:from>
    <xdr:ext cx="405111" cy="259045"/>
    <xdr:sp macro="" textlink="">
      <xdr:nvSpPr>
        <xdr:cNvPr id="286" name="n_1aveValue【福祉施設】&#10;有形固定資産減価償却率"/>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87"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288" name="n_3aveValue【福祉施設】&#10;有形固定資産減価償却率"/>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95902</xdr:rowOff>
    </xdr:from>
    <xdr:ext cx="405111" cy="259045"/>
    <xdr:sp macro="" textlink="">
      <xdr:nvSpPr>
        <xdr:cNvPr id="289" name="n_1mainValue【福祉施設】&#10;有形固定資産減価償却率"/>
        <xdr:cNvSpPr txBox="1"/>
      </xdr:nvSpPr>
      <xdr:spPr>
        <a:xfrm>
          <a:off x="35820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137813</xdr:rowOff>
    </xdr:from>
    <xdr:ext cx="405111" cy="259045"/>
    <xdr:sp macro="" textlink="">
      <xdr:nvSpPr>
        <xdr:cNvPr id="290" name="n_2mainValue【福祉施設】&#10;有形固定資産減価償却率"/>
        <xdr:cNvSpPr txBox="1"/>
      </xdr:nvSpPr>
      <xdr:spPr>
        <a:xfrm>
          <a:off x="27057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8272</xdr:rowOff>
    </xdr:from>
    <xdr:ext cx="405111" cy="259045"/>
    <xdr:sp macro="" textlink="">
      <xdr:nvSpPr>
        <xdr:cNvPr id="291" name="n_3mainValue【福祉施設】&#10;有形固定資産減価償却率"/>
        <xdr:cNvSpPr txBox="1"/>
      </xdr:nvSpPr>
      <xdr:spPr>
        <a:xfrm>
          <a:off x="18167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1" name="テキスト ボックス 31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3" name="テキスト ボックス 31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17" name="直線コネクタ 316"/>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18"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19" name="直線コネクタ 318"/>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20"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21" name="直線コネクタ 320"/>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163665</xdr:rowOff>
    </xdr:from>
    <xdr:ext cx="469744" cy="259045"/>
    <xdr:sp macro="" textlink="">
      <xdr:nvSpPr>
        <xdr:cNvPr id="322" name="【福祉施設】&#10;一人当たり面積平均値テキスト"/>
        <xdr:cNvSpPr txBox="1"/>
      </xdr:nvSpPr>
      <xdr:spPr>
        <a:xfrm>
          <a:off x="10515600" y="1439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23" name="フローチャート: 判断 322"/>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24" name="フローチャート: 判断 323"/>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25" name="フローチャート: 判断 324"/>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26" name="フローチャート: 判断 325"/>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168548</xdr:rowOff>
    </xdr:from>
    <xdr:to>
      <xdr:col>55</xdr:col>
      <xdr:colOff>50800</xdr:colOff>
      <xdr:row>86</xdr:row>
      <xdr:rowOff>98698</xdr:rowOff>
    </xdr:to>
    <xdr:sp macro="" textlink="">
      <xdr:nvSpPr>
        <xdr:cNvPr id="332" name="楕円 331"/>
        <xdr:cNvSpPr/>
      </xdr:nvSpPr>
      <xdr:spPr>
        <a:xfrm>
          <a:off x="104267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83475</xdr:rowOff>
    </xdr:from>
    <xdr:ext cx="469744" cy="259045"/>
    <xdr:sp macro="" textlink="">
      <xdr:nvSpPr>
        <xdr:cNvPr id="333" name="【福祉施設】&#10;一人当たり面積該当値テキスト"/>
        <xdr:cNvSpPr txBox="1"/>
      </xdr:nvSpPr>
      <xdr:spPr>
        <a:xfrm>
          <a:off x="10515600" y="146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168548</xdr:rowOff>
    </xdr:from>
    <xdr:to>
      <xdr:col>50</xdr:col>
      <xdr:colOff>165100</xdr:colOff>
      <xdr:row>86</xdr:row>
      <xdr:rowOff>98698</xdr:rowOff>
    </xdr:to>
    <xdr:sp macro="" textlink="">
      <xdr:nvSpPr>
        <xdr:cNvPr id="334" name="楕円 333"/>
        <xdr:cNvSpPr/>
      </xdr:nvSpPr>
      <xdr:spPr>
        <a:xfrm>
          <a:off x="9588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47898</xdr:rowOff>
    </xdr:from>
    <xdr:to>
      <xdr:col>55</xdr:col>
      <xdr:colOff>0</xdr:colOff>
      <xdr:row>86</xdr:row>
      <xdr:rowOff>47898</xdr:rowOff>
    </xdr:to>
    <xdr:cxnSp macro="">
      <xdr:nvCxnSpPr>
        <xdr:cNvPr id="335" name="直線コネクタ 334"/>
        <xdr:cNvCxnSpPr/>
      </xdr:nvCxnSpPr>
      <xdr:spPr>
        <a:xfrm>
          <a:off x="9639300" y="147925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168548</xdr:rowOff>
    </xdr:from>
    <xdr:to>
      <xdr:col>46</xdr:col>
      <xdr:colOff>38100</xdr:colOff>
      <xdr:row>86</xdr:row>
      <xdr:rowOff>98698</xdr:rowOff>
    </xdr:to>
    <xdr:sp macro="" textlink="">
      <xdr:nvSpPr>
        <xdr:cNvPr id="336" name="楕円 335"/>
        <xdr:cNvSpPr/>
      </xdr:nvSpPr>
      <xdr:spPr>
        <a:xfrm>
          <a:off x="8699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47898</xdr:rowOff>
    </xdr:from>
    <xdr:to>
      <xdr:col>50</xdr:col>
      <xdr:colOff>114300</xdr:colOff>
      <xdr:row>86</xdr:row>
      <xdr:rowOff>47898</xdr:rowOff>
    </xdr:to>
    <xdr:cxnSp macro="">
      <xdr:nvCxnSpPr>
        <xdr:cNvPr id="337" name="直線コネクタ 336"/>
        <xdr:cNvCxnSpPr/>
      </xdr:nvCxnSpPr>
      <xdr:spPr>
        <a:xfrm>
          <a:off x="8750300" y="1479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168548</xdr:rowOff>
    </xdr:from>
    <xdr:to>
      <xdr:col>41</xdr:col>
      <xdr:colOff>101600</xdr:colOff>
      <xdr:row>86</xdr:row>
      <xdr:rowOff>98698</xdr:rowOff>
    </xdr:to>
    <xdr:sp macro="" textlink="">
      <xdr:nvSpPr>
        <xdr:cNvPr id="338" name="楕円 337"/>
        <xdr:cNvSpPr/>
      </xdr:nvSpPr>
      <xdr:spPr>
        <a:xfrm>
          <a:off x="7810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47898</xdr:rowOff>
    </xdr:from>
    <xdr:to>
      <xdr:col>45</xdr:col>
      <xdr:colOff>177800</xdr:colOff>
      <xdr:row>86</xdr:row>
      <xdr:rowOff>47898</xdr:rowOff>
    </xdr:to>
    <xdr:cxnSp macro="">
      <xdr:nvCxnSpPr>
        <xdr:cNvPr id="339" name="直線コネクタ 338"/>
        <xdr:cNvCxnSpPr/>
      </xdr:nvCxnSpPr>
      <xdr:spPr>
        <a:xfrm>
          <a:off x="7861300" y="1479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97263</xdr:rowOff>
    </xdr:from>
    <xdr:ext cx="469744" cy="259045"/>
    <xdr:sp macro="" textlink="">
      <xdr:nvSpPr>
        <xdr:cNvPr id="340" name="n_1aveValue【福祉施設】&#10;一人当たり面積"/>
        <xdr:cNvSpPr txBox="1"/>
      </xdr:nvSpPr>
      <xdr:spPr>
        <a:xfrm>
          <a:off x="93917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84200</xdr:rowOff>
    </xdr:from>
    <xdr:ext cx="469744" cy="259045"/>
    <xdr:sp macro="" textlink="">
      <xdr:nvSpPr>
        <xdr:cNvPr id="341" name="n_2aveValue【福祉施設】&#10;一人当たり面積"/>
        <xdr:cNvSpPr txBox="1"/>
      </xdr:nvSpPr>
      <xdr:spPr>
        <a:xfrm>
          <a:off x="8515427" y="143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142983</xdr:rowOff>
    </xdr:from>
    <xdr:ext cx="469744" cy="259045"/>
    <xdr:sp macro="" textlink="">
      <xdr:nvSpPr>
        <xdr:cNvPr id="342" name="n_3aveValue【福祉施設】&#10;一人当たり面積"/>
        <xdr:cNvSpPr txBox="1"/>
      </xdr:nvSpPr>
      <xdr:spPr>
        <a:xfrm>
          <a:off x="7626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89825</xdr:rowOff>
    </xdr:from>
    <xdr:ext cx="469744" cy="259045"/>
    <xdr:sp macro="" textlink="">
      <xdr:nvSpPr>
        <xdr:cNvPr id="343" name="n_1mainValue【福祉施設】&#10;一人当たり面積"/>
        <xdr:cNvSpPr txBox="1"/>
      </xdr:nvSpPr>
      <xdr:spPr>
        <a:xfrm>
          <a:off x="93917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89825</xdr:rowOff>
    </xdr:from>
    <xdr:ext cx="469744" cy="259045"/>
    <xdr:sp macro="" textlink="">
      <xdr:nvSpPr>
        <xdr:cNvPr id="344" name="n_2mainValue【福祉施設】&#10;一人当たり面積"/>
        <xdr:cNvSpPr txBox="1"/>
      </xdr:nvSpPr>
      <xdr:spPr>
        <a:xfrm>
          <a:off x="8515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89825</xdr:rowOff>
    </xdr:from>
    <xdr:ext cx="469744" cy="259045"/>
    <xdr:sp macro="" textlink="">
      <xdr:nvSpPr>
        <xdr:cNvPr id="345" name="n_3mainValue【福祉施設】&#10;一人当たり面積"/>
        <xdr:cNvSpPr txBox="1"/>
      </xdr:nvSpPr>
      <xdr:spPr>
        <a:xfrm>
          <a:off x="7626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371" name="直線コネクタ 370"/>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372"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73" name="直線コネクタ 372"/>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4"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5" name="直線コネクタ 37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10721</xdr:rowOff>
    </xdr:from>
    <xdr:ext cx="405111" cy="259045"/>
    <xdr:sp macro="" textlink="">
      <xdr:nvSpPr>
        <xdr:cNvPr id="376" name="【市民会館】&#10;有形固定資産減価償却率平均値テキスト"/>
        <xdr:cNvSpPr txBox="1"/>
      </xdr:nvSpPr>
      <xdr:spPr>
        <a:xfrm>
          <a:off x="46736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77" name="フローチャート: 判断 376"/>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378" name="フローチャート: 判断 377"/>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379" name="フローチャート: 判断 378"/>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380" name="フローチャート: 判断 379"/>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126637</xdr:rowOff>
    </xdr:from>
    <xdr:to>
      <xdr:col>24</xdr:col>
      <xdr:colOff>114300</xdr:colOff>
      <xdr:row>105</xdr:row>
      <xdr:rowOff>56787</xdr:rowOff>
    </xdr:to>
    <xdr:sp macro="" textlink="">
      <xdr:nvSpPr>
        <xdr:cNvPr id="386" name="楕円 385"/>
        <xdr:cNvSpPr/>
      </xdr:nvSpPr>
      <xdr:spPr>
        <a:xfrm>
          <a:off x="45847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105064</xdr:rowOff>
    </xdr:from>
    <xdr:ext cx="405111" cy="259045"/>
    <xdr:sp macro="" textlink="">
      <xdr:nvSpPr>
        <xdr:cNvPr id="387" name="【市民会館】&#10;有形固定資産減価償却率該当値テキスト"/>
        <xdr:cNvSpPr txBox="1"/>
      </xdr:nvSpPr>
      <xdr:spPr>
        <a:xfrm>
          <a:off x="4673600"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388" name="楕円 387"/>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5987</xdr:rowOff>
    </xdr:from>
    <xdr:to>
      <xdr:col>24</xdr:col>
      <xdr:colOff>63500</xdr:colOff>
      <xdr:row>105</xdr:row>
      <xdr:rowOff>41911</xdr:rowOff>
    </xdr:to>
    <xdr:cxnSp macro="">
      <xdr:nvCxnSpPr>
        <xdr:cNvPr id="389" name="直線コネクタ 388"/>
        <xdr:cNvCxnSpPr/>
      </xdr:nvCxnSpPr>
      <xdr:spPr>
        <a:xfrm flipV="1">
          <a:off x="3797300" y="180082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27032</xdr:rowOff>
    </xdr:from>
    <xdr:to>
      <xdr:col>15</xdr:col>
      <xdr:colOff>101600</xdr:colOff>
      <xdr:row>105</xdr:row>
      <xdr:rowOff>128632</xdr:rowOff>
    </xdr:to>
    <xdr:sp macro="" textlink="">
      <xdr:nvSpPr>
        <xdr:cNvPr id="390" name="楕円 389"/>
        <xdr:cNvSpPr/>
      </xdr:nvSpPr>
      <xdr:spPr>
        <a:xfrm>
          <a:off x="2857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41911</xdr:rowOff>
    </xdr:from>
    <xdr:to>
      <xdr:col>19</xdr:col>
      <xdr:colOff>177800</xdr:colOff>
      <xdr:row>105</xdr:row>
      <xdr:rowOff>77832</xdr:rowOff>
    </xdr:to>
    <xdr:cxnSp macro="">
      <xdr:nvCxnSpPr>
        <xdr:cNvPr id="391" name="直線コネクタ 390"/>
        <xdr:cNvCxnSpPr/>
      </xdr:nvCxnSpPr>
      <xdr:spPr>
        <a:xfrm flipV="1">
          <a:off x="2908300" y="180441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62956</xdr:rowOff>
    </xdr:from>
    <xdr:to>
      <xdr:col>10</xdr:col>
      <xdr:colOff>165100</xdr:colOff>
      <xdr:row>105</xdr:row>
      <xdr:rowOff>164556</xdr:rowOff>
    </xdr:to>
    <xdr:sp macro="" textlink="">
      <xdr:nvSpPr>
        <xdr:cNvPr id="392" name="楕円 391"/>
        <xdr:cNvSpPr/>
      </xdr:nvSpPr>
      <xdr:spPr>
        <a:xfrm>
          <a:off x="1968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77832</xdr:rowOff>
    </xdr:from>
    <xdr:to>
      <xdr:col>15</xdr:col>
      <xdr:colOff>50800</xdr:colOff>
      <xdr:row>105</xdr:row>
      <xdr:rowOff>113756</xdr:rowOff>
    </xdr:to>
    <xdr:cxnSp macro="">
      <xdr:nvCxnSpPr>
        <xdr:cNvPr id="393" name="直線コネクタ 392"/>
        <xdr:cNvCxnSpPr/>
      </xdr:nvCxnSpPr>
      <xdr:spPr>
        <a:xfrm flipV="1">
          <a:off x="2019300" y="180800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99440</xdr:rowOff>
    </xdr:from>
    <xdr:ext cx="405111" cy="259045"/>
    <xdr:sp macro="" textlink="">
      <xdr:nvSpPr>
        <xdr:cNvPr id="394" name="n_1aveValue【市民会館】&#10;有形固定資産減価償却率"/>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395" name="n_2ave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396" name="n_3ave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397" name="n_1mainValue【市民会館】&#10;有形固定資産減価償却率"/>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119759</xdr:rowOff>
    </xdr:from>
    <xdr:ext cx="405111" cy="259045"/>
    <xdr:sp macro="" textlink="">
      <xdr:nvSpPr>
        <xdr:cNvPr id="398" name="n_2mainValue【市民会館】&#10;有形固定資産減価償却率"/>
        <xdr:cNvSpPr txBox="1"/>
      </xdr:nvSpPr>
      <xdr:spPr>
        <a:xfrm>
          <a:off x="2705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155683</xdr:rowOff>
    </xdr:from>
    <xdr:ext cx="405111" cy="259045"/>
    <xdr:sp macro="" textlink="">
      <xdr:nvSpPr>
        <xdr:cNvPr id="399" name="n_3mainValue【市民会館】&#10;有形固定資産減価償却率"/>
        <xdr:cNvSpPr txBox="1"/>
      </xdr:nvSpPr>
      <xdr:spPr>
        <a:xfrm>
          <a:off x="1816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0" name="直線コネクタ 40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1" name="テキスト ボックス 41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2" name="直線コネクタ 41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3" name="テキスト ボックス 41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4" name="直線コネクタ 41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5" name="テキスト ボックス 41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6" name="直線コネクタ 41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7" name="テキスト ボックス 41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421" name="直線コネクタ 420"/>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22"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23" name="直線コネクタ 422"/>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424"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425" name="直線コネクタ 424"/>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27703</xdr:rowOff>
    </xdr:from>
    <xdr:ext cx="469744" cy="259045"/>
    <xdr:sp macro="" textlink="">
      <xdr:nvSpPr>
        <xdr:cNvPr id="426" name="【市民会館】&#10;一人当たり面積平均値テキスト"/>
        <xdr:cNvSpPr txBox="1"/>
      </xdr:nvSpPr>
      <xdr:spPr>
        <a:xfrm>
          <a:off x="10515600" y="1802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427" name="フローチャート: 判断 426"/>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428" name="フローチャート: 判断 427"/>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429" name="フローチャート: 判断 428"/>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30" name="フローチャート: 判断 429"/>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157987</xdr:rowOff>
    </xdr:from>
    <xdr:to>
      <xdr:col>55</xdr:col>
      <xdr:colOff>50800</xdr:colOff>
      <xdr:row>108</xdr:row>
      <xdr:rowOff>88137</xdr:rowOff>
    </xdr:to>
    <xdr:sp macro="" textlink="">
      <xdr:nvSpPr>
        <xdr:cNvPr id="436" name="楕円 435"/>
        <xdr:cNvSpPr/>
      </xdr:nvSpPr>
      <xdr:spPr>
        <a:xfrm>
          <a:off x="104267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72914</xdr:rowOff>
    </xdr:from>
    <xdr:ext cx="469744" cy="259045"/>
    <xdr:sp macro="" textlink="">
      <xdr:nvSpPr>
        <xdr:cNvPr id="437" name="【市民会館】&#10;一人当たり面積該当値テキスト"/>
        <xdr:cNvSpPr txBox="1"/>
      </xdr:nvSpPr>
      <xdr:spPr>
        <a:xfrm>
          <a:off x="10515600" y="184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157987</xdr:rowOff>
    </xdr:from>
    <xdr:to>
      <xdr:col>50</xdr:col>
      <xdr:colOff>165100</xdr:colOff>
      <xdr:row>108</xdr:row>
      <xdr:rowOff>88137</xdr:rowOff>
    </xdr:to>
    <xdr:sp macro="" textlink="">
      <xdr:nvSpPr>
        <xdr:cNvPr id="438" name="楕円 437"/>
        <xdr:cNvSpPr/>
      </xdr:nvSpPr>
      <xdr:spPr>
        <a:xfrm>
          <a:off x="9588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37337</xdr:rowOff>
    </xdr:from>
    <xdr:to>
      <xdr:col>55</xdr:col>
      <xdr:colOff>0</xdr:colOff>
      <xdr:row>108</xdr:row>
      <xdr:rowOff>37337</xdr:rowOff>
    </xdr:to>
    <xdr:cxnSp macro="">
      <xdr:nvCxnSpPr>
        <xdr:cNvPr id="439" name="直線コネクタ 438"/>
        <xdr:cNvCxnSpPr/>
      </xdr:nvCxnSpPr>
      <xdr:spPr>
        <a:xfrm>
          <a:off x="9639300" y="18553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157987</xdr:rowOff>
    </xdr:from>
    <xdr:to>
      <xdr:col>46</xdr:col>
      <xdr:colOff>38100</xdr:colOff>
      <xdr:row>108</xdr:row>
      <xdr:rowOff>88137</xdr:rowOff>
    </xdr:to>
    <xdr:sp macro="" textlink="">
      <xdr:nvSpPr>
        <xdr:cNvPr id="440" name="楕円 439"/>
        <xdr:cNvSpPr/>
      </xdr:nvSpPr>
      <xdr:spPr>
        <a:xfrm>
          <a:off x="8699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37337</xdr:rowOff>
    </xdr:from>
    <xdr:to>
      <xdr:col>50</xdr:col>
      <xdr:colOff>114300</xdr:colOff>
      <xdr:row>108</xdr:row>
      <xdr:rowOff>37337</xdr:rowOff>
    </xdr:to>
    <xdr:cxnSp macro="">
      <xdr:nvCxnSpPr>
        <xdr:cNvPr id="441" name="直線コネクタ 440"/>
        <xdr:cNvCxnSpPr/>
      </xdr:nvCxnSpPr>
      <xdr:spPr>
        <a:xfrm>
          <a:off x="8750300" y="1855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157987</xdr:rowOff>
    </xdr:from>
    <xdr:to>
      <xdr:col>41</xdr:col>
      <xdr:colOff>101600</xdr:colOff>
      <xdr:row>108</xdr:row>
      <xdr:rowOff>88137</xdr:rowOff>
    </xdr:to>
    <xdr:sp macro="" textlink="">
      <xdr:nvSpPr>
        <xdr:cNvPr id="442" name="楕円 441"/>
        <xdr:cNvSpPr/>
      </xdr:nvSpPr>
      <xdr:spPr>
        <a:xfrm>
          <a:off x="7810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37337</xdr:rowOff>
    </xdr:from>
    <xdr:to>
      <xdr:col>45</xdr:col>
      <xdr:colOff>177800</xdr:colOff>
      <xdr:row>108</xdr:row>
      <xdr:rowOff>37337</xdr:rowOff>
    </xdr:to>
    <xdr:cxnSp macro="">
      <xdr:nvCxnSpPr>
        <xdr:cNvPr id="443" name="直線コネクタ 442"/>
        <xdr:cNvCxnSpPr/>
      </xdr:nvCxnSpPr>
      <xdr:spPr>
        <a:xfrm>
          <a:off x="7861300" y="1855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157242</xdr:rowOff>
    </xdr:from>
    <xdr:ext cx="469744" cy="259045"/>
    <xdr:sp macro="" textlink="">
      <xdr:nvSpPr>
        <xdr:cNvPr id="444" name="n_1aveValue【市民会館】&#10;一人当たり面積"/>
        <xdr:cNvSpPr txBox="1"/>
      </xdr:nvSpPr>
      <xdr:spPr>
        <a:xfrm>
          <a:off x="93917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150385</xdr:rowOff>
    </xdr:from>
    <xdr:ext cx="469744" cy="259045"/>
    <xdr:sp macro="" textlink="">
      <xdr:nvSpPr>
        <xdr:cNvPr id="445" name="n_2aveValue【市民会館】&#10;一人当たり面積"/>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46"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79264</xdr:rowOff>
    </xdr:from>
    <xdr:ext cx="469744" cy="259045"/>
    <xdr:sp macro="" textlink="">
      <xdr:nvSpPr>
        <xdr:cNvPr id="447" name="n_1mainValue【市民会館】&#10;一人当たり面積"/>
        <xdr:cNvSpPr txBox="1"/>
      </xdr:nvSpPr>
      <xdr:spPr>
        <a:xfrm>
          <a:off x="93917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79264</xdr:rowOff>
    </xdr:from>
    <xdr:ext cx="469744" cy="259045"/>
    <xdr:sp macro="" textlink="">
      <xdr:nvSpPr>
        <xdr:cNvPr id="448" name="n_2mainValue【市民会館】&#10;一人当たり面積"/>
        <xdr:cNvSpPr txBox="1"/>
      </xdr:nvSpPr>
      <xdr:spPr>
        <a:xfrm>
          <a:off x="8515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79264</xdr:rowOff>
    </xdr:from>
    <xdr:ext cx="469744" cy="259045"/>
    <xdr:sp macro="" textlink="">
      <xdr:nvSpPr>
        <xdr:cNvPr id="449" name="n_3mainValue【市民会館】&#10;一人当たり面積"/>
        <xdr:cNvSpPr txBox="1"/>
      </xdr:nvSpPr>
      <xdr:spPr>
        <a:xfrm>
          <a:off x="7626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1" name="テキスト ボックス 4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1" name="テキスト ボックス 4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75" name="直線コネクタ 474"/>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476"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77" name="直線コネクタ 47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478"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79" name="直線コネクタ 478"/>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95630</xdr:rowOff>
    </xdr:from>
    <xdr:ext cx="405111" cy="259045"/>
    <xdr:sp macro="" textlink="">
      <xdr:nvSpPr>
        <xdr:cNvPr id="480" name="【一般廃棄物処理施設】&#10;有形固定資産減価償却率平均値テキスト"/>
        <xdr:cNvSpPr txBox="1"/>
      </xdr:nvSpPr>
      <xdr:spPr>
        <a:xfrm>
          <a:off x="16357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481" name="フローチャート: 判断 480"/>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482" name="フローチャート: 判断 481"/>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483" name="フローチャート: 判断 482"/>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84" name="フローチャート: 判断 483"/>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2540</xdr:rowOff>
    </xdr:from>
    <xdr:to>
      <xdr:col>85</xdr:col>
      <xdr:colOff>177800</xdr:colOff>
      <xdr:row>40</xdr:row>
      <xdr:rowOff>104140</xdr:rowOff>
    </xdr:to>
    <xdr:sp macro="" textlink="">
      <xdr:nvSpPr>
        <xdr:cNvPr id="490" name="楕円 489"/>
        <xdr:cNvSpPr/>
      </xdr:nvSpPr>
      <xdr:spPr>
        <a:xfrm>
          <a:off x="16268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152417</xdr:rowOff>
    </xdr:from>
    <xdr:ext cx="405111" cy="259045"/>
    <xdr:sp macro="" textlink="">
      <xdr:nvSpPr>
        <xdr:cNvPr id="491" name="【一般廃棄物処理施設】&#10;有形固定資産減価償却率該当値テキスト"/>
        <xdr:cNvSpPr txBox="1"/>
      </xdr:nvSpPr>
      <xdr:spPr>
        <a:xfrm>
          <a:off x="16357600"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44994</xdr:rowOff>
    </xdr:from>
    <xdr:to>
      <xdr:col>81</xdr:col>
      <xdr:colOff>101600</xdr:colOff>
      <xdr:row>40</xdr:row>
      <xdr:rowOff>146594</xdr:rowOff>
    </xdr:to>
    <xdr:sp macro="" textlink="">
      <xdr:nvSpPr>
        <xdr:cNvPr id="492" name="楕円 491"/>
        <xdr:cNvSpPr/>
      </xdr:nvSpPr>
      <xdr:spPr>
        <a:xfrm>
          <a:off x="15430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53340</xdr:rowOff>
    </xdr:from>
    <xdr:to>
      <xdr:col>85</xdr:col>
      <xdr:colOff>127000</xdr:colOff>
      <xdr:row>40</xdr:row>
      <xdr:rowOff>95794</xdr:rowOff>
    </xdr:to>
    <xdr:cxnSp macro="">
      <xdr:nvCxnSpPr>
        <xdr:cNvPr id="493" name="直線コネクタ 492"/>
        <xdr:cNvCxnSpPr/>
      </xdr:nvCxnSpPr>
      <xdr:spPr>
        <a:xfrm flipV="1">
          <a:off x="15481300" y="691134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93980</xdr:rowOff>
    </xdr:from>
    <xdr:to>
      <xdr:col>76</xdr:col>
      <xdr:colOff>165100</xdr:colOff>
      <xdr:row>36</xdr:row>
      <xdr:rowOff>24130</xdr:rowOff>
    </xdr:to>
    <xdr:sp macro="" textlink="">
      <xdr:nvSpPr>
        <xdr:cNvPr id="494" name="楕円 493"/>
        <xdr:cNvSpPr/>
      </xdr:nvSpPr>
      <xdr:spPr>
        <a:xfrm>
          <a:off x="14541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144780</xdr:rowOff>
    </xdr:from>
    <xdr:to>
      <xdr:col>81</xdr:col>
      <xdr:colOff>50800</xdr:colOff>
      <xdr:row>40</xdr:row>
      <xdr:rowOff>95794</xdr:rowOff>
    </xdr:to>
    <xdr:cxnSp macro="">
      <xdr:nvCxnSpPr>
        <xdr:cNvPr id="495" name="直線コネクタ 494"/>
        <xdr:cNvCxnSpPr/>
      </xdr:nvCxnSpPr>
      <xdr:spPr>
        <a:xfrm>
          <a:off x="14592300" y="6145530"/>
          <a:ext cx="889000" cy="80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131536</xdr:rowOff>
    </xdr:from>
    <xdr:to>
      <xdr:col>72</xdr:col>
      <xdr:colOff>38100</xdr:colOff>
      <xdr:row>36</xdr:row>
      <xdr:rowOff>61686</xdr:rowOff>
    </xdr:to>
    <xdr:sp macro="" textlink="">
      <xdr:nvSpPr>
        <xdr:cNvPr id="496" name="楕円 495"/>
        <xdr:cNvSpPr/>
      </xdr:nvSpPr>
      <xdr:spPr>
        <a:xfrm>
          <a:off x="13652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144780</xdr:rowOff>
    </xdr:from>
    <xdr:to>
      <xdr:col>76</xdr:col>
      <xdr:colOff>114300</xdr:colOff>
      <xdr:row>36</xdr:row>
      <xdr:rowOff>10886</xdr:rowOff>
    </xdr:to>
    <xdr:cxnSp macro="">
      <xdr:nvCxnSpPr>
        <xdr:cNvPr id="497" name="直線コネクタ 496"/>
        <xdr:cNvCxnSpPr/>
      </xdr:nvCxnSpPr>
      <xdr:spPr>
        <a:xfrm flipV="1">
          <a:off x="13703300" y="61455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498"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499"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500" name="n_3aveValue【一般廃棄物処理施設】&#10;有形固定資産減価償却率"/>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137721</xdr:rowOff>
    </xdr:from>
    <xdr:ext cx="405111" cy="259045"/>
    <xdr:sp macro="" textlink="">
      <xdr:nvSpPr>
        <xdr:cNvPr id="501" name="n_1mainValue【一般廃棄物処理施設】&#10;有形固定資産減価償却率"/>
        <xdr:cNvSpPr txBox="1"/>
      </xdr:nvSpPr>
      <xdr:spPr>
        <a:xfrm>
          <a:off x="152660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40657</xdr:rowOff>
    </xdr:from>
    <xdr:ext cx="405111" cy="259045"/>
    <xdr:sp macro="" textlink="">
      <xdr:nvSpPr>
        <xdr:cNvPr id="502" name="n_2mainValue【一般廃棄物処理施設】&#10;有形固定資産減価償却率"/>
        <xdr:cNvSpPr txBox="1"/>
      </xdr:nvSpPr>
      <xdr:spPr>
        <a:xfrm>
          <a:off x="14389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78213</xdr:rowOff>
    </xdr:from>
    <xdr:ext cx="405111" cy="259045"/>
    <xdr:sp macro="" textlink="">
      <xdr:nvSpPr>
        <xdr:cNvPr id="503" name="n_3mainValue【一般廃棄物処理施設】&#10;有形固定資産減価償却率"/>
        <xdr:cNvSpPr txBox="1"/>
      </xdr:nvSpPr>
      <xdr:spPr>
        <a:xfrm>
          <a:off x="13500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4" name="直線コネクタ 51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15" name="テキスト ボックス 514"/>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6" name="直線コネクタ 51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7" name="テキスト ボックス 51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18" name="直線コネクタ 51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19" name="テキスト ボックス 51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1" name="テキスト ボックス 52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523" name="直線コネクタ 522"/>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24"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25" name="直線コネクタ 524"/>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526"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527" name="直線コネクタ 526"/>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528"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529" name="フローチャート: 判断 528"/>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530" name="フローチャート: 判断 529"/>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531" name="フローチャート: 判断 530"/>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532" name="フローチャート: 判断 531"/>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48683</xdr:rowOff>
    </xdr:from>
    <xdr:to>
      <xdr:col>116</xdr:col>
      <xdr:colOff>114300</xdr:colOff>
      <xdr:row>38</xdr:row>
      <xdr:rowOff>150283</xdr:rowOff>
    </xdr:to>
    <xdr:sp macro="" textlink="">
      <xdr:nvSpPr>
        <xdr:cNvPr id="538" name="楕円 537"/>
        <xdr:cNvSpPr/>
      </xdr:nvSpPr>
      <xdr:spPr>
        <a:xfrm>
          <a:off x="22110700" y="656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71560</xdr:rowOff>
    </xdr:from>
    <xdr:ext cx="534377" cy="259045"/>
    <xdr:sp macro="" textlink="">
      <xdr:nvSpPr>
        <xdr:cNvPr id="539" name="【一般廃棄物処理施設】&#10;一人当たり有形固定資産（償却資産）額該当値テキスト"/>
        <xdr:cNvSpPr txBox="1"/>
      </xdr:nvSpPr>
      <xdr:spPr>
        <a:xfrm>
          <a:off x="22199600" y="641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50232</xdr:rowOff>
    </xdr:from>
    <xdr:to>
      <xdr:col>112</xdr:col>
      <xdr:colOff>38100</xdr:colOff>
      <xdr:row>38</xdr:row>
      <xdr:rowOff>151832</xdr:rowOff>
    </xdr:to>
    <xdr:sp macro="" textlink="">
      <xdr:nvSpPr>
        <xdr:cNvPr id="540" name="楕円 539"/>
        <xdr:cNvSpPr/>
      </xdr:nvSpPr>
      <xdr:spPr>
        <a:xfrm>
          <a:off x="21272500" y="656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99483</xdr:rowOff>
    </xdr:from>
    <xdr:to>
      <xdr:col>116</xdr:col>
      <xdr:colOff>63500</xdr:colOff>
      <xdr:row>38</xdr:row>
      <xdr:rowOff>101032</xdr:rowOff>
    </xdr:to>
    <xdr:cxnSp macro="">
      <xdr:nvCxnSpPr>
        <xdr:cNvPr id="541" name="直線コネクタ 540"/>
        <xdr:cNvCxnSpPr/>
      </xdr:nvCxnSpPr>
      <xdr:spPr>
        <a:xfrm flipV="1">
          <a:off x="21323300" y="6614583"/>
          <a:ext cx="8382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15650</xdr:rowOff>
    </xdr:from>
    <xdr:to>
      <xdr:col>107</xdr:col>
      <xdr:colOff>101600</xdr:colOff>
      <xdr:row>40</xdr:row>
      <xdr:rowOff>117250</xdr:rowOff>
    </xdr:to>
    <xdr:sp macro="" textlink="">
      <xdr:nvSpPr>
        <xdr:cNvPr id="542" name="楕円 541"/>
        <xdr:cNvSpPr/>
      </xdr:nvSpPr>
      <xdr:spPr>
        <a:xfrm>
          <a:off x="20383500" y="687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101032</xdr:rowOff>
    </xdr:from>
    <xdr:to>
      <xdr:col>111</xdr:col>
      <xdr:colOff>177800</xdr:colOff>
      <xdr:row>40</xdr:row>
      <xdr:rowOff>66450</xdr:rowOff>
    </xdr:to>
    <xdr:cxnSp macro="">
      <xdr:nvCxnSpPr>
        <xdr:cNvPr id="543" name="直線コネクタ 542"/>
        <xdr:cNvCxnSpPr/>
      </xdr:nvCxnSpPr>
      <xdr:spPr>
        <a:xfrm flipV="1">
          <a:off x="20434300" y="6616132"/>
          <a:ext cx="889000" cy="30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15518</xdr:rowOff>
    </xdr:from>
    <xdr:to>
      <xdr:col>102</xdr:col>
      <xdr:colOff>165100</xdr:colOff>
      <xdr:row>40</xdr:row>
      <xdr:rowOff>117118</xdr:rowOff>
    </xdr:to>
    <xdr:sp macro="" textlink="">
      <xdr:nvSpPr>
        <xdr:cNvPr id="544" name="楕円 543"/>
        <xdr:cNvSpPr/>
      </xdr:nvSpPr>
      <xdr:spPr>
        <a:xfrm>
          <a:off x="19494500" y="687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66318</xdr:rowOff>
    </xdr:from>
    <xdr:to>
      <xdr:col>107</xdr:col>
      <xdr:colOff>50800</xdr:colOff>
      <xdr:row>40</xdr:row>
      <xdr:rowOff>66450</xdr:rowOff>
    </xdr:to>
    <xdr:cxnSp macro="">
      <xdr:nvCxnSpPr>
        <xdr:cNvPr id="545" name="直線コネクタ 544"/>
        <xdr:cNvCxnSpPr/>
      </xdr:nvCxnSpPr>
      <xdr:spPr>
        <a:xfrm>
          <a:off x="19545300" y="6924318"/>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7650</xdr:rowOff>
    </xdr:from>
    <xdr:ext cx="534377" cy="259045"/>
    <xdr:sp macro="" textlink="">
      <xdr:nvSpPr>
        <xdr:cNvPr id="546" name="n_1aveValue【一般廃棄物処理施設】&#10;一人当たり有形固定資産（償却資産）額"/>
        <xdr:cNvSpPr txBox="1"/>
      </xdr:nvSpPr>
      <xdr:spPr>
        <a:xfrm>
          <a:off x="210434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547"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548"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168359</xdr:rowOff>
    </xdr:from>
    <xdr:ext cx="534377" cy="259045"/>
    <xdr:sp macro="" textlink="">
      <xdr:nvSpPr>
        <xdr:cNvPr id="549" name="n_1mainValue【一般廃棄物処理施設】&#10;一人当たり有形固定資産（償却資産）額"/>
        <xdr:cNvSpPr txBox="1"/>
      </xdr:nvSpPr>
      <xdr:spPr>
        <a:xfrm>
          <a:off x="21043411" y="634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108377</xdr:rowOff>
    </xdr:from>
    <xdr:ext cx="534377" cy="259045"/>
    <xdr:sp macro="" textlink="">
      <xdr:nvSpPr>
        <xdr:cNvPr id="550" name="n_2mainValue【一般廃棄物処理施設】&#10;一人当たり有形固定資産（償却資産）額"/>
        <xdr:cNvSpPr txBox="1"/>
      </xdr:nvSpPr>
      <xdr:spPr>
        <a:xfrm>
          <a:off x="20167111" y="696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108245</xdr:rowOff>
    </xdr:from>
    <xdr:ext cx="534377" cy="259045"/>
    <xdr:sp macro="" textlink="">
      <xdr:nvSpPr>
        <xdr:cNvPr id="551" name="n_3mainValue【一般廃棄物処理施設】&#10;一人当たり有形固定資産（償却資産）額"/>
        <xdr:cNvSpPr txBox="1"/>
      </xdr:nvSpPr>
      <xdr:spPr>
        <a:xfrm>
          <a:off x="19278111" y="696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2" name="直線コネクタ 5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3" name="テキスト ボックス 5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4" name="直線コネクタ 5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5" name="テキスト ボックス 5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6" name="直線コネクタ 5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7" name="テキスト ボックス 5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8" name="直線コネクタ 5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9" name="テキスト ボックス 5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0" name="直線コネクタ 5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1" name="テキスト ボックス 5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2" name="直線コネクタ 5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3" name="テキスト ボックス 5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577" name="直線コネクタ 576"/>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578"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79" name="直線コネクタ 578"/>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580"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581" name="直線コネクタ 580"/>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582"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583" name="フローチャート: 判断 582"/>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584" name="フローチャート: 判断 583"/>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85" name="フローチャート: 判断 58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86" name="フローチャート: 判断 585"/>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79828</xdr:rowOff>
    </xdr:from>
    <xdr:to>
      <xdr:col>85</xdr:col>
      <xdr:colOff>177800</xdr:colOff>
      <xdr:row>58</xdr:row>
      <xdr:rowOff>9978</xdr:rowOff>
    </xdr:to>
    <xdr:sp macro="" textlink="">
      <xdr:nvSpPr>
        <xdr:cNvPr id="592" name="楕円 591"/>
        <xdr:cNvSpPr/>
      </xdr:nvSpPr>
      <xdr:spPr>
        <a:xfrm>
          <a:off x="16268700" y="9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102705</xdr:rowOff>
    </xdr:from>
    <xdr:ext cx="405111" cy="259045"/>
    <xdr:sp macro="" textlink="">
      <xdr:nvSpPr>
        <xdr:cNvPr id="593" name="【保健センター・保健所】&#10;有形固定資産減価償却率該当値テキスト"/>
        <xdr:cNvSpPr txBox="1"/>
      </xdr:nvSpPr>
      <xdr:spPr>
        <a:xfrm>
          <a:off x="16357600" y="970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130447</xdr:rowOff>
    </xdr:from>
    <xdr:to>
      <xdr:col>81</xdr:col>
      <xdr:colOff>101600</xdr:colOff>
      <xdr:row>58</xdr:row>
      <xdr:rowOff>60597</xdr:rowOff>
    </xdr:to>
    <xdr:sp macro="" textlink="">
      <xdr:nvSpPr>
        <xdr:cNvPr id="594" name="楕円 593"/>
        <xdr:cNvSpPr/>
      </xdr:nvSpPr>
      <xdr:spPr>
        <a:xfrm>
          <a:off x="15430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130628</xdr:rowOff>
    </xdr:from>
    <xdr:to>
      <xdr:col>85</xdr:col>
      <xdr:colOff>127000</xdr:colOff>
      <xdr:row>58</xdr:row>
      <xdr:rowOff>9797</xdr:rowOff>
    </xdr:to>
    <xdr:cxnSp macro="">
      <xdr:nvCxnSpPr>
        <xdr:cNvPr id="595" name="直線コネクタ 594"/>
        <xdr:cNvCxnSpPr/>
      </xdr:nvCxnSpPr>
      <xdr:spPr>
        <a:xfrm flipV="1">
          <a:off x="15481300" y="9903278"/>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9616</xdr:rowOff>
    </xdr:from>
    <xdr:to>
      <xdr:col>76</xdr:col>
      <xdr:colOff>165100</xdr:colOff>
      <xdr:row>58</xdr:row>
      <xdr:rowOff>111216</xdr:rowOff>
    </xdr:to>
    <xdr:sp macro="" textlink="">
      <xdr:nvSpPr>
        <xdr:cNvPr id="596" name="楕円 595"/>
        <xdr:cNvSpPr/>
      </xdr:nvSpPr>
      <xdr:spPr>
        <a:xfrm>
          <a:off x="14541500" y="99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9797</xdr:rowOff>
    </xdr:from>
    <xdr:to>
      <xdr:col>81</xdr:col>
      <xdr:colOff>50800</xdr:colOff>
      <xdr:row>58</xdr:row>
      <xdr:rowOff>60416</xdr:rowOff>
    </xdr:to>
    <xdr:cxnSp macro="">
      <xdr:nvCxnSpPr>
        <xdr:cNvPr id="597" name="直線コネクタ 596"/>
        <xdr:cNvCxnSpPr/>
      </xdr:nvCxnSpPr>
      <xdr:spPr>
        <a:xfrm flipV="1">
          <a:off x="14592300" y="995389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60234</xdr:rowOff>
    </xdr:from>
    <xdr:to>
      <xdr:col>72</xdr:col>
      <xdr:colOff>38100</xdr:colOff>
      <xdr:row>58</xdr:row>
      <xdr:rowOff>161834</xdr:rowOff>
    </xdr:to>
    <xdr:sp macro="" textlink="">
      <xdr:nvSpPr>
        <xdr:cNvPr id="598" name="楕円 597"/>
        <xdr:cNvSpPr/>
      </xdr:nvSpPr>
      <xdr:spPr>
        <a:xfrm>
          <a:off x="13652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60416</xdr:rowOff>
    </xdr:from>
    <xdr:to>
      <xdr:col>76</xdr:col>
      <xdr:colOff>114300</xdr:colOff>
      <xdr:row>58</xdr:row>
      <xdr:rowOff>111034</xdr:rowOff>
    </xdr:to>
    <xdr:cxnSp macro="">
      <xdr:nvCxnSpPr>
        <xdr:cNvPr id="599" name="直線コネクタ 598"/>
        <xdr:cNvCxnSpPr/>
      </xdr:nvCxnSpPr>
      <xdr:spPr>
        <a:xfrm flipV="1">
          <a:off x="13703300" y="1000451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600" name="n_1aveValue【保健センター・保健所】&#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01"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602" name="n_3aveValue【保健センター・保健所】&#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77124</xdr:rowOff>
    </xdr:from>
    <xdr:ext cx="405111" cy="259045"/>
    <xdr:sp macro="" textlink="">
      <xdr:nvSpPr>
        <xdr:cNvPr id="603" name="n_1mainValue【保健センター・保健所】&#10;有形固定資産減価償却率"/>
        <xdr:cNvSpPr txBox="1"/>
      </xdr:nvSpPr>
      <xdr:spPr>
        <a:xfrm>
          <a:off x="1526604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127743</xdr:rowOff>
    </xdr:from>
    <xdr:ext cx="405111" cy="259045"/>
    <xdr:sp macro="" textlink="">
      <xdr:nvSpPr>
        <xdr:cNvPr id="604" name="n_2mainValue【保健センター・保健所】&#10;有形固定資産減価償却率"/>
        <xdr:cNvSpPr txBox="1"/>
      </xdr:nvSpPr>
      <xdr:spPr>
        <a:xfrm>
          <a:off x="14389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6911</xdr:rowOff>
    </xdr:from>
    <xdr:ext cx="405111" cy="259045"/>
    <xdr:sp macro="" textlink="">
      <xdr:nvSpPr>
        <xdr:cNvPr id="605" name="n_3mainValue【保健センター・保健所】&#10;有形固定資産減価償却率"/>
        <xdr:cNvSpPr txBox="1"/>
      </xdr:nvSpPr>
      <xdr:spPr>
        <a:xfrm>
          <a:off x="135007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6" name="直線コネクタ 61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7" name="テキスト ボックス 61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8" name="直線コネクタ 61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9" name="テキスト ボックス 61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0" name="直線コネクタ 61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1" name="テキスト ボックス 62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2" name="直線コネクタ 62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3" name="テキスト ボックス 62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4" name="直線コネクタ 62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5" name="テキスト ボックス 62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6" name="直線コネクタ 62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7" name="テキスト ボックス 62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631" name="直線コネクタ 630"/>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32"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33" name="直線コネクタ 632"/>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634"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635" name="直線コネクタ 634"/>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636" name="【保健センター・保健所】&#10;一人当たり面積平均値テキスト"/>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37" name="フローチャート: 判断 636"/>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638" name="フローチャート: 判断 637"/>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39" name="フローチャート: 判断 638"/>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640" name="フローチャート: 判断 639"/>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163104</xdr:rowOff>
    </xdr:from>
    <xdr:to>
      <xdr:col>116</xdr:col>
      <xdr:colOff>114300</xdr:colOff>
      <xdr:row>64</xdr:row>
      <xdr:rowOff>93254</xdr:rowOff>
    </xdr:to>
    <xdr:sp macro="" textlink="">
      <xdr:nvSpPr>
        <xdr:cNvPr id="646" name="楕円 645"/>
        <xdr:cNvSpPr/>
      </xdr:nvSpPr>
      <xdr:spPr>
        <a:xfrm>
          <a:off x="221107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78031</xdr:rowOff>
    </xdr:from>
    <xdr:ext cx="469744" cy="259045"/>
    <xdr:sp macro="" textlink="">
      <xdr:nvSpPr>
        <xdr:cNvPr id="647" name="【保健センター・保健所】&#10;一人当たり面積該当値テキスト"/>
        <xdr:cNvSpPr txBox="1"/>
      </xdr:nvSpPr>
      <xdr:spPr>
        <a:xfrm>
          <a:off x="22199600" y="108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163104</xdr:rowOff>
    </xdr:from>
    <xdr:to>
      <xdr:col>112</xdr:col>
      <xdr:colOff>38100</xdr:colOff>
      <xdr:row>64</xdr:row>
      <xdr:rowOff>93254</xdr:rowOff>
    </xdr:to>
    <xdr:sp macro="" textlink="">
      <xdr:nvSpPr>
        <xdr:cNvPr id="648" name="楕円 647"/>
        <xdr:cNvSpPr/>
      </xdr:nvSpPr>
      <xdr:spPr>
        <a:xfrm>
          <a:off x="21272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42454</xdr:rowOff>
    </xdr:from>
    <xdr:to>
      <xdr:col>116</xdr:col>
      <xdr:colOff>63500</xdr:colOff>
      <xdr:row>64</xdr:row>
      <xdr:rowOff>42454</xdr:rowOff>
    </xdr:to>
    <xdr:cxnSp macro="">
      <xdr:nvCxnSpPr>
        <xdr:cNvPr id="649" name="直線コネクタ 648"/>
        <xdr:cNvCxnSpPr/>
      </xdr:nvCxnSpPr>
      <xdr:spPr>
        <a:xfrm>
          <a:off x="21323300" y="110152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163104</xdr:rowOff>
    </xdr:from>
    <xdr:to>
      <xdr:col>107</xdr:col>
      <xdr:colOff>101600</xdr:colOff>
      <xdr:row>64</xdr:row>
      <xdr:rowOff>93254</xdr:rowOff>
    </xdr:to>
    <xdr:sp macro="" textlink="">
      <xdr:nvSpPr>
        <xdr:cNvPr id="650" name="楕円 649"/>
        <xdr:cNvSpPr/>
      </xdr:nvSpPr>
      <xdr:spPr>
        <a:xfrm>
          <a:off x="20383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42454</xdr:rowOff>
    </xdr:from>
    <xdr:to>
      <xdr:col>111</xdr:col>
      <xdr:colOff>177800</xdr:colOff>
      <xdr:row>64</xdr:row>
      <xdr:rowOff>42454</xdr:rowOff>
    </xdr:to>
    <xdr:cxnSp macro="">
      <xdr:nvCxnSpPr>
        <xdr:cNvPr id="651" name="直線コネクタ 650"/>
        <xdr:cNvCxnSpPr/>
      </xdr:nvCxnSpPr>
      <xdr:spPr>
        <a:xfrm>
          <a:off x="20434300" y="1101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163104</xdr:rowOff>
    </xdr:from>
    <xdr:to>
      <xdr:col>102</xdr:col>
      <xdr:colOff>165100</xdr:colOff>
      <xdr:row>64</xdr:row>
      <xdr:rowOff>93254</xdr:rowOff>
    </xdr:to>
    <xdr:sp macro="" textlink="">
      <xdr:nvSpPr>
        <xdr:cNvPr id="652" name="楕円 651"/>
        <xdr:cNvSpPr/>
      </xdr:nvSpPr>
      <xdr:spPr>
        <a:xfrm>
          <a:off x="19494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42454</xdr:rowOff>
    </xdr:from>
    <xdr:to>
      <xdr:col>107</xdr:col>
      <xdr:colOff>50800</xdr:colOff>
      <xdr:row>64</xdr:row>
      <xdr:rowOff>42454</xdr:rowOff>
    </xdr:to>
    <xdr:cxnSp macro="">
      <xdr:nvCxnSpPr>
        <xdr:cNvPr id="653" name="直線コネクタ 652"/>
        <xdr:cNvCxnSpPr/>
      </xdr:nvCxnSpPr>
      <xdr:spPr>
        <a:xfrm>
          <a:off x="19545300" y="1101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654"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655"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656" name="n_3ave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84381</xdr:rowOff>
    </xdr:from>
    <xdr:ext cx="469744" cy="259045"/>
    <xdr:sp macro="" textlink="">
      <xdr:nvSpPr>
        <xdr:cNvPr id="657" name="n_1mainValue【保健センター・保健所】&#10;一人当たり面積"/>
        <xdr:cNvSpPr txBox="1"/>
      </xdr:nvSpPr>
      <xdr:spPr>
        <a:xfrm>
          <a:off x="210757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84381</xdr:rowOff>
    </xdr:from>
    <xdr:ext cx="469744" cy="259045"/>
    <xdr:sp macro="" textlink="">
      <xdr:nvSpPr>
        <xdr:cNvPr id="658" name="n_2mainValue【保健センター・保健所】&#10;一人当たり面積"/>
        <xdr:cNvSpPr txBox="1"/>
      </xdr:nvSpPr>
      <xdr:spPr>
        <a:xfrm>
          <a:off x="20199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84381</xdr:rowOff>
    </xdr:from>
    <xdr:ext cx="469744" cy="259045"/>
    <xdr:sp macro="" textlink="">
      <xdr:nvSpPr>
        <xdr:cNvPr id="659" name="n_3mainValue【保健センター・保健所】&#10;一人当たり面積"/>
        <xdr:cNvSpPr txBox="1"/>
      </xdr:nvSpPr>
      <xdr:spPr>
        <a:xfrm>
          <a:off x="19310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685" name="直線コネクタ 684"/>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686"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687" name="直線コネクタ 686"/>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9" name="直線コネクタ 68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690" name="【消防施設】&#10;有形固定資産減価償却率平均値テキスト"/>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91" name="フローチャート: 判断 690"/>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92" name="フローチャート: 判断 691"/>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93" name="フローチャート: 判断 692"/>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94" name="フローチャート: 判断 693"/>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139156</xdr:rowOff>
    </xdr:from>
    <xdr:to>
      <xdr:col>85</xdr:col>
      <xdr:colOff>177800</xdr:colOff>
      <xdr:row>80</xdr:row>
      <xdr:rowOff>69306</xdr:rowOff>
    </xdr:to>
    <xdr:sp macro="" textlink="">
      <xdr:nvSpPr>
        <xdr:cNvPr id="700" name="楕円 699"/>
        <xdr:cNvSpPr/>
      </xdr:nvSpPr>
      <xdr:spPr>
        <a:xfrm>
          <a:off x="162687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162033</xdr:rowOff>
    </xdr:from>
    <xdr:ext cx="405111" cy="259045"/>
    <xdr:sp macro="" textlink="">
      <xdr:nvSpPr>
        <xdr:cNvPr id="701" name="【消防施設】&#10;有形固定資産減価償却率該当値テキスト"/>
        <xdr:cNvSpPr txBox="1"/>
      </xdr:nvSpPr>
      <xdr:spPr>
        <a:xfrm>
          <a:off x="16357600" y="135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5262</xdr:rowOff>
    </xdr:from>
    <xdr:to>
      <xdr:col>81</xdr:col>
      <xdr:colOff>101600</xdr:colOff>
      <xdr:row>80</xdr:row>
      <xdr:rowOff>106862</xdr:rowOff>
    </xdr:to>
    <xdr:sp macro="" textlink="">
      <xdr:nvSpPr>
        <xdr:cNvPr id="702" name="楕円 701"/>
        <xdr:cNvSpPr/>
      </xdr:nvSpPr>
      <xdr:spPr>
        <a:xfrm>
          <a:off x="15430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18506</xdr:rowOff>
    </xdr:from>
    <xdr:to>
      <xdr:col>85</xdr:col>
      <xdr:colOff>127000</xdr:colOff>
      <xdr:row>80</xdr:row>
      <xdr:rowOff>56062</xdr:rowOff>
    </xdr:to>
    <xdr:cxnSp macro="">
      <xdr:nvCxnSpPr>
        <xdr:cNvPr id="703" name="直線コネクタ 702"/>
        <xdr:cNvCxnSpPr/>
      </xdr:nvCxnSpPr>
      <xdr:spPr>
        <a:xfrm flipV="1">
          <a:off x="15481300" y="1373450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41184</xdr:rowOff>
    </xdr:from>
    <xdr:to>
      <xdr:col>76</xdr:col>
      <xdr:colOff>165100</xdr:colOff>
      <xdr:row>80</xdr:row>
      <xdr:rowOff>142784</xdr:rowOff>
    </xdr:to>
    <xdr:sp macro="" textlink="">
      <xdr:nvSpPr>
        <xdr:cNvPr id="704" name="楕円 703"/>
        <xdr:cNvSpPr/>
      </xdr:nvSpPr>
      <xdr:spPr>
        <a:xfrm>
          <a:off x="14541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56062</xdr:rowOff>
    </xdr:from>
    <xdr:to>
      <xdr:col>81</xdr:col>
      <xdr:colOff>50800</xdr:colOff>
      <xdr:row>80</xdr:row>
      <xdr:rowOff>91984</xdr:rowOff>
    </xdr:to>
    <xdr:cxnSp macro="">
      <xdr:nvCxnSpPr>
        <xdr:cNvPr id="705" name="直線コネクタ 704"/>
        <xdr:cNvCxnSpPr/>
      </xdr:nvCxnSpPr>
      <xdr:spPr>
        <a:xfrm flipV="1">
          <a:off x="14592300" y="137720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77107</xdr:rowOff>
    </xdr:from>
    <xdr:to>
      <xdr:col>72</xdr:col>
      <xdr:colOff>38100</xdr:colOff>
      <xdr:row>81</xdr:row>
      <xdr:rowOff>7257</xdr:rowOff>
    </xdr:to>
    <xdr:sp macro="" textlink="">
      <xdr:nvSpPr>
        <xdr:cNvPr id="706" name="楕円 705"/>
        <xdr:cNvSpPr/>
      </xdr:nvSpPr>
      <xdr:spPr>
        <a:xfrm>
          <a:off x="136525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91984</xdr:rowOff>
    </xdr:from>
    <xdr:to>
      <xdr:col>76</xdr:col>
      <xdr:colOff>114300</xdr:colOff>
      <xdr:row>80</xdr:row>
      <xdr:rowOff>127907</xdr:rowOff>
    </xdr:to>
    <xdr:cxnSp macro="">
      <xdr:nvCxnSpPr>
        <xdr:cNvPr id="707" name="直線コネクタ 706"/>
        <xdr:cNvCxnSpPr/>
      </xdr:nvCxnSpPr>
      <xdr:spPr>
        <a:xfrm flipV="1">
          <a:off x="13703300" y="138079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708" name="n_1aveValue【消防施設】&#10;有形固定資産減価償却率"/>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709"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124114</xdr:rowOff>
    </xdr:from>
    <xdr:ext cx="405111" cy="259045"/>
    <xdr:sp macro="" textlink="">
      <xdr:nvSpPr>
        <xdr:cNvPr id="710" name="n_3aveValue【消防施設】&#10;有形固定資産減価償却率"/>
        <xdr:cNvSpPr txBox="1"/>
      </xdr:nvSpPr>
      <xdr:spPr>
        <a:xfrm>
          <a:off x="13500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123389</xdr:rowOff>
    </xdr:from>
    <xdr:ext cx="405111" cy="259045"/>
    <xdr:sp macro="" textlink="">
      <xdr:nvSpPr>
        <xdr:cNvPr id="711" name="n_1mainValue【消防施設】&#10;有形固定資産減価償却率"/>
        <xdr:cNvSpPr txBox="1"/>
      </xdr:nvSpPr>
      <xdr:spPr>
        <a:xfrm>
          <a:off x="152660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159311</xdr:rowOff>
    </xdr:from>
    <xdr:ext cx="405111" cy="259045"/>
    <xdr:sp macro="" textlink="">
      <xdr:nvSpPr>
        <xdr:cNvPr id="712" name="n_2mainValue【消防施設】&#10;有形固定資産減価償却率"/>
        <xdr:cNvSpPr txBox="1"/>
      </xdr:nvSpPr>
      <xdr:spPr>
        <a:xfrm>
          <a:off x="1438974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23784</xdr:rowOff>
    </xdr:from>
    <xdr:ext cx="405111" cy="259045"/>
    <xdr:sp macro="" textlink="">
      <xdr:nvSpPr>
        <xdr:cNvPr id="713" name="n_3mainValue【消防施設】&#10;有形固定資産減価償却率"/>
        <xdr:cNvSpPr txBox="1"/>
      </xdr:nvSpPr>
      <xdr:spPr>
        <a:xfrm>
          <a:off x="13500744" y="1356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4" name="直線コネクタ 72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5" name="テキスト ボックス 72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6" name="直線コネクタ 72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7" name="テキスト ボックス 72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8" name="直線コネクタ 72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9" name="テキスト ボックス 72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0" name="直線コネクタ 72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1" name="テキスト ボックス 73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2" name="直線コネクタ 7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3" name="テキスト ボックス 7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735" name="直線コネクタ 734"/>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736"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737" name="直線コネクタ 736"/>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738"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739" name="直線コネクタ 738"/>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40"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41" name="フローチャート: 判断 740"/>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42" name="フローチャート: 判断 741"/>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743" name="フローチャート: 判断 742"/>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44" name="フローチャート: 判断 743"/>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750" name="楕円 749"/>
        <xdr:cNvSpPr/>
      </xdr:nvSpPr>
      <xdr:spPr>
        <a:xfrm>
          <a:off x="22110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38879</xdr:rowOff>
    </xdr:from>
    <xdr:ext cx="469744" cy="259045"/>
    <xdr:sp macro="" textlink="">
      <xdr:nvSpPr>
        <xdr:cNvPr id="751" name="【消防施設】&#10;一人当たり面積該当値テキスト"/>
        <xdr:cNvSpPr txBox="1"/>
      </xdr:nvSpPr>
      <xdr:spPr>
        <a:xfrm>
          <a:off x="22199600"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752" name="楕円 751"/>
        <xdr:cNvSpPr/>
      </xdr:nvSpPr>
      <xdr:spPr>
        <a:xfrm>
          <a:off x="2127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111252</xdr:rowOff>
    </xdr:to>
    <xdr:cxnSp macro="">
      <xdr:nvCxnSpPr>
        <xdr:cNvPr id="753" name="直線コネクタ 752"/>
        <xdr:cNvCxnSpPr/>
      </xdr:nvCxnSpPr>
      <xdr:spPr>
        <a:xfrm>
          <a:off x="21323300" y="14513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754" name="楕円 753"/>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111252</xdr:rowOff>
    </xdr:to>
    <xdr:cxnSp macro="">
      <xdr:nvCxnSpPr>
        <xdr:cNvPr id="755" name="直線コネクタ 754"/>
        <xdr:cNvCxnSpPr/>
      </xdr:nvCxnSpPr>
      <xdr:spPr>
        <a:xfrm>
          <a:off x="20434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56" name="楕円 755"/>
        <xdr:cNvSpPr/>
      </xdr:nvSpPr>
      <xdr:spPr>
        <a:xfrm>
          <a:off x="19494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111252</xdr:rowOff>
    </xdr:to>
    <xdr:cxnSp macro="">
      <xdr:nvCxnSpPr>
        <xdr:cNvPr id="757" name="直線コネクタ 756"/>
        <xdr:cNvCxnSpPr/>
      </xdr:nvCxnSpPr>
      <xdr:spPr>
        <a:xfrm>
          <a:off x="19545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758"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759"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60"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761" name="n_1main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62" name="n_2main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763" name="n_3mainValue【消防施設】&#10;一人当たり面積"/>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4" name="正方形/長方形 7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5" name="正方形/長方形 7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6" name="正方形/長方形 7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7" name="正方形/長方形 7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8" name="正方形/長方形 7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9" name="正方形/長方形 7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0" name="正方形/長方形 7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正方形/長方形 7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2" name="テキスト ボックス 7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3" name="直線コネクタ 7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4" name="直線コネクタ 7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5" name="テキスト ボックス 77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6" name="直線コネクタ 7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7" name="テキスト ボックス 7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8" name="直線コネクタ 7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9" name="テキスト ボックス 7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0" name="直線コネクタ 7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1" name="テキスト ボックス 7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2" name="直線コネクタ 7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3" name="テキスト ボックス 7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4" name="直線コネクタ 7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5" name="テキスト ボックス 78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6" name="直線コネクタ 7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7" name="テキスト ボックス 7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89" name="直線コネクタ 788"/>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90"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91" name="直線コネクタ 790"/>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3" name="直線コネクタ 79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794"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95" name="フローチャート: 判断 794"/>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96" name="フローチャート: 判断 795"/>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97" name="フローチャート: 判断 796"/>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98" name="フローチャート: 判断 797"/>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9" name="テキスト ボックス 7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0" name="テキスト ボックス 7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1" name="テキスト ボックス 8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2" name="テキスト ボックス 8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3" name="テキスト ボックス 8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27032</xdr:rowOff>
    </xdr:from>
    <xdr:to>
      <xdr:col>85</xdr:col>
      <xdr:colOff>177800</xdr:colOff>
      <xdr:row>100</xdr:row>
      <xdr:rowOff>128632</xdr:rowOff>
    </xdr:to>
    <xdr:sp macro="" textlink="">
      <xdr:nvSpPr>
        <xdr:cNvPr id="804" name="楕円 803"/>
        <xdr:cNvSpPr/>
      </xdr:nvSpPr>
      <xdr:spPr>
        <a:xfrm>
          <a:off x="16268700" y="171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49909</xdr:rowOff>
    </xdr:from>
    <xdr:ext cx="405111" cy="259045"/>
    <xdr:sp macro="" textlink="">
      <xdr:nvSpPr>
        <xdr:cNvPr id="805" name="【庁舎】&#10;有形固定資産減価償却率該当値テキスト"/>
        <xdr:cNvSpPr txBox="1"/>
      </xdr:nvSpPr>
      <xdr:spPr>
        <a:xfrm>
          <a:off x="16357600" y="1702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48261</xdr:rowOff>
    </xdr:from>
    <xdr:to>
      <xdr:col>81</xdr:col>
      <xdr:colOff>101600</xdr:colOff>
      <xdr:row>100</xdr:row>
      <xdr:rowOff>149861</xdr:rowOff>
    </xdr:to>
    <xdr:sp macro="" textlink="">
      <xdr:nvSpPr>
        <xdr:cNvPr id="806" name="楕円 805"/>
        <xdr:cNvSpPr/>
      </xdr:nvSpPr>
      <xdr:spPr>
        <a:xfrm>
          <a:off x="15430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77832</xdr:rowOff>
    </xdr:from>
    <xdr:to>
      <xdr:col>85</xdr:col>
      <xdr:colOff>127000</xdr:colOff>
      <xdr:row>100</xdr:row>
      <xdr:rowOff>99061</xdr:rowOff>
    </xdr:to>
    <xdr:cxnSp macro="">
      <xdr:nvCxnSpPr>
        <xdr:cNvPr id="807" name="直線コネクタ 806"/>
        <xdr:cNvCxnSpPr/>
      </xdr:nvCxnSpPr>
      <xdr:spPr>
        <a:xfrm flipV="1">
          <a:off x="15481300" y="17222832"/>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77651</xdr:rowOff>
    </xdr:from>
    <xdr:to>
      <xdr:col>76</xdr:col>
      <xdr:colOff>165100</xdr:colOff>
      <xdr:row>101</xdr:row>
      <xdr:rowOff>7801</xdr:rowOff>
    </xdr:to>
    <xdr:sp macro="" textlink="">
      <xdr:nvSpPr>
        <xdr:cNvPr id="808" name="楕円 807"/>
        <xdr:cNvSpPr/>
      </xdr:nvSpPr>
      <xdr:spPr>
        <a:xfrm>
          <a:off x="14541500" y="172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99061</xdr:rowOff>
    </xdr:from>
    <xdr:to>
      <xdr:col>81</xdr:col>
      <xdr:colOff>50800</xdr:colOff>
      <xdr:row>100</xdr:row>
      <xdr:rowOff>128451</xdr:rowOff>
    </xdr:to>
    <xdr:cxnSp macro="">
      <xdr:nvCxnSpPr>
        <xdr:cNvPr id="809" name="直線コネクタ 808"/>
        <xdr:cNvCxnSpPr/>
      </xdr:nvCxnSpPr>
      <xdr:spPr>
        <a:xfrm flipV="1">
          <a:off x="14592300" y="172440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115207</xdr:rowOff>
    </xdr:from>
    <xdr:to>
      <xdr:col>72</xdr:col>
      <xdr:colOff>38100</xdr:colOff>
      <xdr:row>101</xdr:row>
      <xdr:rowOff>45357</xdr:rowOff>
    </xdr:to>
    <xdr:sp macro="" textlink="">
      <xdr:nvSpPr>
        <xdr:cNvPr id="810" name="楕円 809"/>
        <xdr:cNvSpPr/>
      </xdr:nvSpPr>
      <xdr:spPr>
        <a:xfrm>
          <a:off x="13652500" y="172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128451</xdr:rowOff>
    </xdr:from>
    <xdr:to>
      <xdr:col>76</xdr:col>
      <xdr:colOff>114300</xdr:colOff>
      <xdr:row>100</xdr:row>
      <xdr:rowOff>166007</xdr:rowOff>
    </xdr:to>
    <xdr:cxnSp macro="">
      <xdr:nvCxnSpPr>
        <xdr:cNvPr id="811" name="直線コネクタ 810"/>
        <xdr:cNvCxnSpPr/>
      </xdr:nvCxnSpPr>
      <xdr:spPr>
        <a:xfrm flipV="1">
          <a:off x="13703300" y="172734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812"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813"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814"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166388</xdr:rowOff>
    </xdr:from>
    <xdr:ext cx="405111" cy="259045"/>
    <xdr:sp macro="" textlink="">
      <xdr:nvSpPr>
        <xdr:cNvPr id="815" name="n_1mainValue【庁舎】&#10;有形固定資産減価償却率"/>
        <xdr:cNvSpPr txBox="1"/>
      </xdr:nvSpPr>
      <xdr:spPr>
        <a:xfrm>
          <a:off x="152660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24328</xdr:rowOff>
    </xdr:from>
    <xdr:ext cx="405111" cy="259045"/>
    <xdr:sp macro="" textlink="">
      <xdr:nvSpPr>
        <xdr:cNvPr id="816" name="n_2mainValue【庁舎】&#10;有形固定資産減価償却率"/>
        <xdr:cNvSpPr txBox="1"/>
      </xdr:nvSpPr>
      <xdr:spPr>
        <a:xfrm>
          <a:off x="14389744"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61884</xdr:rowOff>
    </xdr:from>
    <xdr:ext cx="405111" cy="259045"/>
    <xdr:sp macro="" textlink="">
      <xdr:nvSpPr>
        <xdr:cNvPr id="817" name="n_3mainValue【庁舎】&#10;有形固定資産減価償却率"/>
        <xdr:cNvSpPr txBox="1"/>
      </xdr:nvSpPr>
      <xdr:spPr>
        <a:xfrm>
          <a:off x="13500744" y="1703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8" name="正方形/長方形 8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9" name="正方形/長方形 8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0" name="正方形/長方形 8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1" name="正方形/長方形 8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2" name="正方形/長方形 8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3" name="正方形/長方形 8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4" name="正方形/長方形 8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5" name="正方形/長方形 8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6" name="テキスト ボックス 8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7" name="直線コネクタ 8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8" name="直線コネクタ 8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9" name="テキスト ボックス 8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0" name="直線コネクタ 8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1" name="テキスト ボックス 8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2" name="直線コネクタ 8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3" name="テキスト ボックス 8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4" name="直線コネクタ 8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5" name="テキスト ボックス 8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6" name="直線コネクタ 8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7" name="テキスト ボックス 8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841" name="直線コネクタ 840"/>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842"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843" name="直線コネクタ 842"/>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844"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845" name="直線コネクタ 844"/>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846"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847" name="フローチャート: 判断 846"/>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848" name="フローチャート: 判断 847"/>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849" name="フローチャート: 判断 848"/>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850" name="フローチャート: 判断 849"/>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10161</xdr:rowOff>
    </xdr:from>
    <xdr:to>
      <xdr:col>116</xdr:col>
      <xdr:colOff>114300</xdr:colOff>
      <xdr:row>107</xdr:row>
      <xdr:rowOff>111761</xdr:rowOff>
    </xdr:to>
    <xdr:sp macro="" textlink="">
      <xdr:nvSpPr>
        <xdr:cNvPr id="856" name="楕円 855"/>
        <xdr:cNvSpPr/>
      </xdr:nvSpPr>
      <xdr:spPr>
        <a:xfrm>
          <a:off x="221107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96538</xdr:rowOff>
    </xdr:from>
    <xdr:ext cx="469744" cy="259045"/>
    <xdr:sp macro="" textlink="">
      <xdr:nvSpPr>
        <xdr:cNvPr id="857" name="【庁舎】&#10;一人当たり面積該当値テキスト"/>
        <xdr:cNvSpPr txBox="1"/>
      </xdr:nvSpPr>
      <xdr:spPr>
        <a:xfrm>
          <a:off x="22199600" y="1827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12064</xdr:rowOff>
    </xdr:from>
    <xdr:to>
      <xdr:col>112</xdr:col>
      <xdr:colOff>38100</xdr:colOff>
      <xdr:row>107</xdr:row>
      <xdr:rowOff>113664</xdr:rowOff>
    </xdr:to>
    <xdr:sp macro="" textlink="">
      <xdr:nvSpPr>
        <xdr:cNvPr id="858" name="楕円 857"/>
        <xdr:cNvSpPr/>
      </xdr:nvSpPr>
      <xdr:spPr>
        <a:xfrm>
          <a:off x="21272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60961</xdr:rowOff>
    </xdr:from>
    <xdr:to>
      <xdr:col>116</xdr:col>
      <xdr:colOff>63500</xdr:colOff>
      <xdr:row>107</xdr:row>
      <xdr:rowOff>62864</xdr:rowOff>
    </xdr:to>
    <xdr:cxnSp macro="">
      <xdr:nvCxnSpPr>
        <xdr:cNvPr id="859" name="直線コネクタ 858"/>
        <xdr:cNvCxnSpPr/>
      </xdr:nvCxnSpPr>
      <xdr:spPr>
        <a:xfrm flipV="1">
          <a:off x="21323300" y="1840611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12064</xdr:rowOff>
    </xdr:from>
    <xdr:to>
      <xdr:col>107</xdr:col>
      <xdr:colOff>101600</xdr:colOff>
      <xdr:row>107</xdr:row>
      <xdr:rowOff>113664</xdr:rowOff>
    </xdr:to>
    <xdr:sp macro="" textlink="">
      <xdr:nvSpPr>
        <xdr:cNvPr id="860" name="楕円 859"/>
        <xdr:cNvSpPr/>
      </xdr:nvSpPr>
      <xdr:spPr>
        <a:xfrm>
          <a:off x="20383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62864</xdr:rowOff>
    </xdr:from>
    <xdr:to>
      <xdr:col>111</xdr:col>
      <xdr:colOff>177800</xdr:colOff>
      <xdr:row>107</xdr:row>
      <xdr:rowOff>62864</xdr:rowOff>
    </xdr:to>
    <xdr:cxnSp macro="">
      <xdr:nvCxnSpPr>
        <xdr:cNvPr id="861" name="直線コネクタ 860"/>
        <xdr:cNvCxnSpPr/>
      </xdr:nvCxnSpPr>
      <xdr:spPr>
        <a:xfrm>
          <a:off x="20434300" y="18408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12064</xdr:rowOff>
    </xdr:from>
    <xdr:to>
      <xdr:col>102</xdr:col>
      <xdr:colOff>165100</xdr:colOff>
      <xdr:row>107</xdr:row>
      <xdr:rowOff>113664</xdr:rowOff>
    </xdr:to>
    <xdr:sp macro="" textlink="">
      <xdr:nvSpPr>
        <xdr:cNvPr id="862" name="楕円 861"/>
        <xdr:cNvSpPr/>
      </xdr:nvSpPr>
      <xdr:spPr>
        <a:xfrm>
          <a:off x="19494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62864</xdr:rowOff>
    </xdr:from>
    <xdr:to>
      <xdr:col>107</xdr:col>
      <xdr:colOff>50800</xdr:colOff>
      <xdr:row>107</xdr:row>
      <xdr:rowOff>62864</xdr:rowOff>
    </xdr:to>
    <xdr:cxnSp macro="">
      <xdr:nvCxnSpPr>
        <xdr:cNvPr id="863" name="直線コネクタ 862"/>
        <xdr:cNvCxnSpPr/>
      </xdr:nvCxnSpPr>
      <xdr:spPr>
        <a:xfrm>
          <a:off x="19545300" y="18408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864"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865"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866"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104791</xdr:rowOff>
    </xdr:from>
    <xdr:ext cx="469744" cy="259045"/>
    <xdr:sp macro="" textlink="">
      <xdr:nvSpPr>
        <xdr:cNvPr id="867" name="n_1mainValue【庁舎】&#10;一人当たり面積"/>
        <xdr:cNvSpPr txBox="1"/>
      </xdr:nvSpPr>
      <xdr:spPr>
        <a:xfrm>
          <a:off x="21075727"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104791</xdr:rowOff>
    </xdr:from>
    <xdr:ext cx="469744" cy="259045"/>
    <xdr:sp macro="" textlink="">
      <xdr:nvSpPr>
        <xdr:cNvPr id="868" name="n_2mainValue【庁舎】&#10;一人当たり面積"/>
        <xdr:cNvSpPr txBox="1"/>
      </xdr:nvSpPr>
      <xdr:spPr>
        <a:xfrm>
          <a:off x="20199427"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104791</xdr:rowOff>
    </xdr:from>
    <xdr:ext cx="469744" cy="259045"/>
    <xdr:sp macro="" textlink="">
      <xdr:nvSpPr>
        <xdr:cNvPr id="869" name="n_3mainValue【庁舎】&#10;一人当たり面積"/>
        <xdr:cNvSpPr txBox="1"/>
      </xdr:nvSpPr>
      <xdr:spPr>
        <a:xfrm>
          <a:off x="19310427"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年度に固定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資産の更新があったため、有形固定資産減価償却率が類似団体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を下回っている。しかし、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を除く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においては、類似団体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を上回っている。特に上回っている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については、本庁舎の経過年数が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年を超え、支所についても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年に近づいて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については、１施設のみで経過年数が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年を超えているためである。また、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ついても２施設ともに経過年数が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年を超えている。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32,936
32,764
17.18
9,941,897
9,272,930
609,804
6,723,173
7,776,663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類似団体平均は上回っているものの、全国平均を上回る高齢化率（平成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年１月１日現在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であるため今後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町民税の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減少が見込まれる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町内に中心となる産業もないこと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財政基盤は脆弱性がある。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ここ５年間は横ばいで推移しているが、地域経済の活性化や定住促進を図るとともに町税等の徴収強化に取組み自主財源の確保に努める。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40</xdr:row>
      <xdr:rowOff>167217</xdr:rowOff>
    </xdr:to>
    <xdr:cxnSp macro="">
      <xdr:nvCxnSpPr>
        <xdr:cNvPr id="69" name="直線コネクタ 68"/>
        <xdr:cNvCxnSpPr/>
      </xdr:nvCxnSpPr>
      <xdr:spPr>
        <a:xfrm>
          <a:off x="4114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40</xdr:row>
      <xdr:rowOff>167217</xdr:rowOff>
    </xdr:to>
    <xdr:cxnSp macro="">
      <xdr:nvCxnSpPr>
        <xdr:cNvPr id="72" name="直線コネクタ 71"/>
        <xdr:cNvCxnSpPr/>
      </xdr:nvCxnSpPr>
      <xdr:spPr>
        <a:xfrm>
          <a:off x="3225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40</xdr:row>
      <xdr:rowOff>167217</xdr:rowOff>
    </xdr:to>
    <xdr:cxnSp macro="">
      <xdr:nvCxnSpPr>
        <xdr:cNvPr id="75" name="直線コネクタ 74"/>
        <xdr:cNvCxnSpPr/>
      </xdr:nvCxnSpPr>
      <xdr:spPr>
        <a:xfrm>
          <a:off x="2336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40</xdr:row>
      <xdr:rowOff>167217</xdr:rowOff>
    </xdr:to>
    <xdr:cxnSp macro="">
      <xdr:nvCxnSpPr>
        <xdr:cNvPr id="78" name="直線コネクタ 77"/>
        <xdr:cNvCxnSpPr/>
      </xdr:nvCxnSpPr>
      <xdr:spPr>
        <a:xfrm>
          <a:off x="1447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事業の見直し等により、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事業の見直しを更に進めるとともに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すべての事務事業の優先度を厳しく点検し、優先度の低い事業については、廃止</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縮小を進め経常経費の削減を図る。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62</xdr:row>
      <xdr:rowOff>140970</xdr:rowOff>
    </xdr:to>
    <xdr:cxnSp macro="">
      <xdr:nvCxnSpPr>
        <xdr:cNvPr id="128" name="直線コネクタ 127"/>
        <xdr:cNvCxnSpPr/>
      </xdr:nvCxnSpPr>
      <xdr:spPr>
        <a:xfrm flipV="1">
          <a:off x="4114800" y="107467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62</xdr:row>
      <xdr:rowOff>140970</xdr:rowOff>
    </xdr:to>
    <xdr:cxnSp macro="">
      <xdr:nvCxnSpPr>
        <xdr:cNvPr id="131" name="直線コネクタ 130"/>
        <xdr:cNvCxnSpPr/>
      </xdr:nvCxnSpPr>
      <xdr:spPr>
        <a:xfrm>
          <a:off x="3225800" y="106260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158115</xdr:rowOff>
    </xdr:from>
    <xdr:to>
      <xdr:col>15</xdr:col>
      <xdr:colOff>82550</xdr:colOff>
      <xdr:row>61</xdr:row>
      <xdr:rowOff>167640</xdr:rowOff>
    </xdr:to>
    <xdr:cxnSp macro="">
      <xdr:nvCxnSpPr>
        <xdr:cNvPr id="134" name="直線コネクタ 133"/>
        <xdr:cNvCxnSpPr/>
      </xdr:nvCxnSpPr>
      <xdr:spPr>
        <a:xfrm>
          <a:off x="2336800" y="1044511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158115</xdr:rowOff>
    </xdr:from>
    <xdr:to>
      <xdr:col>11</xdr:col>
      <xdr:colOff>31750</xdr:colOff>
      <xdr:row>61</xdr:row>
      <xdr:rowOff>89218</xdr:rowOff>
    </xdr:to>
    <xdr:cxnSp macro="">
      <xdr:nvCxnSpPr>
        <xdr:cNvPr id="137" name="直線コネクタ 136"/>
        <xdr:cNvCxnSpPr/>
      </xdr:nvCxnSpPr>
      <xdr:spPr>
        <a:xfrm flipV="1">
          <a:off x="1447800" y="10445115"/>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39" name="テキスト ボックス 138"/>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1" name="テキスト ボックス 140"/>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47" name="楕円 146"/>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48" name="財政構造の弾力性該当値テキスト"/>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49" name="楕円 148"/>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0" name="テキスト ボックス 149"/>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1" name="楕円 150"/>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2" name="テキスト ボックス 151"/>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107315</xdr:rowOff>
    </xdr:from>
    <xdr:to>
      <xdr:col>11</xdr:col>
      <xdr:colOff>82550</xdr:colOff>
      <xdr:row>61</xdr:row>
      <xdr:rowOff>37465</xdr:rowOff>
    </xdr:to>
    <xdr:sp macro="" textlink="">
      <xdr:nvSpPr>
        <xdr:cNvPr id="153" name="楕円 152"/>
        <xdr:cNvSpPr/>
      </xdr:nvSpPr>
      <xdr:spPr>
        <a:xfrm>
          <a:off x="2286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47642</xdr:rowOff>
    </xdr:from>
    <xdr:ext cx="762000" cy="259045"/>
    <xdr:sp macro="" textlink="">
      <xdr:nvSpPr>
        <xdr:cNvPr id="154" name="テキスト ボックス 153"/>
        <xdr:cNvSpPr txBox="1"/>
      </xdr:nvSpPr>
      <xdr:spPr>
        <a:xfrm>
          <a:off x="1955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38418</xdr:rowOff>
    </xdr:from>
    <xdr:to>
      <xdr:col>7</xdr:col>
      <xdr:colOff>31750</xdr:colOff>
      <xdr:row>61</xdr:row>
      <xdr:rowOff>140018</xdr:rowOff>
    </xdr:to>
    <xdr:sp macro="" textlink="">
      <xdr:nvSpPr>
        <xdr:cNvPr id="155" name="楕円 154"/>
        <xdr:cNvSpPr/>
      </xdr:nvSpPr>
      <xdr:spPr>
        <a:xfrm>
          <a:off x="1397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150195</xdr:rowOff>
    </xdr:from>
    <xdr:ext cx="762000" cy="259045"/>
    <xdr:sp macro="" textlink="">
      <xdr:nvSpPr>
        <xdr:cNvPr id="156" name="テキスト ボックス 155"/>
        <xdr:cNvSpPr txBox="1"/>
      </xdr:nvSpPr>
      <xdr:spPr>
        <a:xfrm>
          <a:off x="1066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、給与改定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影響により増加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しており、物件費についても委託料等の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しているため、前年度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類似団体平均と比較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下回って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いるが、今後も事業の見直しなどによりコストの削減を図る。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38083</xdr:rowOff>
    </xdr:from>
    <xdr:to>
      <xdr:col>23</xdr:col>
      <xdr:colOff>133350</xdr:colOff>
      <xdr:row>80</xdr:row>
      <xdr:rowOff>58965</xdr:rowOff>
    </xdr:to>
    <xdr:cxnSp macro="">
      <xdr:nvCxnSpPr>
        <xdr:cNvPr id="193" name="直線コネクタ 192"/>
        <xdr:cNvCxnSpPr/>
      </xdr:nvCxnSpPr>
      <xdr:spPr>
        <a:xfrm>
          <a:off x="4114800" y="13754083"/>
          <a:ext cx="838200" cy="2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43743</xdr:rowOff>
    </xdr:from>
    <xdr:ext cx="762000" cy="259045"/>
    <xdr:sp macro="" textlink="">
      <xdr:nvSpPr>
        <xdr:cNvPr id="194" name="人件費・物件費等の状況平均値テキスト"/>
        <xdr:cNvSpPr txBox="1"/>
      </xdr:nvSpPr>
      <xdr:spPr>
        <a:xfrm>
          <a:off x="5041900" y="13759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38083</xdr:rowOff>
    </xdr:from>
    <xdr:to>
      <xdr:col>19</xdr:col>
      <xdr:colOff>133350</xdr:colOff>
      <xdr:row>80</xdr:row>
      <xdr:rowOff>42971</xdr:rowOff>
    </xdr:to>
    <xdr:cxnSp macro="">
      <xdr:nvCxnSpPr>
        <xdr:cNvPr id="196" name="直線コネクタ 195"/>
        <xdr:cNvCxnSpPr/>
      </xdr:nvCxnSpPr>
      <xdr:spPr>
        <a:xfrm flipV="1">
          <a:off x="3225800" y="13754083"/>
          <a:ext cx="8890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35959</xdr:rowOff>
    </xdr:from>
    <xdr:to>
      <xdr:col>15</xdr:col>
      <xdr:colOff>82550</xdr:colOff>
      <xdr:row>80</xdr:row>
      <xdr:rowOff>42971</xdr:rowOff>
    </xdr:to>
    <xdr:cxnSp macro="">
      <xdr:nvCxnSpPr>
        <xdr:cNvPr id="199" name="直線コネクタ 198"/>
        <xdr:cNvCxnSpPr/>
      </xdr:nvCxnSpPr>
      <xdr:spPr>
        <a:xfrm>
          <a:off x="2336800" y="13751959"/>
          <a:ext cx="889000" cy="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29620</xdr:rowOff>
    </xdr:from>
    <xdr:to>
      <xdr:col>11</xdr:col>
      <xdr:colOff>31750</xdr:colOff>
      <xdr:row>80</xdr:row>
      <xdr:rowOff>35959</xdr:rowOff>
    </xdr:to>
    <xdr:cxnSp macro="">
      <xdr:nvCxnSpPr>
        <xdr:cNvPr id="202" name="直線コネクタ 201"/>
        <xdr:cNvCxnSpPr/>
      </xdr:nvCxnSpPr>
      <xdr:spPr>
        <a:xfrm>
          <a:off x="1447800" y="13745620"/>
          <a:ext cx="889000" cy="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8165</xdr:rowOff>
    </xdr:from>
    <xdr:to>
      <xdr:col>23</xdr:col>
      <xdr:colOff>184150</xdr:colOff>
      <xdr:row>80</xdr:row>
      <xdr:rowOff>109765</xdr:rowOff>
    </xdr:to>
    <xdr:sp macro="" textlink="">
      <xdr:nvSpPr>
        <xdr:cNvPr id="212" name="楕円 211"/>
        <xdr:cNvSpPr/>
      </xdr:nvSpPr>
      <xdr:spPr>
        <a:xfrm>
          <a:off x="4902200" y="137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100892</xdr:rowOff>
    </xdr:from>
    <xdr:ext cx="762000" cy="259045"/>
    <xdr:sp macro="" textlink="">
      <xdr:nvSpPr>
        <xdr:cNvPr id="213" name="人件費・物件費等の状況該当値テキスト"/>
        <xdr:cNvSpPr txBox="1"/>
      </xdr:nvSpPr>
      <xdr:spPr>
        <a:xfrm>
          <a:off x="5041900" y="1364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158733</xdr:rowOff>
    </xdr:from>
    <xdr:to>
      <xdr:col>19</xdr:col>
      <xdr:colOff>184150</xdr:colOff>
      <xdr:row>80</xdr:row>
      <xdr:rowOff>88883</xdr:rowOff>
    </xdr:to>
    <xdr:sp macro="" textlink="">
      <xdr:nvSpPr>
        <xdr:cNvPr id="214" name="楕円 213"/>
        <xdr:cNvSpPr/>
      </xdr:nvSpPr>
      <xdr:spPr>
        <a:xfrm>
          <a:off x="4064000" y="137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99060</xdr:rowOff>
    </xdr:from>
    <xdr:ext cx="736600" cy="259045"/>
    <xdr:sp macro="" textlink="">
      <xdr:nvSpPr>
        <xdr:cNvPr id="215" name="テキスト ボックス 214"/>
        <xdr:cNvSpPr txBox="1"/>
      </xdr:nvSpPr>
      <xdr:spPr>
        <a:xfrm>
          <a:off x="3733800" y="13472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163621</xdr:rowOff>
    </xdr:from>
    <xdr:to>
      <xdr:col>15</xdr:col>
      <xdr:colOff>133350</xdr:colOff>
      <xdr:row>80</xdr:row>
      <xdr:rowOff>93771</xdr:rowOff>
    </xdr:to>
    <xdr:sp macro="" textlink="">
      <xdr:nvSpPr>
        <xdr:cNvPr id="216" name="楕円 215"/>
        <xdr:cNvSpPr/>
      </xdr:nvSpPr>
      <xdr:spPr>
        <a:xfrm>
          <a:off x="3175000" y="137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103948</xdr:rowOff>
    </xdr:from>
    <xdr:ext cx="762000" cy="259045"/>
    <xdr:sp macro="" textlink="">
      <xdr:nvSpPr>
        <xdr:cNvPr id="217" name="テキスト ボックス 216"/>
        <xdr:cNvSpPr txBox="1"/>
      </xdr:nvSpPr>
      <xdr:spPr>
        <a:xfrm>
          <a:off x="2844800" y="1347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156609</xdr:rowOff>
    </xdr:from>
    <xdr:to>
      <xdr:col>11</xdr:col>
      <xdr:colOff>82550</xdr:colOff>
      <xdr:row>80</xdr:row>
      <xdr:rowOff>86759</xdr:rowOff>
    </xdr:to>
    <xdr:sp macro="" textlink="">
      <xdr:nvSpPr>
        <xdr:cNvPr id="218" name="楕円 217"/>
        <xdr:cNvSpPr/>
      </xdr:nvSpPr>
      <xdr:spPr>
        <a:xfrm>
          <a:off x="2286000" y="1370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96936</xdr:rowOff>
    </xdr:from>
    <xdr:ext cx="762000" cy="259045"/>
    <xdr:sp macro="" textlink="">
      <xdr:nvSpPr>
        <xdr:cNvPr id="219" name="テキスト ボックス 218"/>
        <xdr:cNvSpPr txBox="1"/>
      </xdr:nvSpPr>
      <xdr:spPr>
        <a:xfrm>
          <a:off x="1955800" y="1347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150270</xdr:rowOff>
    </xdr:from>
    <xdr:to>
      <xdr:col>7</xdr:col>
      <xdr:colOff>31750</xdr:colOff>
      <xdr:row>80</xdr:row>
      <xdr:rowOff>80420</xdr:rowOff>
    </xdr:to>
    <xdr:sp macro="" textlink="">
      <xdr:nvSpPr>
        <xdr:cNvPr id="220" name="楕円 219"/>
        <xdr:cNvSpPr/>
      </xdr:nvSpPr>
      <xdr:spPr>
        <a:xfrm>
          <a:off x="1397000" y="1369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90597</xdr:rowOff>
    </xdr:from>
    <xdr:ext cx="762000" cy="259045"/>
    <xdr:sp macro="" textlink="">
      <xdr:nvSpPr>
        <xdr:cNvPr id="221" name="テキスト ボックス 220"/>
        <xdr:cNvSpPr txBox="1"/>
      </xdr:nvSpPr>
      <xdr:spPr>
        <a:xfrm>
          <a:off x="1066800" y="1346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退職者の増加により職員の平均年齢が低下していたことなどから類似団体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平均より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大きく下回っていた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人事異動等により類似団体平均との差が縮ま</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今後も給与水準の適正化に努めるとともに、人事評価制度や職員研修などにより職員の資質向上に努める。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104422</xdr:rowOff>
    </xdr:to>
    <xdr:cxnSp macro="">
      <xdr:nvCxnSpPr>
        <xdr:cNvPr id="255" name="直線コネクタ 254"/>
        <xdr:cNvCxnSpPr/>
      </xdr:nvCxnSpPr>
      <xdr:spPr>
        <a:xfrm>
          <a:off x="16179800" y="14926734"/>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87</xdr:row>
      <xdr:rowOff>10584</xdr:rowOff>
    </xdr:to>
    <xdr:cxnSp macro="">
      <xdr:nvCxnSpPr>
        <xdr:cNvPr id="258" name="直線コネクタ 257"/>
        <xdr:cNvCxnSpPr/>
      </xdr:nvCxnSpPr>
      <xdr:spPr>
        <a:xfrm>
          <a:off x="15290800" y="14672028"/>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167922</xdr:rowOff>
    </xdr:from>
    <xdr:to>
      <xdr:col>72</xdr:col>
      <xdr:colOff>203200</xdr:colOff>
      <xdr:row>85</xdr:row>
      <xdr:rowOff>98778</xdr:rowOff>
    </xdr:to>
    <xdr:cxnSp macro="">
      <xdr:nvCxnSpPr>
        <xdr:cNvPr id="261" name="直線コネクタ 260"/>
        <xdr:cNvCxnSpPr/>
      </xdr:nvCxnSpPr>
      <xdr:spPr>
        <a:xfrm>
          <a:off x="14401800" y="14055372"/>
          <a:ext cx="889000" cy="6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33866</xdr:rowOff>
    </xdr:from>
    <xdr:to>
      <xdr:col>68</xdr:col>
      <xdr:colOff>152400</xdr:colOff>
      <xdr:row>81</xdr:row>
      <xdr:rowOff>167922</xdr:rowOff>
    </xdr:to>
    <xdr:cxnSp macro="">
      <xdr:nvCxnSpPr>
        <xdr:cNvPr id="264" name="直線コネクタ 263"/>
        <xdr:cNvCxnSpPr/>
      </xdr:nvCxnSpPr>
      <xdr:spPr>
        <a:xfrm>
          <a:off x="13512800" y="1392131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4" name="楕円 273"/>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5" name="給与水準   （国との比較）該当値テキスト"/>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6" name="楕円 275"/>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7" name="テキスト ボックス 276"/>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78" name="楕円 277"/>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79" name="テキスト ボックス 278"/>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117122</xdr:rowOff>
    </xdr:from>
    <xdr:to>
      <xdr:col>68</xdr:col>
      <xdr:colOff>203200</xdr:colOff>
      <xdr:row>82</xdr:row>
      <xdr:rowOff>47272</xdr:rowOff>
    </xdr:to>
    <xdr:sp macro="" textlink="">
      <xdr:nvSpPr>
        <xdr:cNvPr id="280" name="楕円 279"/>
        <xdr:cNvSpPr/>
      </xdr:nvSpPr>
      <xdr:spPr>
        <a:xfrm>
          <a:off x="14351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57449</xdr:rowOff>
    </xdr:from>
    <xdr:ext cx="762000" cy="259045"/>
    <xdr:sp macro="" textlink="">
      <xdr:nvSpPr>
        <xdr:cNvPr id="281" name="テキスト ボックス 280"/>
        <xdr:cNvSpPr txBox="1"/>
      </xdr:nvSpPr>
      <xdr:spPr>
        <a:xfrm>
          <a:off x="14020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154516</xdr:rowOff>
    </xdr:from>
    <xdr:to>
      <xdr:col>64</xdr:col>
      <xdr:colOff>152400</xdr:colOff>
      <xdr:row>81</xdr:row>
      <xdr:rowOff>84666</xdr:rowOff>
    </xdr:to>
    <xdr:sp macro="" textlink="">
      <xdr:nvSpPr>
        <xdr:cNvPr id="282" name="楕円 281"/>
        <xdr:cNvSpPr/>
      </xdr:nvSpPr>
      <xdr:spPr>
        <a:xfrm>
          <a:off x="13462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94843</xdr:rowOff>
    </xdr:from>
    <xdr:ext cx="762000" cy="259045"/>
    <xdr:sp macro="" textlink="">
      <xdr:nvSpPr>
        <xdr:cNvPr id="283" name="テキスト ボックス 282"/>
        <xdr:cNvSpPr txBox="1"/>
      </xdr:nvSpPr>
      <xdr:spPr>
        <a:xfrm>
          <a:off x="13131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幼稚園教諭等の教育職員数が比較的多いなど、類似団体平均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毎年上回っている状態である。大磯町定員適正化計画に則り、事務事業の見直し、退職者数・採用者数の調整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民間活力の活用などの方策により定員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人を維持させることにより適正な定員管理に努める。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15966</xdr:rowOff>
    </xdr:from>
    <xdr:to>
      <xdr:col>81</xdr:col>
      <xdr:colOff>44450</xdr:colOff>
      <xdr:row>61</xdr:row>
      <xdr:rowOff>36649</xdr:rowOff>
    </xdr:to>
    <xdr:cxnSp macro="">
      <xdr:nvCxnSpPr>
        <xdr:cNvPr id="320" name="直線コネクタ 319"/>
        <xdr:cNvCxnSpPr/>
      </xdr:nvCxnSpPr>
      <xdr:spPr>
        <a:xfrm>
          <a:off x="16179800" y="10474416"/>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44558</xdr:rowOff>
    </xdr:from>
    <xdr:ext cx="762000" cy="259045"/>
    <xdr:sp macro="" textlink="">
      <xdr:nvSpPr>
        <xdr:cNvPr id="321" name="定員管理の状況平均値テキスト"/>
        <xdr:cNvSpPr txBox="1"/>
      </xdr:nvSpPr>
      <xdr:spPr>
        <a:xfrm>
          <a:off x="17106900" y="10160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15966</xdr:rowOff>
    </xdr:from>
    <xdr:to>
      <xdr:col>77</xdr:col>
      <xdr:colOff>44450</xdr:colOff>
      <xdr:row>61</xdr:row>
      <xdr:rowOff>31478</xdr:rowOff>
    </xdr:to>
    <xdr:cxnSp macro="">
      <xdr:nvCxnSpPr>
        <xdr:cNvPr id="323" name="直線コネクタ 322"/>
        <xdr:cNvCxnSpPr/>
      </xdr:nvCxnSpPr>
      <xdr:spPr>
        <a:xfrm flipV="1">
          <a:off x="15290800" y="10474416"/>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5" name="テキスト ボックス 324"/>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31478</xdr:rowOff>
    </xdr:from>
    <xdr:to>
      <xdr:col>72</xdr:col>
      <xdr:colOff>203200</xdr:colOff>
      <xdr:row>61</xdr:row>
      <xdr:rowOff>74567</xdr:rowOff>
    </xdr:to>
    <xdr:cxnSp macro="">
      <xdr:nvCxnSpPr>
        <xdr:cNvPr id="326" name="直線コネクタ 325"/>
        <xdr:cNvCxnSpPr/>
      </xdr:nvCxnSpPr>
      <xdr:spPr>
        <a:xfrm flipV="1">
          <a:off x="14401800" y="10489928"/>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28" name="テキスト ボックス 327"/>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36649</xdr:rowOff>
    </xdr:from>
    <xdr:to>
      <xdr:col>68</xdr:col>
      <xdr:colOff>152400</xdr:colOff>
      <xdr:row>61</xdr:row>
      <xdr:rowOff>74567</xdr:rowOff>
    </xdr:to>
    <xdr:cxnSp macro="">
      <xdr:nvCxnSpPr>
        <xdr:cNvPr id="329" name="直線コネクタ 328"/>
        <xdr:cNvCxnSpPr/>
      </xdr:nvCxnSpPr>
      <xdr:spPr>
        <a:xfrm>
          <a:off x="13512800" y="10495099"/>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1" name="テキスト ボックス 330"/>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3" name="テキスト ボックス 332"/>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157299</xdr:rowOff>
    </xdr:from>
    <xdr:to>
      <xdr:col>81</xdr:col>
      <xdr:colOff>95250</xdr:colOff>
      <xdr:row>61</xdr:row>
      <xdr:rowOff>87449</xdr:rowOff>
    </xdr:to>
    <xdr:sp macro="" textlink="">
      <xdr:nvSpPr>
        <xdr:cNvPr id="339" name="楕円 338"/>
        <xdr:cNvSpPr/>
      </xdr:nvSpPr>
      <xdr:spPr>
        <a:xfrm>
          <a:off x="169672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129376</xdr:rowOff>
    </xdr:from>
    <xdr:ext cx="762000" cy="259045"/>
    <xdr:sp macro="" textlink="">
      <xdr:nvSpPr>
        <xdr:cNvPr id="340" name="定員管理の状況該当値テキスト"/>
        <xdr:cNvSpPr txBox="1"/>
      </xdr:nvSpPr>
      <xdr:spPr>
        <a:xfrm>
          <a:off x="17106900" y="1041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136616</xdr:rowOff>
    </xdr:from>
    <xdr:to>
      <xdr:col>77</xdr:col>
      <xdr:colOff>95250</xdr:colOff>
      <xdr:row>61</xdr:row>
      <xdr:rowOff>66766</xdr:rowOff>
    </xdr:to>
    <xdr:sp macro="" textlink="">
      <xdr:nvSpPr>
        <xdr:cNvPr id="341" name="楕円 340"/>
        <xdr:cNvSpPr/>
      </xdr:nvSpPr>
      <xdr:spPr>
        <a:xfrm>
          <a:off x="16129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51543</xdr:rowOff>
    </xdr:from>
    <xdr:ext cx="736600" cy="259045"/>
    <xdr:sp macro="" textlink="">
      <xdr:nvSpPr>
        <xdr:cNvPr id="342" name="テキスト ボックス 341"/>
        <xdr:cNvSpPr txBox="1"/>
      </xdr:nvSpPr>
      <xdr:spPr>
        <a:xfrm>
          <a:off x="15798800" y="1050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152128</xdr:rowOff>
    </xdr:from>
    <xdr:to>
      <xdr:col>73</xdr:col>
      <xdr:colOff>44450</xdr:colOff>
      <xdr:row>61</xdr:row>
      <xdr:rowOff>82278</xdr:rowOff>
    </xdr:to>
    <xdr:sp macro="" textlink="">
      <xdr:nvSpPr>
        <xdr:cNvPr id="343" name="楕円 342"/>
        <xdr:cNvSpPr/>
      </xdr:nvSpPr>
      <xdr:spPr>
        <a:xfrm>
          <a:off x="15240000" y="104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67055</xdr:rowOff>
    </xdr:from>
    <xdr:ext cx="762000" cy="259045"/>
    <xdr:sp macro="" textlink="">
      <xdr:nvSpPr>
        <xdr:cNvPr id="344" name="テキスト ボックス 343"/>
        <xdr:cNvSpPr txBox="1"/>
      </xdr:nvSpPr>
      <xdr:spPr>
        <a:xfrm>
          <a:off x="14909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23767</xdr:rowOff>
    </xdr:from>
    <xdr:to>
      <xdr:col>68</xdr:col>
      <xdr:colOff>203200</xdr:colOff>
      <xdr:row>61</xdr:row>
      <xdr:rowOff>125367</xdr:rowOff>
    </xdr:to>
    <xdr:sp macro="" textlink="">
      <xdr:nvSpPr>
        <xdr:cNvPr id="345" name="楕円 344"/>
        <xdr:cNvSpPr/>
      </xdr:nvSpPr>
      <xdr:spPr>
        <a:xfrm>
          <a:off x="14351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110144</xdr:rowOff>
    </xdr:from>
    <xdr:ext cx="762000" cy="259045"/>
    <xdr:sp macro="" textlink="">
      <xdr:nvSpPr>
        <xdr:cNvPr id="346" name="テキスト ボックス 345"/>
        <xdr:cNvSpPr txBox="1"/>
      </xdr:nvSpPr>
      <xdr:spPr>
        <a:xfrm>
          <a:off x="14020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47" name="楕円 346"/>
        <xdr:cNvSpPr/>
      </xdr:nvSpPr>
      <xdr:spPr>
        <a:xfrm>
          <a:off x="13462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72226</xdr:rowOff>
    </xdr:from>
    <xdr:ext cx="762000" cy="259045"/>
    <xdr:sp macro="" textlink="">
      <xdr:nvSpPr>
        <xdr:cNvPr id="348" name="テキスト ボックス 347"/>
        <xdr:cNvSpPr txBox="1"/>
      </xdr:nvSpPr>
      <xdr:spPr>
        <a:xfrm>
          <a:off x="13131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ポイント増加している。主な要因として、公営企業の地方債の償還に充てたと認められる繰入金が増加したことがあげられる。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ポイント下回っているが、ごみ処理広域化事業に係る起債の償還により今後も増加が見込まれる。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緊急度、ニーズを的確に把握した事業の選択により起債に大きく頼ることのない財政運営に努める。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86106</xdr:rowOff>
    </xdr:from>
    <xdr:to>
      <xdr:col>81</xdr:col>
      <xdr:colOff>44450</xdr:colOff>
      <xdr:row>39</xdr:row>
      <xdr:rowOff>134366</xdr:rowOff>
    </xdr:to>
    <xdr:cxnSp macro="">
      <xdr:nvCxnSpPr>
        <xdr:cNvPr id="380" name="直線コネクタ 379"/>
        <xdr:cNvCxnSpPr/>
      </xdr:nvCxnSpPr>
      <xdr:spPr>
        <a:xfrm>
          <a:off x="16179800" y="677265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151384</xdr:rowOff>
    </xdr:from>
    <xdr:to>
      <xdr:col>77</xdr:col>
      <xdr:colOff>44450</xdr:colOff>
      <xdr:row>39</xdr:row>
      <xdr:rowOff>86106</xdr:rowOff>
    </xdr:to>
    <xdr:cxnSp macro="">
      <xdr:nvCxnSpPr>
        <xdr:cNvPr id="383" name="直線コネクタ 382"/>
        <xdr:cNvCxnSpPr/>
      </xdr:nvCxnSpPr>
      <xdr:spPr>
        <a:xfrm>
          <a:off x="15290800" y="666648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151384</xdr:rowOff>
    </xdr:from>
    <xdr:to>
      <xdr:col>72</xdr:col>
      <xdr:colOff>203200</xdr:colOff>
      <xdr:row>38</xdr:row>
      <xdr:rowOff>170688</xdr:rowOff>
    </xdr:to>
    <xdr:cxnSp macro="">
      <xdr:nvCxnSpPr>
        <xdr:cNvPr id="386" name="直線コネクタ 385"/>
        <xdr:cNvCxnSpPr/>
      </xdr:nvCxnSpPr>
      <xdr:spPr>
        <a:xfrm flipV="1">
          <a:off x="14401800" y="66664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170688</xdr:rowOff>
    </xdr:from>
    <xdr:to>
      <xdr:col>68</xdr:col>
      <xdr:colOff>152400</xdr:colOff>
      <xdr:row>39</xdr:row>
      <xdr:rowOff>105410</xdr:rowOff>
    </xdr:to>
    <xdr:cxnSp macro="">
      <xdr:nvCxnSpPr>
        <xdr:cNvPr id="389" name="直線コネクタ 388"/>
        <xdr:cNvCxnSpPr/>
      </xdr:nvCxnSpPr>
      <xdr:spPr>
        <a:xfrm flipV="1">
          <a:off x="13512800" y="668578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83566</xdr:rowOff>
    </xdr:from>
    <xdr:to>
      <xdr:col>81</xdr:col>
      <xdr:colOff>95250</xdr:colOff>
      <xdr:row>40</xdr:row>
      <xdr:rowOff>13716</xdr:rowOff>
    </xdr:to>
    <xdr:sp macro="" textlink="">
      <xdr:nvSpPr>
        <xdr:cNvPr id="399" name="楕円 398"/>
        <xdr:cNvSpPr/>
      </xdr:nvSpPr>
      <xdr:spPr>
        <a:xfrm>
          <a:off x="169672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100093</xdr:rowOff>
    </xdr:from>
    <xdr:ext cx="762000" cy="259045"/>
    <xdr:sp macro="" textlink="">
      <xdr:nvSpPr>
        <xdr:cNvPr id="400" name="公債費負担の状況該当値テキスト"/>
        <xdr:cNvSpPr txBox="1"/>
      </xdr:nvSpPr>
      <xdr:spPr>
        <a:xfrm>
          <a:off x="17106900" y="66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35306</xdr:rowOff>
    </xdr:from>
    <xdr:to>
      <xdr:col>77</xdr:col>
      <xdr:colOff>95250</xdr:colOff>
      <xdr:row>39</xdr:row>
      <xdr:rowOff>136906</xdr:rowOff>
    </xdr:to>
    <xdr:sp macro="" textlink="">
      <xdr:nvSpPr>
        <xdr:cNvPr id="401" name="楕円 400"/>
        <xdr:cNvSpPr/>
      </xdr:nvSpPr>
      <xdr:spPr>
        <a:xfrm>
          <a:off x="16129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147083</xdr:rowOff>
    </xdr:from>
    <xdr:ext cx="736600" cy="259045"/>
    <xdr:sp macro="" textlink="">
      <xdr:nvSpPr>
        <xdr:cNvPr id="402" name="テキスト ボックス 401"/>
        <xdr:cNvSpPr txBox="1"/>
      </xdr:nvSpPr>
      <xdr:spPr>
        <a:xfrm>
          <a:off x="15798800" y="64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100584</xdr:rowOff>
    </xdr:from>
    <xdr:to>
      <xdr:col>73</xdr:col>
      <xdr:colOff>44450</xdr:colOff>
      <xdr:row>39</xdr:row>
      <xdr:rowOff>30734</xdr:rowOff>
    </xdr:to>
    <xdr:sp macro="" textlink="">
      <xdr:nvSpPr>
        <xdr:cNvPr id="403" name="楕円 402"/>
        <xdr:cNvSpPr/>
      </xdr:nvSpPr>
      <xdr:spPr>
        <a:xfrm>
          <a:off x="15240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40911</xdr:rowOff>
    </xdr:from>
    <xdr:ext cx="762000" cy="259045"/>
    <xdr:sp macro="" textlink="">
      <xdr:nvSpPr>
        <xdr:cNvPr id="404" name="テキスト ボックス 403"/>
        <xdr:cNvSpPr txBox="1"/>
      </xdr:nvSpPr>
      <xdr:spPr>
        <a:xfrm>
          <a:off x="14909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119888</xdr:rowOff>
    </xdr:from>
    <xdr:to>
      <xdr:col>68</xdr:col>
      <xdr:colOff>203200</xdr:colOff>
      <xdr:row>39</xdr:row>
      <xdr:rowOff>50038</xdr:rowOff>
    </xdr:to>
    <xdr:sp macro="" textlink="">
      <xdr:nvSpPr>
        <xdr:cNvPr id="405" name="楕円 404"/>
        <xdr:cNvSpPr/>
      </xdr:nvSpPr>
      <xdr:spPr>
        <a:xfrm>
          <a:off x="14351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60215</xdr:rowOff>
    </xdr:from>
    <xdr:ext cx="762000" cy="259045"/>
    <xdr:sp macro="" textlink="">
      <xdr:nvSpPr>
        <xdr:cNvPr id="406" name="テキスト ボックス 405"/>
        <xdr:cNvSpPr txBox="1"/>
      </xdr:nvSpPr>
      <xdr:spPr>
        <a:xfrm>
          <a:off x="14020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7" name="楕円 406"/>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8" name="テキスト ボックス 407"/>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している。主な要因としては、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基金等の充当可能財源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が増加したことがあげられる。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ポイント上回っており、さらに今後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地方債の発行が見込まれるため、比率の上昇が予想されるが、起債に大きく頼ることのない財政運営に努める。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109583</xdr:rowOff>
    </xdr:from>
    <xdr:to>
      <xdr:col>81</xdr:col>
      <xdr:colOff>44450</xdr:colOff>
      <xdr:row>18</xdr:row>
      <xdr:rowOff>110732</xdr:rowOff>
    </xdr:to>
    <xdr:cxnSp macro="">
      <xdr:nvCxnSpPr>
        <xdr:cNvPr id="444" name="直線コネクタ 443"/>
        <xdr:cNvCxnSpPr/>
      </xdr:nvCxnSpPr>
      <xdr:spPr>
        <a:xfrm flipV="1">
          <a:off x="16179800" y="3195683"/>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9616</xdr:rowOff>
    </xdr:from>
    <xdr:to>
      <xdr:col>77</xdr:col>
      <xdr:colOff>44450</xdr:colOff>
      <xdr:row>18</xdr:row>
      <xdr:rowOff>110732</xdr:rowOff>
    </xdr:to>
    <xdr:cxnSp macro="">
      <xdr:nvCxnSpPr>
        <xdr:cNvPr id="447" name="直線コネクタ 446"/>
        <xdr:cNvCxnSpPr/>
      </xdr:nvCxnSpPr>
      <xdr:spPr>
        <a:xfrm>
          <a:off x="15290800" y="3095716"/>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9616</xdr:rowOff>
    </xdr:from>
    <xdr:to>
      <xdr:col>72</xdr:col>
      <xdr:colOff>203200</xdr:colOff>
      <xdr:row>18</xdr:row>
      <xdr:rowOff>29150</xdr:rowOff>
    </xdr:to>
    <xdr:cxnSp macro="">
      <xdr:nvCxnSpPr>
        <xdr:cNvPr id="450" name="直線コネクタ 449"/>
        <xdr:cNvCxnSpPr/>
      </xdr:nvCxnSpPr>
      <xdr:spPr>
        <a:xfrm flipV="1">
          <a:off x="14401800" y="3095716"/>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2" name="テキスト ボックス 451"/>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8467</xdr:rowOff>
    </xdr:from>
    <xdr:to>
      <xdr:col>68</xdr:col>
      <xdr:colOff>152400</xdr:colOff>
      <xdr:row>18</xdr:row>
      <xdr:rowOff>29150</xdr:rowOff>
    </xdr:to>
    <xdr:cxnSp macro="">
      <xdr:nvCxnSpPr>
        <xdr:cNvPr id="453" name="直線コネクタ 452"/>
        <xdr:cNvCxnSpPr/>
      </xdr:nvCxnSpPr>
      <xdr:spPr>
        <a:xfrm>
          <a:off x="13512800" y="309456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5" name="テキスト ボックス 454"/>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7" name="テキスト ボックス 456"/>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58783</xdr:rowOff>
    </xdr:from>
    <xdr:to>
      <xdr:col>81</xdr:col>
      <xdr:colOff>95250</xdr:colOff>
      <xdr:row>18</xdr:row>
      <xdr:rowOff>160383</xdr:rowOff>
    </xdr:to>
    <xdr:sp macro="" textlink="">
      <xdr:nvSpPr>
        <xdr:cNvPr id="463" name="楕円 462"/>
        <xdr:cNvSpPr/>
      </xdr:nvSpPr>
      <xdr:spPr>
        <a:xfrm>
          <a:off x="169672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30860</xdr:rowOff>
    </xdr:from>
    <xdr:ext cx="762000" cy="259045"/>
    <xdr:sp macro="" textlink="">
      <xdr:nvSpPr>
        <xdr:cNvPr id="464" name="将来負担の状況該当値テキスト"/>
        <xdr:cNvSpPr txBox="1"/>
      </xdr:nvSpPr>
      <xdr:spPr>
        <a:xfrm>
          <a:off x="17106900" y="311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59932</xdr:rowOff>
    </xdr:from>
    <xdr:to>
      <xdr:col>77</xdr:col>
      <xdr:colOff>95250</xdr:colOff>
      <xdr:row>18</xdr:row>
      <xdr:rowOff>161532</xdr:rowOff>
    </xdr:to>
    <xdr:sp macro="" textlink="">
      <xdr:nvSpPr>
        <xdr:cNvPr id="465" name="楕円 464"/>
        <xdr:cNvSpPr/>
      </xdr:nvSpPr>
      <xdr:spPr>
        <a:xfrm>
          <a:off x="16129000" y="31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146309</xdr:rowOff>
    </xdr:from>
    <xdr:ext cx="736600" cy="259045"/>
    <xdr:sp macro="" textlink="">
      <xdr:nvSpPr>
        <xdr:cNvPr id="466" name="テキスト ボックス 465"/>
        <xdr:cNvSpPr txBox="1"/>
      </xdr:nvSpPr>
      <xdr:spPr>
        <a:xfrm>
          <a:off x="15798800" y="3232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130266</xdr:rowOff>
    </xdr:from>
    <xdr:to>
      <xdr:col>73</xdr:col>
      <xdr:colOff>44450</xdr:colOff>
      <xdr:row>18</xdr:row>
      <xdr:rowOff>60416</xdr:rowOff>
    </xdr:to>
    <xdr:sp macro="" textlink="">
      <xdr:nvSpPr>
        <xdr:cNvPr id="467" name="楕円 466"/>
        <xdr:cNvSpPr/>
      </xdr:nvSpPr>
      <xdr:spPr>
        <a:xfrm>
          <a:off x="15240000" y="304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45193</xdr:rowOff>
    </xdr:from>
    <xdr:ext cx="762000" cy="259045"/>
    <xdr:sp macro="" textlink="">
      <xdr:nvSpPr>
        <xdr:cNvPr id="468" name="テキスト ボックス 467"/>
        <xdr:cNvSpPr txBox="1"/>
      </xdr:nvSpPr>
      <xdr:spPr>
        <a:xfrm>
          <a:off x="14909800" y="313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149800</xdr:rowOff>
    </xdr:from>
    <xdr:to>
      <xdr:col>68</xdr:col>
      <xdr:colOff>203200</xdr:colOff>
      <xdr:row>18</xdr:row>
      <xdr:rowOff>79950</xdr:rowOff>
    </xdr:to>
    <xdr:sp macro="" textlink="">
      <xdr:nvSpPr>
        <xdr:cNvPr id="469" name="楕円 468"/>
        <xdr:cNvSpPr/>
      </xdr:nvSpPr>
      <xdr:spPr>
        <a:xfrm>
          <a:off x="14351000" y="306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64727</xdr:rowOff>
    </xdr:from>
    <xdr:ext cx="762000" cy="259045"/>
    <xdr:sp macro="" textlink="">
      <xdr:nvSpPr>
        <xdr:cNvPr id="470" name="テキスト ボックス 469"/>
        <xdr:cNvSpPr txBox="1"/>
      </xdr:nvSpPr>
      <xdr:spPr>
        <a:xfrm>
          <a:off x="14020800" y="315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129117</xdr:rowOff>
    </xdr:from>
    <xdr:to>
      <xdr:col>64</xdr:col>
      <xdr:colOff>152400</xdr:colOff>
      <xdr:row>18</xdr:row>
      <xdr:rowOff>59267</xdr:rowOff>
    </xdr:to>
    <xdr:sp macro="" textlink="">
      <xdr:nvSpPr>
        <xdr:cNvPr id="471" name="楕円 470"/>
        <xdr:cNvSpPr/>
      </xdr:nvSpPr>
      <xdr:spPr>
        <a:xfrm>
          <a:off x="13462000" y="304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44044</xdr:rowOff>
    </xdr:from>
    <xdr:ext cx="762000" cy="259045"/>
    <xdr:sp macro="" textlink="">
      <xdr:nvSpPr>
        <xdr:cNvPr id="472" name="テキスト ボックス 471"/>
        <xdr:cNvSpPr txBox="1"/>
      </xdr:nvSpPr>
      <xdr:spPr>
        <a:xfrm>
          <a:off x="13131800" y="313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32,936
32,764
17.18
9,941,897
9,272,930
609,804
6,723,173
7,776,663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幼稚園教諭等の教職員数が比較的多いなど、類似団体平均より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ポイント上回っている。しかし、大磯町定員適正化計画に則り、退職者数・採用者数の調整を行うなど、定員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人を維持することによりおおよそ横ばいで推移している。今後も適正な定員管理に努める。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67564</xdr:rowOff>
    </xdr:to>
    <xdr:cxnSp macro="">
      <xdr:nvCxnSpPr>
        <xdr:cNvPr id="64" name="直線コネクタ 63"/>
        <xdr:cNvCxnSpPr/>
      </xdr:nvCxnSpPr>
      <xdr:spPr>
        <a:xfrm>
          <a:off x="3987800" y="65735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62992</xdr:rowOff>
    </xdr:to>
    <xdr:cxnSp macro="">
      <xdr:nvCxnSpPr>
        <xdr:cNvPr id="67" name="直線コネクタ 66"/>
        <xdr:cNvCxnSpPr/>
      </xdr:nvCxnSpPr>
      <xdr:spPr>
        <a:xfrm flipV="1">
          <a:off x="3098800" y="65735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62992</xdr:rowOff>
    </xdr:to>
    <xdr:cxnSp macro="">
      <xdr:nvCxnSpPr>
        <xdr:cNvPr id="70" name="直線コネクタ 69"/>
        <xdr:cNvCxnSpPr/>
      </xdr:nvCxnSpPr>
      <xdr:spPr>
        <a:xfrm>
          <a:off x="2209800" y="6532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122428</xdr:rowOff>
    </xdr:to>
    <xdr:cxnSp macro="">
      <xdr:nvCxnSpPr>
        <xdr:cNvPr id="73" name="直線コネクタ 72"/>
        <xdr:cNvCxnSpPr/>
      </xdr:nvCxnSpPr>
      <xdr:spPr>
        <a:xfrm flipV="1">
          <a:off x="1320800" y="65323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xdr:rowOff>
    </xdr:from>
    <xdr:to>
      <xdr:col>24</xdr:col>
      <xdr:colOff>76200</xdr:colOff>
      <xdr:row>38</xdr:row>
      <xdr:rowOff>118364</xdr:rowOff>
    </xdr:to>
    <xdr:sp macro="" textlink="">
      <xdr:nvSpPr>
        <xdr:cNvPr id="83" name="楕円 82"/>
        <xdr:cNvSpPr/>
      </xdr:nvSpPr>
      <xdr:spPr>
        <a:xfrm>
          <a:off x="4775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160291</xdr:rowOff>
    </xdr:from>
    <xdr:ext cx="762000" cy="259045"/>
    <xdr:sp macro="" textlink="">
      <xdr:nvSpPr>
        <xdr:cNvPr id="84" name="人件費該当値テキスト"/>
        <xdr:cNvSpPr txBox="1"/>
      </xdr:nvSpPr>
      <xdr:spPr>
        <a:xfrm>
          <a:off x="4914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xdr:rowOff>
    </xdr:from>
    <xdr:to>
      <xdr:col>15</xdr:col>
      <xdr:colOff>149225</xdr:colOff>
      <xdr:row>38</xdr:row>
      <xdr:rowOff>113792</xdr:rowOff>
    </xdr:to>
    <xdr:sp macro="" textlink="">
      <xdr:nvSpPr>
        <xdr:cNvPr id="87" name="楕円 86"/>
        <xdr:cNvSpPr/>
      </xdr:nvSpPr>
      <xdr:spPr>
        <a:xfrm>
          <a:off x="3048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98569</xdr:rowOff>
    </xdr:from>
    <xdr:ext cx="762000" cy="259045"/>
    <xdr:sp macro="" textlink="">
      <xdr:nvSpPr>
        <xdr:cNvPr id="88" name="テキスト ボックス 87"/>
        <xdr:cNvSpPr txBox="1"/>
      </xdr:nvSpPr>
      <xdr:spPr>
        <a:xfrm>
          <a:off x="2717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71628</xdr:rowOff>
    </xdr:from>
    <xdr:to>
      <xdr:col>6</xdr:col>
      <xdr:colOff>171450</xdr:colOff>
      <xdr:row>39</xdr:row>
      <xdr:rowOff>1778</xdr:rowOff>
    </xdr:to>
    <xdr:sp macro="" textlink="">
      <xdr:nvSpPr>
        <xdr:cNvPr id="91" name="楕円 90"/>
        <xdr:cNvSpPr/>
      </xdr:nvSpPr>
      <xdr:spPr>
        <a:xfrm>
          <a:off x="127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158005</xdr:rowOff>
    </xdr:from>
    <xdr:ext cx="762000" cy="259045"/>
    <xdr:sp macro="" textlink="">
      <xdr:nvSpPr>
        <xdr:cNvPr id="92" name="テキスト ボックス 91"/>
        <xdr:cNvSpPr txBox="1"/>
      </xdr:nvSpPr>
      <xdr:spPr>
        <a:xfrm>
          <a:off x="939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委託料等の</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により物件費の額が</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していることにより、前年度と比較して</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baseline="0">
              <a:solidFill>
                <a:srgbClr val="FF0000"/>
              </a:solidFill>
              <a:effectLst/>
              <a:latin typeface="ＭＳ ゴシック" panose="020B0609070205080204" pitchFamily="49" charset="-128"/>
              <a:ea typeface="ＭＳ ゴシック" panose="020B0609070205080204" pitchFamily="49" charset="-128"/>
              <a:cs typeface="+mn-cs"/>
            </a:rPr>
            <a:t>消費税率の改正や</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業務の民間委託等の取組みにより委託料（物件費）の経費が増加することが予測されるため、委託等による効果が最大限発揮できるよう行政サービスの質を維持しつつ、物件費の抑制に努める。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96520</xdr:rowOff>
    </xdr:to>
    <xdr:cxnSp macro="">
      <xdr:nvCxnSpPr>
        <xdr:cNvPr id="125" name="直線コネクタ 124"/>
        <xdr:cNvCxnSpPr/>
      </xdr:nvCxnSpPr>
      <xdr:spPr>
        <a:xfrm>
          <a:off x="15671800" y="27101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153670</xdr:rowOff>
    </xdr:to>
    <xdr:cxnSp macro="">
      <xdr:nvCxnSpPr>
        <xdr:cNvPr id="128" name="直線コネクタ 127"/>
        <xdr:cNvCxnSpPr/>
      </xdr:nvCxnSpPr>
      <xdr:spPr>
        <a:xfrm flipV="1">
          <a:off x="14782800" y="271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153670</xdr:rowOff>
    </xdr:to>
    <xdr:cxnSp macro="">
      <xdr:nvCxnSpPr>
        <xdr:cNvPr id="131" name="直線コネクタ 130"/>
        <xdr:cNvCxnSpPr/>
      </xdr:nvCxnSpPr>
      <xdr:spPr>
        <a:xfrm>
          <a:off x="13893800" y="2679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138430</xdr:rowOff>
    </xdr:to>
    <xdr:cxnSp macro="">
      <xdr:nvCxnSpPr>
        <xdr:cNvPr id="134" name="直線コネクタ 133"/>
        <xdr:cNvCxnSpPr/>
      </xdr:nvCxnSpPr>
      <xdr:spPr>
        <a:xfrm flipV="1">
          <a:off x="13004800" y="267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4" name="楕円 143"/>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17797</xdr:rowOff>
    </xdr:from>
    <xdr:ext cx="762000" cy="259045"/>
    <xdr:sp macro="" textlink="">
      <xdr:nvSpPr>
        <xdr:cNvPr id="145" name="物件費該当値テキスト"/>
        <xdr:cNvSpPr txBox="1"/>
      </xdr:nvSpPr>
      <xdr:spPr>
        <a:xfrm>
          <a:off x="165989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48" name="楕円 147"/>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49" name="テキスト ボックス 148"/>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0" name="楕円 149"/>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1" name="テキスト ボックス 150"/>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2" name="楕円 151"/>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2557</xdr:rowOff>
    </xdr:from>
    <xdr:ext cx="762000" cy="259045"/>
    <xdr:sp macro="" textlink="">
      <xdr:nvSpPr>
        <xdr:cNvPr id="153" name="テキスト ボックス 152"/>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ポイント下回っているものの、子育て支援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に関する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施設型給付費やサービス利用の増加等に伴う自立支援給付費などが増加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扶助費は年々増加傾向にあり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今後も社会保障費の増加が見込まれるが、受益と負担における公平性の視点から、町単独制度をはじめ適正な行政サービスを提供し、財政を圧迫する上昇傾向に歯止めをかけるよう努める。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127000</xdr:rowOff>
    </xdr:to>
    <xdr:cxnSp macro="">
      <xdr:nvCxnSpPr>
        <xdr:cNvPr id="186" name="直線コネクタ 185"/>
        <xdr:cNvCxnSpPr/>
      </xdr:nvCxnSpPr>
      <xdr:spPr>
        <a:xfrm>
          <a:off x="3987800" y="9652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50800</xdr:rowOff>
    </xdr:to>
    <xdr:cxnSp macro="">
      <xdr:nvCxnSpPr>
        <xdr:cNvPr id="189" name="直線コネクタ 188"/>
        <xdr:cNvCxnSpPr/>
      </xdr:nvCxnSpPr>
      <xdr:spPr>
        <a:xfrm>
          <a:off x="3098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25400</xdr:rowOff>
    </xdr:to>
    <xdr:cxnSp macro="">
      <xdr:nvCxnSpPr>
        <xdr:cNvPr id="192" name="直線コネクタ 191"/>
        <xdr:cNvCxnSpPr/>
      </xdr:nvCxnSpPr>
      <xdr:spPr>
        <a:xfrm>
          <a:off x="2209800" y="961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12700</xdr:rowOff>
    </xdr:to>
    <xdr:cxnSp macro="">
      <xdr:nvCxnSpPr>
        <xdr:cNvPr id="195" name="直線コネクタ 194"/>
        <xdr:cNvCxnSpPr/>
      </xdr:nvCxnSpPr>
      <xdr:spPr>
        <a:xfrm>
          <a:off x="1320800" y="9550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5" name="楕円 204"/>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6"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7" name="楕円 206"/>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08" name="テキスト ボックス 207"/>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09" name="楕円 208"/>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10" name="テキスト ボックス 209"/>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2" name="テキスト ボックス 211"/>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3" name="楕円 212"/>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4" name="テキスト ボックス 213"/>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サービスの多様化等による社会保障費の増や下水道事業費の増により特別会計への繰出金の増加が見込まれるが、各特別会計における保険料や使用料などの適正化を図ることなどにより、普通会計の負担を減らす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155575</xdr:rowOff>
    </xdr:from>
    <xdr:to>
      <xdr:col>82</xdr:col>
      <xdr:colOff>107950</xdr:colOff>
      <xdr:row>61</xdr:row>
      <xdr:rowOff>3175</xdr:rowOff>
    </xdr:to>
    <xdr:cxnSp macro="">
      <xdr:nvCxnSpPr>
        <xdr:cNvPr id="251" name="直線コネクタ 250"/>
        <xdr:cNvCxnSpPr/>
      </xdr:nvCxnSpPr>
      <xdr:spPr>
        <a:xfrm flipV="1">
          <a:off x="15671800" y="104425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79375</xdr:rowOff>
    </xdr:from>
    <xdr:to>
      <xdr:col>78</xdr:col>
      <xdr:colOff>69850</xdr:colOff>
      <xdr:row>61</xdr:row>
      <xdr:rowOff>3175</xdr:rowOff>
    </xdr:to>
    <xdr:cxnSp macro="">
      <xdr:nvCxnSpPr>
        <xdr:cNvPr id="254" name="直線コネクタ 253"/>
        <xdr:cNvCxnSpPr/>
      </xdr:nvCxnSpPr>
      <xdr:spPr>
        <a:xfrm>
          <a:off x="14782800" y="1019492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79375</xdr:rowOff>
    </xdr:from>
    <xdr:to>
      <xdr:col>73</xdr:col>
      <xdr:colOff>180975</xdr:colOff>
      <xdr:row>59</xdr:row>
      <xdr:rowOff>107950</xdr:rowOff>
    </xdr:to>
    <xdr:cxnSp macro="">
      <xdr:nvCxnSpPr>
        <xdr:cNvPr id="257" name="直線コネクタ 256"/>
        <xdr:cNvCxnSpPr/>
      </xdr:nvCxnSpPr>
      <xdr:spPr>
        <a:xfrm flipV="1">
          <a:off x="13893800" y="10194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59</xdr:row>
      <xdr:rowOff>107950</xdr:rowOff>
    </xdr:to>
    <xdr:cxnSp macro="">
      <xdr:nvCxnSpPr>
        <xdr:cNvPr id="260" name="直線コネクタ 259"/>
        <xdr:cNvCxnSpPr/>
      </xdr:nvCxnSpPr>
      <xdr:spPr>
        <a:xfrm>
          <a:off x="13004800" y="9956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104775</xdr:rowOff>
    </xdr:from>
    <xdr:to>
      <xdr:col>82</xdr:col>
      <xdr:colOff>158750</xdr:colOff>
      <xdr:row>61</xdr:row>
      <xdr:rowOff>34925</xdr:rowOff>
    </xdr:to>
    <xdr:sp macro="" textlink="">
      <xdr:nvSpPr>
        <xdr:cNvPr id="270" name="楕円 269"/>
        <xdr:cNvSpPr/>
      </xdr:nvSpPr>
      <xdr:spPr>
        <a:xfrm>
          <a:off x="16459200" y="10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76852</xdr:rowOff>
    </xdr:from>
    <xdr:ext cx="762000" cy="259045"/>
    <xdr:sp macro="" textlink="">
      <xdr:nvSpPr>
        <xdr:cNvPr id="271" name="その他該当値テキスト"/>
        <xdr:cNvSpPr txBox="1"/>
      </xdr:nvSpPr>
      <xdr:spPr>
        <a:xfrm>
          <a:off x="16598900" y="1036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123825</xdr:rowOff>
    </xdr:from>
    <xdr:to>
      <xdr:col>78</xdr:col>
      <xdr:colOff>120650</xdr:colOff>
      <xdr:row>61</xdr:row>
      <xdr:rowOff>53975</xdr:rowOff>
    </xdr:to>
    <xdr:sp macro="" textlink="">
      <xdr:nvSpPr>
        <xdr:cNvPr id="272" name="楕円 271"/>
        <xdr:cNvSpPr/>
      </xdr:nvSpPr>
      <xdr:spPr>
        <a:xfrm>
          <a:off x="156210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38752</xdr:rowOff>
    </xdr:from>
    <xdr:ext cx="736600" cy="259045"/>
    <xdr:sp macro="" textlink="">
      <xdr:nvSpPr>
        <xdr:cNvPr id="273" name="テキスト ボックス 272"/>
        <xdr:cNvSpPr txBox="1"/>
      </xdr:nvSpPr>
      <xdr:spPr>
        <a:xfrm>
          <a:off x="15290800" y="1049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28575</xdr:rowOff>
    </xdr:from>
    <xdr:to>
      <xdr:col>74</xdr:col>
      <xdr:colOff>31750</xdr:colOff>
      <xdr:row>59</xdr:row>
      <xdr:rowOff>130175</xdr:rowOff>
    </xdr:to>
    <xdr:sp macro="" textlink="">
      <xdr:nvSpPr>
        <xdr:cNvPr id="274" name="楕円 273"/>
        <xdr:cNvSpPr/>
      </xdr:nvSpPr>
      <xdr:spPr>
        <a:xfrm>
          <a:off x="14732000" y="101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114952</xdr:rowOff>
    </xdr:from>
    <xdr:ext cx="762000" cy="259045"/>
    <xdr:sp macro="" textlink="">
      <xdr:nvSpPr>
        <xdr:cNvPr id="275" name="テキスト ボックス 274"/>
        <xdr:cNvSpPr txBox="1"/>
      </xdr:nvSpPr>
      <xdr:spPr>
        <a:xfrm>
          <a:off x="14401800" y="102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6" name="楕円 275"/>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7" name="テキスト ボックス 276"/>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9" name="テキスト ボックス 27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税金の償還金が減少したことなどにより、前年度と比較して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類似団体平均と比較しても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ポイント下回っている状況である。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今後も町単独補助金について費用対効果や事業の必要性等を再確認し、適正な交付に努める。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35</xdr:row>
      <xdr:rowOff>1270</xdr:rowOff>
    </xdr:to>
    <xdr:cxnSp macro="">
      <xdr:nvCxnSpPr>
        <xdr:cNvPr id="309" name="直線コネクタ 308"/>
        <xdr:cNvCxnSpPr/>
      </xdr:nvCxnSpPr>
      <xdr:spPr>
        <a:xfrm flipV="1">
          <a:off x="15671800" y="590600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28702</xdr:rowOff>
    </xdr:to>
    <xdr:cxnSp macro="">
      <xdr:nvCxnSpPr>
        <xdr:cNvPr id="312" name="直線コネクタ 311"/>
        <xdr:cNvCxnSpPr/>
      </xdr:nvCxnSpPr>
      <xdr:spPr>
        <a:xfrm flipV="1">
          <a:off x="14782800" y="60020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163576</xdr:rowOff>
    </xdr:from>
    <xdr:to>
      <xdr:col>73</xdr:col>
      <xdr:colOff>180975</xdr:colOff>
      <xdr:row>35</xdr:row>
      <xdr:rowOff>28702</xdr:rowOff>
    </xdr:to>
    <xdr:cxnSp macro="">
      <xdr:nvCxnSpPr>
        <xdr:cNvPr id="315" name="直線コネクタ 314"/>
        <xdr:cNvCxnSpPr/>
      </xdr:nvCxnSpPr>
      <xdr:spPr>
        <a:xfrm>
          <a:off x="13893800" y="5992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163576</xdr:rowOff>
    </xdr:from>
    <xdr:to>
      <xdr:col>69</xdr:col>
      <xdr:colOff>92075</xdr:colOff>
      <xdr:row>35</xdr:row>
      <xdr:rowOff>24130</xdr:rowOff>
    </xdr:to>
    <xdr:cxnSp macro="">
      <xdr:nvCxnSpPr>
        <xdr:cNvPr id="318" name="直線コネクタ 317"/>
        <xdr:cNvCxnSpPr/>
      </xdr:nvCxnSpPr>
      <xdr:spPr>
        <a:xfrm flipV="1">
          <a:off x="13004800" y="59928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25908</xdr:rowOff>
    </xdr:from>
    <xdr:to>
      <xdr:col>82</xdr:col>
      <xdr:colOff>158750</xdr:colOff>
      <xdr:row>34</xdr:row>
      <xdr:rowOff>127508</xdr:rowOff>
    </xdr:to>
    <xdr:sp macro="" textlink="">
      <xdr:nvSpPr>
        <xdr:cNvPr id="328" name="楕円 327"/>
        <xdr:cNvSpPr/>
      </xdr:nvSpPr>
      <xdr:spPr>
        <a:xfrm>
          <a:off x="164592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105935</xdr:rowOff>
    </xdr:from>
    <xdr:ext cx="762000" cy="259045"/>
    <xdr:sp macro="" textlink="">
      <xdr:nvSpPr>
        <xdr:cNvPr id="329" name="補助費等該当値テキスト"/>
        <xdr:cNvSpPr txBox="1"/>
      </xdr:nvSpPr>
      <xdr:spPr>
        <a:xfrm>
          <a:off x="16598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0" name="楕円 329"/>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1" name="テキスト ボックス 330"/>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32" name="楕円 331"/>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33" name="テキスト ボックス 332"/>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34" name="楕円 333"/>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35" name="テキスト ボックス 334"/>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6" name="楕円 335"/>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7" name="テキスト ボックス 336"/>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ごみ処理広域化事業に係る起債の償還が始まったこと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により増加傾向にあったが、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公園・緑地整備事業に係る起債の償還が一部終了したこと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と比較し減少した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ことが見込まれるため、緊急度・住民ニーズを的確に把握した事業の選択により起債に大きく頼ることのない財政運営に努める。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134620</xdr:rowOff>
    </xdr:from>
    <xdr:to>
      <xdr:col>24</xdr:col>
      <xdr:colOff>25400</xdr:colOff>
      <xdr:row>75</xdr:row>
      <xdr:rowOff>8890</xdr:rowOff>
    </xdr:to>
    <xdr:cxnSp macro="">
      <xdr:nvCxnSpPr>
        <xdr:cNvPr id="370" name="直線コネクタ 369"/>
        <xdr:cNvCxnSpPr/>
      </xdr:nvCxnSpPr>
      <xdr:spPr>
        <a:xfrm flipV="1">
          <a:off x="3987800" y="12821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8890</xdr:rowOff>
    </xdr:to>
    <xdr:cxnSp macro="">
      <xdr:nvCxnSpPr>
        <xdr:cNvPr id="373" name="直線コネクタ 372"/>
        <xdr:cNvCxnSpPr/>
      </xdr:nvCxnSpPr>
      <xdr:spPr>
        <a:xfrm>
          <a:off x="3098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74</xdr:row>
      <xdr:rowOff>157480</xdr:rowOff>
    </xdr:to>
    <xdr:cxnSp macro="">
      <xdr:nvCxnSpPr>
        <xdr:cNvPr id="376" name="直線コネクタ 375"/>
        <xdr:cNvCxnSpPr/>
      </xdr:nvCxnSpPr>
      <xdr:spPr>
        <a:xfrm>
          <a:off x="2209800" y="12783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96520</xdr:rowOff>
    </xdr:from>
    <xdr:to>
      <xdr:col>11</xdr:col>
      <xdr:colOff>9525</xdr:colOff>
      <xdr:row>75</xdr:row>
      <xdr:rowOff>46990</xdr:rowOff>
    </xdr:to>
    <xdr:cxnSp macro="">
      <xdr:nvCxnSpPr>
        <xdr:cNvPr id="379" name="直線コネクタ 378"/>
        <xdr:cNvCxnSpPr/>
      </xdr:nvCxnSpPr>
      <xdr:spPr>
        <a:xfrm flipV="1">
          <a:off x="1320800" y="127838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83820</xdr:rowOff>
    </xdr:from>
    <xdr:to>
      <xdr:col>24</xdr:col>
      <xdr:colOff>76200</xdr:colOff>
      <xdr:row>75</xdr:row>
      <xdr:rowOff>13970</xdr:rowOff>
    </xdr:to>
    <xdr:sp macro="" textlink="">
      <xdr:nvSpPr>
        <xdr:cNvPr id="389" name="楕円 388"/>
        <xdr:cNvSpPr/>
      </xdr:nvSpPr>
      <xdr:spPr>
        <a:xfrm>
          <a:off x="47752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100347</xdr:rowOff>
    </xdr:from>
    <xdr:ext cx="762000" cy="259045"/>
    <xdr:sp macro="" textlink="">
      <xdr:nvSpPr>
        <xdr:cNvPr id="390" name="公債費該当値テキスト"/>
        <xdr:cNvSpPr txBox="1"/>
      </xdr:nvSpPr>
      <xdr:spPr>
        <a:xfrm>
          <a:off x="49149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91" name="楕円 390"/>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2" name="テキスト ボックス 391"/>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93" name="楕円 392"/>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94" name="テキスト ボックス 393"/>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45720</xdr:rowOff>
    </xdr:from>
    <xdr:to>
      <xdr:col>11</xdr:col>
      <xdr:colOff>60325</xdr:colOff>
      <xdr:row>74</xdr:row>
      <xdr:rowOff>147320</xdr:rowOff>
    </xdr:to>
    <xdr:sp macro="" textlink="">
      <xdr:nvSpPr>
        <xdr:cNvPr id="395" name="楕円 394"/>
        <xdr:cNvSpPr/>
      </xdr:nvSpPr>
      <xdr:spPr>
        <a:xfrm>
          <a:off x="2159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157497</xdr:rowOff>
    </xdr:from>
    <xdr:ext cx="762000" cy="259045"/>
    <xdr:sp macro="" textlink="">
      <xdr:nvSpPr>
        <xdr:cNvPr id="396" name="テキスト ボックス 395"/>
        <xdr:cNvSpPr txBox="1"/>
      </xdr:nvSpPr>
      <xdr:spPr>
        <a:xfrm>
          <a:off x="1828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7" name="楕円 396"/>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8" name="テキスト ボックス 397"/>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公債費を除く経常収支比率では、人件費の占める割合が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最も高く、次いで繰出金等によるその他が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％となっており、いずれも類似団体平均を上回っている。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引き続き行政評価等により事業の見直しを行い、優先度の低い事業は、廃止・縮小を進めるなど行政の効率化を図り、経常的経費の削減に努める。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122428</xdr:rowOff>
    </xdr:from>
    <xdr:to>
      <xdr:col>82</xdr:col>
      <xdr:colOff>107950</xdr:colOff>
      <xdr:row>78</xdr:row>
      <xdr:rowOff>131572</xdr:rowOff>
    </xdr:to>
    <xdr:cxnSp macro="">
      <xdr:nvCxnSpPr>
        <xdr:cNvPr id="429" name="直線コネクタ 428"/>
        <xdr:cNvCxnSpPr/>
      </xdr:nvCxnSpPr>
      <xdr:spPr>
        <a:xfrm>
          <a:off x="15671800" y="134955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26415</xdr:rowOff>
    </xdr:from>
    <xdr:to>
      <xdr:col>78</xdr:col>
      <xdr:colOff>69850</xdr:colOff>
      <xdr:row>78</xdr:row>
      <xdr:rowOff>122428</xdr:rowOff>
    </xdr:to>
    <xdr:cxnSp macro="">
      <xdr:nvCxnSpPr>
        <xdr:cNvPr id="432" name="直線コネクタ 431"/>
        <xdr:cNvCxnSpPr/>
      </xdr:nvCxnSpPr>
      <xdr:spPr>
        <a:xfrm>
          <a:off x="14782800" y="133995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97282</xdr:rowOff>
    </xdr:from>
    <xdr:to>
      <xdr:col>73</xdr:col>
      <xdr:colOff>180975</xdr:colOff>
      <xdr:row>78</xdr:row>
      <xdr:rowOff>26415</xdr:rowOff>
    </xdr:to>
    <xdr:cxnSp macro="">
      <xdr:nvCxnSpPr>
        <xdr:cNvPr id="435" name="直線コネクタ 434"/>
        <xdr:cNvCxnSpPr/>
      </xdr:nvCxnSpPr>
      <xdr:spPr>
        <a:xfrm>
          <a:off x="13893800" y="13298932"/>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77</xdr:row>
      <xdr:rowOff>101854</xdr:rowOff>
    </xdr:to>
    <xdr:cxnSp macro="">
      <xdr:nvCxnSpPr>
        <xdr:cNvPr id="438" name="直線コネクタ 437"/>
        <xdr:cNvCxnSpPr/>
      </xdr:nvCxnSpPr>
      <xdr:spPr>
        <a:xfrm flipV="1">
          <a:off x="13004800" y="13298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48" name="楕円 447"/>
        <xdr:cNvSpPr/>
      </xdr:nvSpPr>
      <xdr:spPr>
        <a:xfrm>
          <a:off x="164592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52849</xdr:rowOff>
    </xdr:from>
    <xdr:ext cx="762000" cy="259045"/>
    <xdr:sp macro="" textlink="">
      <xdr:nvSpPr>
        <xdr:cNvPr id="449" name="公債費以外該当値テキスト"/>
        <xdr:cNvSpPr txBox="1"/>
      </xdr:nvSpPr>
      <xdr:spPr>
        <a:xfrm>
          <a:off x="165989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71628</xdr:rowOff>
    </xdr:from>
    <xdr:to>
      <xdr:col>78</xdr:col>
      <xdr:colOff>120650</xdr:colOff>
      <xdr:row>79</xdr:row>
      <xdr:rowOff>1778</xdr:rowOff>
    </xdr:to>
    <xdr:sp macro="" textlink="">
      <xdr:nvSpPr>
        <xdr:cNvPr id="450" name="楕円 449"/>
        <xdr:cNvSpPr/>
      </xdr:nvSpPr>
      <xdr:spPr>
        <a:xfrm>
          <a:off x="15621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158005</xdr:rowOff>
    </xdr:from>
    <xdr:ext cx="736600" cy="259045"/>
    <xdr:sp macro="" textlink="">
      <xdr:nvSpPr>
        <xdr:cNvPr id="451" name="テキスト ボックス 450"/>
        <xdr:cNvSpPr txBox="1"/>
      </xdr:nvSpPr>
      <xdr:spPr>
        <a:xfrm>
          <a:off x="15290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147065</xdr:rowOff>
    </xdr:from>
    <xdr:to>
      <xdr:col>74</xdr:col>
      <xdr:colOff>31750</xdr:colOff>
      <xdr:row>78</xdr:row>
      <xdr:rowOff>77215</xdr:rowOff>
    </xdr:to>
    <xdr:sp macro="" textlink="">
      <xdr:nvSpPr>
        <xdr:cNvPr id="452" name="楕円 451"/>
        <xdr:cNvSpPr/>
      </xdr:nvSpPr>
      <xdr:spPr>
        <a:xfrm>
          <a:off x="14732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53" name="テキスト ボックス 452"/>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54" name="楕円 453"/>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55" name="テキスト ボックス 454"/>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6" name="楕円 455"/>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7" name="テキスト ボックス 456"/>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2995</xdr:rowOff>
    </xdr:from>
    <xdr:to>
      <xdr:col>29</xdr:col>
      <xdr:colOff>127000</xdr:colOff>
      <xdr:row>18</xdr:row>
      <xdr:rowOff>39473</xdr:rowOff>
    </xdr:to>
    <xdr:cxnSp macro="">
      <xdr:nvCxnSpPr>
        <xdr:cNvPr id="52" name="直線コネクタ 51"/>
        <xdr:cNvCxnSpPr/>
      </xdr:nvCxnSpPr>
      <xdr:spPr bwMode="auto">
        <a:xfrm flipV="1">
          <a:off x="5003800" y="3136720"/>
          <a:ext cx="647700" cy="36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39473</xdr:rowOff>
    </xdr:from>
    <xdr:to>
      <xdr:col>26</xdr:col>
      <xdr:colOff>50800</xdr:colOff>
      <xdr:row>18</xdr:row>
      <xdr:rowOff>46740</xdr:rowOff>
    </xdr:to>
    <xdr:cxnSp macro="">
      <xdr:nvCxnSpPr>
        <xdr:cNvPr id="55" name="直線コネクタ 54"/>
        <xdr:cNvCxnSpPr/>
      </xdr:nvCxnSpPr>
      <xdr:spPr bwMode="auto">
        <a:xfrm flipV="1">
          <a:off x="4305300" y="3173198"/>
          <a:ext cx="698500" cy="7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46740</xdr:rowOff>
    </xdr:from>
    <xdr:to>
      <xdr:col>22</xdr:col>
      <xdr:colOff>114300</xdr:colOff>
      <xdr:row>18</xdr:row>
      <xdr:rowOff>61158</xdr:rowOff>
    </xdr:to>
    <xdr:cxnSp macro="">
      <xdr:nvCxnSpPr>
        <xdr:cNvPr id="58" name="直線コネクタ 57"/>
        <xdr:cNvCxnSpPr/>
      </xdr:nvCxnSpPr>
      <xdr:spPr bwMode="auto">
        <a:xfrm flipV="1">
          <a:off x="3606800" y="3180465"/>
          <a:ext cx="698500" cy="14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60864</xdr:rowOff>
    </xdr:from>
    <xdr:to>
      <xdr:col>18</xdr:col>
      <xdr:colOff>177800</xdr:colOff>
      <xdr:row>18</xdr:row>
      <xdr:rowOff>61158</xdr:rowOff>
    </xdr:to>
    <xdr:cxnSp macro="">
      <xdr:nvCxnSpPr>
        <xdr:cNvPr id="61" name="直線コネクタ 60"/>
        <xdr:cNvCxnSpPr/>
      </xdr:nvCxnSpPr>
      <xdr:spPr bwMode="auto">
        <a:xfrm>
          <a:off x="2908300" y="3194589"/>
          <a:ext cx="698500" cy="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123645</xdr:rowOff>
    </xdr:from>
    <xdr:to>
      <xdr:col>29</xdr:col>
      <xdr:colOff>177800</xdr:colOff>
      <xdr:row>18</xdr:row>
      <xdr:rowOff>53795</xdr:rowOff>
    </xdr:to>
    <xdr:sp macro="" textlink="">
      <xdr:nvSpPr>
        <xdr:cNvPr id="71" name="楕円 70"/>
        <xdr:cNvSpPr/>
      </xdr:nvSpPr>
      <xdr:spPr bwMode="auto">
        <a:xfrm>
          <a:off x="5600700" y="308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95722</xdr:rowOff>
    </xdr:from>
    <xdr:ext cx="762000" cy="259045"/>
    <xdr:sp macro="" textlink="">
      <xdr:nvSpPr>
        <xdr:cNvPr id="72" name="人口1人当たり決算額の推移該当値テキスト130"/>
        <xdr:cNvSpPr txBox="1"/>
      </xdr:nvSpPr>
      <xdr:spPr>
        <a:xfrm>
          <a:off x="5740400" y="305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160123</xdr:rowOff>
    </xdr:from>
    <xdr:to>
      <xdr:col>26</xdr:col>
      <xdr:colOff>101600</xdr:colOff>
      <xdr:row>18</xdr:row>
      <xdr:rowOff>90273</xdr:rowOff>
    </xdr:to>
    <xdr:sp macro="" textlink="">
      <xdr:nvSpPr>
        <xdr:cNvPr id="73" name="楕円 72"/>
        <xdr:cNvSpPr/>
      </xdr:nvSpPr>
      <xdr:spPr bwMode="auto">
        <a:xfrm>
          <a:off x="4953000" y="3122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75051</xdr:rowOff>
    </xdr:from>
    <xdr:ext cx="736600" cy="259045"/>
    <xdr:sp macro="" textlink="">
      <xdr:nvSpPr>
        <xdr:cNvPr id="74" name="テキスト ボックス 73"/>
        <xdr:cNvSpPr txBox="1"/>
      </xdr:nvSpPr>
      <xdr:spPr>
        <a:xfrm>
          <a:off x="4622800" y="3208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167390</xdr:rowOff>
    </xdr:from>
    <xdr:to>
      <xdr:col>22</xdr:col>
      <xdr:colOff>165100</xdr:colOff>
      <xdr:row>18</xdr:row>
      <xdr:rowOff>97540</xdr:rowOff>
    </xdr:to>
    <xdr:sp macro="" textlink="">
      <xdr:nvSpPr>
        <xdr:cNvPr id="75" name="楕円 74"/>
        <xdr:cNvSpPr/>
      </xdr:nvSpPr>
      <xdr:spPr bwMode="auto">
        <a:xfrm>
          <a:off x="4254500" y="3129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82317</xdr:rowOff>
    </xdr:from>
    <xdr:ext cx="762000" cy="259045"/>
    <xdr:sp macro="" textlink="">
      <xdr:nvSpPr>
        <xdr:cNvPr id="76" name="テキスト ボックス 75"/>
        <xdr:cNvSpPr txBox="1"/>
      </xdr:nvSpPr>
      <xdr:spPr>
        <a:xfrm>
          <a:off x="3924300" y="321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10358</xdr:rowOff>
    </xdr:from>
    <xdr:to>
      <xdr:col>19</xdr:col>
      <xdr:colOff>38100</xdr:colOff>
      <xdr:row>18</xdr:row>
      <xdr:rowOff>111958</xdr:rowOff>
    </xdr:to>
    <xdr:sp macro="" textlink="">
      <xdr:nvSpPr>
        <xdr:cNvPr id="77" name="楕円 76"/>
        <xdr:cNvSpPr/>
      </xdr:nvSpPr>
      <xdr:spPr bwMode="auto">
        <a:xfrm>
          <a:off x="3556000" y="3144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96735</xdr:rowOff>
    </xdr:from>
    <xdr:ext cx="762000" cy="259045"/>
    <xdr:sp macro="" textlink="">
      <xdr:nvSpPr>
        <xdr:cNvPr id="78" name="テキスト ボックス 77"/>
        <xdr:cNvSpPr txBox="1"/>
      </xdr:nvSpPr>
      <xdr:spPr>
        <a:xfrm>
          <a:off x="3225800" y="323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10064</xdr:rowOff>
    </xdr:from>
    <xdr:to>
      <xdr:col>15</xdr:col>
      <xdr:colOff>101600</xdr:colOff>
      <xdr:row>18</xdr:row>
      <xdr:rowOff>111664</xdr:rowOff>
    </xdr:to>
    <xdr:sp macro="" textlink="">
      <xdr:nvSpPr>
        <xdr:cNvPr id="79" name="楕円 78"/>
        <xdr:cNvSpPr/>
      </xdr:nvSpPr>
      <xdr:spPr bwMode="auto">
        <a:xfrm>
          <a:off x="2857500" y="3143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96441</xdr:rowOff>
    </xdr:from>
    <xdr:ext cx="762000" cy="259045"/>
    <xdr:sp macro="" textlink="">
      <xdr:nvSpPr>
        <xdr:cNvPr id="80" name="テキスト ボックス 79"/>
        <xdr:cNvSpPr txBox="1"/>
      </xdr:nvSpPr>
      <xdr:spPr>
        <a:xfrm>
          <a:off x="2527300" y="323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280195</xdr:rowOff>
    </xdr:from>
    <xdr:to>
      <xdr:col>29</xdr:col>
      <xdr:colOff>127000</xdr:colOff>
      <xdr:row>35</xdr:row>
      <xdr:rowOff>317619</xdr:rowOff>
    </xdr:to>
    <xdr:cxnSp macro="">
      <xdr:nvCxnSpPr>
        <xdr:cNvPr id="115" name="直線コネクタ 114"/>
        <xdr:cNvCxnSpPr/>
      </xdr:nvCxnSpPr>
      <xdr:spPr bwMode="auto">
        <a:xfrm>
          <a:off x="5003800" y="6890545"/>
          <a:ext cx="647700" cy="37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280195</xdr:rowOff>
    </xdr:from>
    <xdr:to>
      <xdr:col>26</xdr:col>
      <xdr:colOff>50800</xdr:colOff>
      <xdr:row>36</xdr:row>
      <xdr:rowOff>53129</xdr:rowOff>
    </xdr:to>
    <xdr:cxnSp macro="">
      <xdr:nvCxnSpPr>
        <xdr:cNvPr id="118" name="直線コネクタ 117"/>
        <xdr:cNvCxnSpPr/>
      </xdr:nvCxnSpPr>
      <xdr:spPr bwMode="auto">
        <a:xfrm flipV="1">
          <a:off x="4305300" y="6890545"/>
          <a:ext cx="698500" cy="115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45063</xdr:rowOff>
    </xdr:from>
    <xdr:to>
      <xdr:col>22</xdr:col>
      <xdr:colOff>114300</xdr:colOff>
      <xdr:row>36</xdr:row>
      <xdr:rowOff>53129</xdr:rowOff>
    </xdr:to>
    <xdr:cxnSp macro="">
      <xdr:nvCxnSpPr>
        <xdr:cNvPr id="121" name="直線コネクタ 120"/>
        <xdr:cNvCxnSpPr/>
      </xdr:nvCxnSpPr>
      <xdr:spPr bwMode="auto">
        <a:xfrm>
          <a:off x="3606800" y="6998313"/>
          <a:ext cx="698500" cy="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45063</xdr:rowOff>
    </xdr:from>
    <xdr:to>
      <xdr:col>18</xdr:col>
      <xdr:colOff>177800</xdr:colOff>
      <xdr:row>36</xdr:row>
      <xdr:rowOff>139802</xdr:rowOff>
    </xdr:to>
    <xdr:cxnSp macro="">
      <xdr:nvCxnSpPr>
        <xdr:cNvPr id="124" name="直線コネクタ 123"/>
        <xdr:cNvCxnSpPr/>
      </xdr:nvCxnSpPr>
      <xdr:spPr bwMode="auto">
        <a:xfrm flipV="1">
          <a:off x="2908300" y="6998313"/>
          <a:ext cx="698500" cy="94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266819</xdr:rowOff>
    </xdr:from>
    <xdr:to>
      <xdr:col>29</xdr:col>
      <xdr:colOff>177800</xdr:colOff>
      <xdr:row>36</xdr:row>
      <xdr:rowOff>25519</xdr:rowOff>
    </xdr:to>
    <xdr:sp macro="" textlink="">
      <xdr:nvSpPr>
        <xdr:cNvPr id="134" name="楕円 133"/>
        <xdr:cNvSpPr/>
      </xdr:nvSpPr>
      <xdr:spPr bwMode="auto">
        <a:xfrm>
          <a:off x="5600700" y="6877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238896</xdr:rowOff>
    </xdr:from>
    <xdr:ext cx="762000" cy="259045"/>
    <xdr:sp macro="" textlink="">
      <xdr:nvSpPr>
        <xdr:cNvPr id="135" name="人口1人当たり決算額の推移該当値テキスト445"/>
        <xdr:cNvSpPr txBox="1"/>
      </xdr:nvSpPr>
      <xdr:spPr>
        <a:xfrm>
          <a:off x="5740400" y="684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229395</xdr:rowOff>
    </xdr:from>
    <xdr:to>
      <xdr:col>26</xdr:col>
      <xdr:colOff>101600</xdr:colOff>
      <xdr:row>35</xdr:row>
      <xdr:rowOff>330995</xdr:rowOff>
    </xdr:to>
    <xdr:sp macro="" textlink="">
      <xdr:nvSpPr>
        <xdr:cNvPr id="136" name="楕円 135"/>
        <xdr:cNvSpPr/>
      </xdr:nvSpPr>
      <xdr:spPr bwMode="auto">
        <a:xfrm>
          <a:off x="4953000" y="6839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315772</xdr:rowOff>
    </xdr:from>
    <xdr:ext cx="736600" cy="259045"/>
    <xdr:sp macro="" textlink="">
      <xdr:nvSpPr>
        <xdr:cNvPr id="137" name="テキスト ボックス 136"/>
        <xdr:cNvSpPr txBox="1"/>
      </xdr:nvSpPr>
      <xdr:spPr>
        <a:xfrm>
          <a:off x="4622800" y="692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2329</xdr:rowOff>
    </xdr:from>
    <xdr:to>
      <xdr:col>22</xdr:col>
      <xdr:colOff>165100</xdr:colOff>
      <xdr:row>36</xdr:row>
      <xdr:rowOff>103929</xdr:rowOff>
    </xdr:to>
    <xdr:sp macro="" textlink="">
      <xdr:nvSpPr>
        <xdr:cNvPr id="138" name="楕円 137"/>
        <xdr:cNvSpPr/>
      </xdr:nvSpPr>
      <xdr:spPr bwMode="auto">
        <a:xfrm>
          <a:off x="4254500" y="6955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88706</xdr:rowOff>
    </xdr:from>
    <xdr:ext cx="762000" cy="259045"/>
    <xdr:sp macro="" textlink="">
      <xdr:nvSpPr>
        <xdr:cNvPr id="139" name="テキスト ボックス 138"/>
        <xdr:cNvSpPr txBox="1"/>
      </xdr:nvSpPr>
      <xdr:spPr>
        <a:xfrm>
          <a:off x="3924300" y="704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337163</xdr:rowOff>
    </xdr:from>
    <xdr:to>
      <xdr:col>19</xdr:col>
      <xdr:colOff>38100</xdr:colOff>
      <xdr:row>36</xdr:row>
      <xdr:rowOff>95863</xdr:rowOff>
    </xdr:to>
    <xdr:sp macro="" textlink="">
      <xdr:nvSpPr>
        <xdr:cNvPr id="140" name="楕円 139"/>
        <xdr:cNvSpPr/>
      </xdr:nvSpPr>
      <xdr:spPr bwMode="auto">
        <a:xfrm>
          <a:off x="3556000" y="6947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80640</xdr:rowOff>
    </xdr:from>
    <xdr:ext cx="762000" cy="259045"/>
    <xdr:sp macro="" textlink="">
      <xdr:nvSpPr>
        <xdr:cNvPr id="141" name="テキスト ボックス 140"/>
        <xdr:cNvSpPr txBox="1"/>
      </xdr:nvSpPr>
      <xdr:spPr>
        <a:xfrm>
          <a:off x="3225800" y="703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89002</xdr:rowOff>
    </xdr:from>
    <xdr:to>
      <xdr:col>15</xdr:col>
      <xdr:colOff>101600</xdr:colOff>
      <xdr:row>37</xdr:row>
      <xdr:rowOff>19152</xdr:rowOff>
    </xdr:to>
    <xdr:sp macro="" textlink="">
      <xdr:nvSpPr>
        <xdr:cNvPr id="142" name="楕円 141"/>
        <xdr:cNvSpPr/>
      </xdr:nvSpPr>
      <xdr:spPr bwMode="auto">
        <a:xfrm>
          <a:off x="2857500" y="7042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3929</xdr:rowOff>
    </xdr:from>
    <xdr:ext cx="762000" cy="259045"/>
    <xdr:sp macro="" textlink="">
      <xdr:nvSpPr>
        <xdr:cNvPr id="143" name="テキスト ボックス 142"/>
        <xdr:cNvSpPr txBox="1"/>
      </xdr:nvSpPr>
      <xdr:spPr>
        <a:xfrm>
          <a:off x="2527300" y="712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32,936
32,764
17.18
9,941,897
9,272,930
609,804
6,723,173
7,776,663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54808</xdr:rowOff>
    </xdr:from>
    <xdr:to>
      <xdr:col>24</xdr:col>
      <xdr:colOff>63500</xdr:colOff>
      <xdr:row>35</xdr:row>
      <xdr:rowOff>82958</xdr:rowOff>
    </xdr:to>
    <xdr:cxnSp macro="">
      <xdr:nvCxnSpPr>
        <xdr:cNvPr id="63" name="直線コネクタ 62"/>
        <xdr:cNvCxnSpPr/>
      </xdr:nvCxnSpPr>
      <xdr:spPr>
        <a:xfrm flipV="1">
          <a:off x="3797300" y="6055558"/>
          <a:ext cx="8382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71528</xdr:rowOff>
    </xdr:from>
    <xdr:to>
      <xdr:col>19</xdr:col>
      <xdr:colOff>177800</xdr:colOff>
      <xdr:row>35</xdr:row>
      <xdr:rowOff>82958</xdr:rowOff>
    </xdr:to>
    <xdr:cxnSp macro="">
      <xdr:nvCxnSpPr>
        <xdr:cNvPr id="66" name="直線コネクタ 65"/>
        <xdr:cNvCxnSpPr/>
      </xdr:nvCxnSpPr>
      <xdr:spPr>
        <a:xfrm>
          <a:off x="2908300" y="60722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71528</xdr:rowOff>
    </xdr:from>
    <xdr:to>
      <xdr:col>15</xdr:col>
      <xdr:colOff>50800</xdr:colOff>
      <xdr:row>35</xdr:row>
      <xdr:rowOff>89424</xdr:rowOff>
    </xdr:to>
    <xdr:cxnSp macro="">
      <xdr:nvCxnSpPr>
        <xdr:cNvPr id="69" name="直線コネクタ 68"/>
        <xdr:cNvCxnSpPr/>
      </xdr:nvCxnSpPr>
      <xdr:spPr>
        <a:xfrm flipV="1">
          <a:off x="2019300" y="6072278"/>
          <a:ext cx="889000" cy="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39541</xdr:rowOff>
    </xdr:from>
    <xdr:to>
      <xdr:col>10</xdr:col>
      <xdr:colOff>114300</xdr:colOff>
      <xdr:row>35</xdr:row>
      <xdr:rowOff>89424</xdr:rowOff>
    </xdr:to>
    <xdr:cxnSp macro="">
      <xdr:nvCxnSpPr>
        <xdr:cNvPr id="72" name="直線コネクタ 71"/>
        <xdr:cNvCxnSpPr/>
      </xdr:nvCxnSpPr>
      <xdr:spPr>
        <a:xfrm>
          <a:off x="1130300" y="6040291"/>
          <a:ext cx="889000" cy="4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4008</xdr:rowOff>
    </xdr:from>
    <xdr:to>
      <xdr:col>24</xdr:col>
      <xdr:colOff>114300</xdr:colOff>
      <xdr:row>35</xdr:row>
      <xdr:rowOff>105608</xdr:rowOff>
    </xdr:to>
    <xdr:sp macro="" textlink="">
      <xdr:nvSpPr>
        <xdr:cNvPr id="82" name="楕円 81"/>
        <xdr:cNvSpPr/>
      </xdr:nvSpPr>
      <xdr:spPr>
        <a:xfrm>
          <a:off x="4584700" y="600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26885</xdr:rowOff>
    </xdr:from>
    <xdr:ext cx="534377" cy="259045"/>
    <xdr:sp macro="" textlink="">
      <xdr:nvSpPr>
        <xdr:cNvPr id="83" name="人件費該当値テキスト"/>
        <xdr:cNvSpPr txBox="1"/>
      </xdr:nvSpPr>
      <xdr:spPr>
        <a:xfrm>
          <a:off x="4686300" y="585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32158</xdr:rowOff>
    </xdr:from>
    <xdr:to>
      <xdr:col>20</xdr:col>
      <xdr:colOff>38100</xdr:colOff>
      <xdr:row>35</xdr:row>
      <xdr:rowOff>133758</xdr:rowOff>
    </xdr:to>
    <xdr:sp macro="" textlink="">
      <xdr:nvSpPr>
        <xdr:cNvPr id="84" name="楕円 83"/>
        <xdr:cNvSpPr/>
      </xdr:nvSpPr>
      <xdr:spPr>
        <a:xfrm>
          <a:off x="3746500" y="603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150285</xdr:rowOff>
    </xdr:from>
    <xdr:ext cx="534377" cy="259045"/>
    <xdr:sp macro="" textlink="">
      <xdr:nvSpPr>
        <xdr:cNvPr id="85" name="テキスト ボックス 84"/>
        <xdr:cNvSpPr txBox="1"/>
      </xdr:nvSpPr>
      <xdr:spPr>
        <a:xfrm>
          <a:off x="3530111" y="58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20728</xdr:rowOff>
    </xdr:from>
    <xdr:to>
      <xdr:col>15</xdr:col>
      <xdr:colOff>101600</xdr:colOff>
      <xdr:row>35</xdr:row>
      <xdr:rowOff>122328</xdr:rowOff>
    </xdr:to>
    <xdr:sp macro="" textlink="">
      <xdr:nvSpPr>
        <xdr:cNvPr id="86" name="楕円 85"/>
        <xdr:cNvSpPr/>
      </xdr:nvSpPr>
      <xdr:spPr>
        <a:xfrm>
          <a:off x="2857500" y="60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138855</xdr:rowOff>
    </xdr:from>
    <xdr:ext cx="534377" cy="259045"/>
    <xdr:sp macro="" textlink="">
      <xdr:nvSpPr>
        <xdr:cNvPr id="87" name="テキスト ボックス 86"/>
        <xdr:cNvSpPr txBox="1"/>
      </xdr:nvSpPr>
      <xdr:spPr>
        <a:xfrm>
          <a:off x="2641111" y="579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38624</xdr:rowOff>
    </xdr:from>
    <xdr:to>
      <xdr:col>10</xdr:col>
      <xdr:colOff>165100</xdr:colOff>
      <xdr:row>35</xdr:row>
      <xdr:rowOff>140224</xdr:rowOff>
    </xdr:to>
    <xdr:sp macro="" textlink="">
      <xdr:nvSpPr>
        <xdr:cNvPr id="88" name="楕円 87"/>
        <xdr:cNvSpPr/>
      </xdr:nvSpPr>
      <xdr:spPr>
        <a:xfrm>
          <a:off x="1968500" y="60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156751</xdr:rowOff>
    </xdr:from>
    <xdr:ext cx="534377" cy="259045"/>
    <xdr:sp macro="" textlink="">
      <xdr:nvSpPr>
        <xdr:cNvPr id="89" name="テキスト ボックス 88"/>
        <xdr:cNvSpPr txBox="1"/>
      </xdr:nvSpPr>
      <xdr:spPr>
        <a:xfrm>
          <a:off x="1752111" y="58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160191</xdr:rowOff>
    </xdr:from>
    <xdr:to>
      <xdr:col>6</xdr:col>
      <xdr:colOff>38100</xdr:colOff>
      <xdr:row>35</xdr:row>
      <xdr:rowOff>90341</xdr:rowOff>
    </xdr:to>
    <xdr:sp macro="" textlink="">
      <xdr:nvSpPr>
        <xdr:cNvPr id="90" name="楕円 89"/>
        <xdr:cNvSpPr/>
      </xdr:nvSpPr>
      <xdr:spPr>
        <a:xfrm>
          <a:off x="1079500" y="598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106868</xdr:rowOff>
    </xdr:from>
    <xdr:ext cx="534377" cy="259045"/>
    <xdr:sp macro="" textlink="">
      <xdr:nvSpPr>
        <xdr:cNvPr id="91" name="テキスト ボックス 90"/>
        <xdr:cNvSpPr txBox="1"/>
      </xdr:nvSpPr>
      <xdr:spPr>
        <a:xfrm>
          <a:off x="863111" y="576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120497</xdr:rowOff>
    </xdr:from>
    <xdr:to>
      <xdr:col>24</xdr:col>
      <xdr:colOff>63500</xdr:colOff>
      <xdr:row>58</xdr:row>
      <xdr:rowOff>135520</xdr:rowOff>
    </xdr:to>
    <xdr:cxnSp macro="">
      <xdr:nvCxnSpPr>
        <xdr:cNvPr id="122" name="直線コネクタ 121"/>
        <xdr:cNvCxnSpPr/>
      </xdr:nvCxnSpPr>
      <xdr:spPr>
        <a:xfrm flipV="1">
          <a:off x="3797300" y="10064597"/>
          <a:ext cx="8382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129096</xdr:rowOff>
    </xdr:from>
    <xdr:to>
      <xdr:col>19</xdr:col>
      <xdr:colOff>177800</xdr:colOff>
      <xdr:row>58</xdr:row>
      <xdr:rowOff>135520</xdr:rowOff>
    </xdr:to>
    <xdr:cxnSp macro="">
      <xdr:nvCxnSpPr>
        <xdr:cNvPr id="125" name="直線コネクタ 124"/>
        <xdr:cNvCxnSpPr/>
      </xdr:nvCxnSpPr>
      <xdr:spPr>
        <a:xfrm>
          <a:off x="2908300" y="10073196"/>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129096</xdr:rowOff>
    </xdr:from>
    <xdr:to>
      <xdr:col>15</xdr:col>
      <xdr:colOff>50800</xdr:colOff>
      <xdr:row>58</xdr:row>
      <xdr:rowOff>133263</xdr:rowOff>
    </xdr:to>
    <xdr:cxnSp macro="">
      <xdr:nvCxnSpPr>
        <xdr:cNvPr id="128" name="直線コネクタ 127"/>
        <xdr:cNvCxnSpPr/>
      </xdr:nvCxnSpPr>
      <xdr:spPr>
        <a:xfrm flipV="1">
          <a:off x="2019300" y="10073196"/>
          <a:ext cx="889000" cy="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133263</xdr:rowOff>
    </xdr:from>
    <xdr:to>
      <xdr:col>10</xdr:col>
      <xdr:colOff>114300</xdr:colOff>
      <xdr:row>58</xdr:row>
      <xdr:rowOff>143655</xdr:rowOff>
    </xdr:to>
    <xdr:cxnSp macro="">
      <xdr:nvCxnSpPr>
        <xdr:cNvPr id="131" name="直線コネクタ 130"/>
        <xdr:cNvCxnSpPr/>
      </xdr:nvCxnSpPr>
      <xdr:spPr>
        <a:xfrm flipV="1">
          <a:off x="1130300" y="10077363"/>
          <a:ext cx="889000" cy="1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69697</xdr:rowOff>
    </xdr:from>
    <xdr:to>
      <xdr:col>24</xdr:col>
      <xdr:colOff>114300</xdr:colOff>
      <xdr:row>58</xdr:row>
      <xdr:rowOff>171297</xdr:rowOff>
    </xdr:to>
    <xdr:sp macro="" textlink="">
      <xdr:nvSpPr>
        <xdr:cNvPr id="141" name="楕円 140"/>
        <xdr:cNvSpPr/>
      </xdr:nvSpPr>
      <xdr:spPr>
        <a:xfrm>
          <a:off x="4584700" y="100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168988</xdr:rowOff>
    </xdr:from>
    <xdr:ext cx="534377" cy="259045"/>
    <xdr:sp macro="" textlink="">
      <xdr:nvSpPr>
        <xdr:cNvPr id="142" name="物件費該当値テキスト"/>
        <xdr:cNvSpPr txBox="1"/>
      </xdr:nvSpPr>
      <xdr:spPr>
        <a:xfrm>
          <a:off x="4686300" y="994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84720</xdr:rowOff>
    </xdr:from>
    <xdr:to>
      <xdr:col>20</xdr:col>
      <xdr:colOff>38100</xdr:colOff>
      <xdr:row>59</xdr:row>
      <xdr:rowOff>14870</xdr:rowOff>
    </xdr:to>
    <xdr:sp macro="" textlink="">
      <xdr:nvSpPr>
        <xdr:cNvPr id="143" name="楕円 142"/>
        <xdr:cNvSpPr/>
      </xdr:nvSpPr>
      <xdr:spPr>
        <a:xfrm>
          <a:off x="3746500" y="1002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5997</xdr:rowOff>
    </xdr:from>
    <xdr:ext cx="534377" cy="259045"/>
    <xdr:sp macro="" textlink="">
      <xdr:nvSpPr>
        <xdr:cNvPr id="144" name="テキスト ボックス 143"/>
        <xdr:cNvSpPr txBox="1"/>
      </xdr:nvSpPr>
      <xdr:spPr>
        <a:xfrm>
          <a:off x="3530111" y="1012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78296</xdr:rowOff>
    </xdr:from>
    <xdr:to>
      <xdr:col>15</xdr:col>
      <xdr:colOff>101600</xdr:colOff>
      <xdr:row>59</xdr:row>
      <xdr:rowOff>8446</xdr:rowOff>
    </xdr:to>
    <xdr:sp macro="" textlink="">
      <xdr:nvSpPr>
        <xdr:cNvPr id="145" name="楕円 144"/>
        <xdr:cNvSpPr/>
      </xdr:nvSpPr>
      <xdr:spPr>
        <a:xfrm>
          <a:off x="2857500" y="100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171023</xdr:rowOff>
    </xdr:from>
    <xdr:ext cx="534377" cy="259045"/>
    <xdr:sp macro="" textlink="">
      <xdr:nvSpPr>
        <xdr:cNvPr id="146" name="テキスト ボックス 145"/>
        <xdr:cNvSpPr txBox="1"/>
      </xdr:nvSpPr>
      <xdr:spPr>
        <a:xfrm>
          <a:off x="2641111" y="1011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82463</xdr:rowOff>
    </xdr:from>
    <xdr:to>
      <xdr:col>10</xdr:col>
      <xdr:colOff>165100</xdr:colOff>
      <xdr:row>59</xdr:row>
      <xdr:rowOff>12613</xdr:rowOff>
    </xdr:to>
    <xdr:sp macro="" textlink="">
      <xdr:nvSpPr>
        <xdr:cNvPr id="147" name="楕円 146"/>
        <xdr:cNvSpPr/>
      </xdr:nvSpPr>
      <xdr:spPr>
        <a:xfrm>
          <a:off x="1968500" y="1002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3740</xdr:rowOff>
    </xdr:from>
    <xdr:ext cx="534377" cy="259045"/>
    <xdr:sp macro="" textlink="">
      <xdr:nvSpPr>
        <xdr:cNvPr id="148" name="テキスト ボックス 147"/>
        <xdr:cNvSpPr txBox="1"/>
      </xdr:nvSpPr>
      <xdr:spPr>
        <a:xfrm>
          <a:off x="1752111" y="1011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92855</xdr:rowOff>
    </xdr:from>
    <xdr:to>
      <xdr:col>6</xdr:col>
      <xdr:colOff>38100</xdr:colOff>
      <xdr:row>59</xdr:row>
      <xdr:rowOff>23005</xdr:rowOff>
    </xdr:to>
    <xdr:sp macro="" textlink="">
      <xdr:nvSpPr>
        <xdr:cNvPr id="149" name="楕円 148"/>
        <xdr:cNvSpPr/>
      </xdr:nvSpPr>
      <xdr:spPr>
        <a:xfrm>
          <a:off x="1079500" y="100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14132</xdr:rowOff>
    </xdr:from>
    <xdr:ext cx="534377" cy="259045"/>
    <xdr:sp macro="" textlink="">
      <xdr:nvSpPr>
        <xdr:cNvPr id="150" name="テキスト ボックス 149"/>
        <xdr:cNvSpPr txBox="1"/>
      </xdr:nvSpPr>
      <xdr:spPr>
        <a:xfrm>
          <a:off x="863111" y="1012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163246</xdr:rowOff>
    </xdr:from>
    <xdr:to>
      <xdr:col>24</xdr:col>
      <xdr:colOff>63500</xdr:colOff>
      <xdr:row>78</xdr:row>
      <xdr:rowOff>18617</xdr:rowOff>
    </xdr:to>
    <xdr:cxnSp macro="">
      <xdr:nvCxnSpPr>
        <xdr:cNvPr id="179" name="直線コネクタ 178"/>
        <xdr:cNvCxnSpPr/>
      </xdr:nvCxnSpPr>
      <xdr:spPr>
        <a:xfrm>
          <a:off x="3797300" y="13364896"/>
          <a:ext cx="838200" cy="2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163246</xdr:rowOff>
    </xdr:from>
    <xdr:to>
      <xdr:col>19</xdr:col>
      <xdr:colOff>177800</xdr:colOff>
      <xdr:row>78</xdr:row>
      <xdr:rowOff>15342</xdr:rowOff>
    </xdr:to>
    <xdr:cxnSp macro="">
      <xdr:nvCxnSpPr>
        <xdr:cNvPr id="182" name="直線コネクタ 181"/>
        <xdr:cNvCxnSpPr/>
      </xdr:nvCxnSpPr>
      <xdr:spPr>
        <a:xfrm flipV="1">
          <a:off x="2908300" y="13364896"/>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5435</xdr:rowOff>
    </xdr:from>
    <xdr:to>
      <xdr:col>15</xdr:col>
      <xdr:colOff>50800</xdr:colOff>
      <xdr:row>78</xdr:row>
      <xdr:rowOff>15342</xdr:rowOff>
    </xdr:to>
    <xdr:cxnSp macro="">
      <xdr:nvCxnSpPr>
        <xdr:cNvPr id="185" name="直線コネクタ 184"/>
        <xdr:cNvCxnSpPr/>
      </xdr:nvCxnSpPr>
      <xdr:spPr>
        <a:xfrm>
          <a:off x="2019300" y="13378535"/>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145414</xdr:rowOff>
    </xdr:from>
    <xdr:to>
      <xdr:col>10</xdr:col>
      <xdr:colOff>114300</xdr:colOff>
      <xdr:row>78</xdr:row>
      <xdr:rowOff>5435</xdr:rowOff>
    </xdr:to>
    <xdr:cxnSp macro="">
      <xdr:nvCxnSpPr>
        <xdr:cNvPr id="188" name="直線コネクタ 187"/>
        <xdr:cNvCxnSpPr/>
      </xdr:nvCxnSpPr>
      <xdr:spPr>
        <a:xfrm>
          <a:off x="1130300" y="13347064"/>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139267</xdr:rowOff>
    </xdr:from>
    <xdr:to>
      <xdr:col>24</xdr:col>
      <xdr:colOff>114300</xdr:colOff>
      <xdr:row>78</xdr:row>
      <xdr:rowOff>69417</xdr:rowOff>
    </xdr:to>
    <xdr:sp macro="" textlink="">
      <xdr:nvSpPr>
        <xdr:cNvPr id="198" name="楕円 197"/>
        <xdr:cNvSpPr/>
      </xdr:nvSpPr>
      <xdr:spPr>
        <a:xfrm>
          <a:off x="4584700" y="133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117694</xdr:rowOff>
    </xdr:from>
    <xdr:ext cx="469744" cy="259045"/>
    <xdr:sp macro="" textlink="">
      <xdr:nvSpPr>
        <xdr:cNvPr id="199" name="維持補修費該当値テキスト"/>
        <xdr:cNvSpPr txBox="1"/>
      </xdr:nvSpPr>
      <xdr:spPr>
        <a:xfrm>
          <a:off x="4686300" y="1331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112446</xdr:rowOff>
    </xdr:from>
    <xdr:to>
      <xdr:col>20</xdr:col>
      <xdr:colOff>38100</xdr:colOff>
      <xdr:row>78</xdr:row>
      <xdr:rowOff>42596</xdr:rowOff>
    </xdr:to>
    <xdr:sp macro="" textlink="">
      <xdr:nvSpPr>
        <xdr:cNvPr id="200" name="楕円 199"/>
        <xdr:cNvSpPr/>
      </xdr:nvSpPr>
      <xdr:spPr>
        <a:xfrm>
          <a:off x="3746500" y="133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33723</xdr:rowOff>
    </xdr:from>
    <xdr:ext cx="469744" cy="259045"/>
    <xdr:sp macro="" textlink="">
      <xdr:nvSpPr>
        <xdr:cNvPr id="201" name="テキスト ボックス 200"/>
        <xdr:cNvSpPr txBox="1"/>
      </xdr:nvSpPr>
      <xdr:spPr>
        <a:xfrm>
          <a:off x="3562428" y="1340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135992</xdr:rowOff>
    </xdr:from>
    <xdr:to>
      <xdr:col>15</xdr:col>
      <xdr:colOff>101600</xdr:colOff>
      <xdr:row>78</xdr:row>
      <xdr:rowOff>66142</xdr:rowOff>
    </xdr:to>
    <xdr:sp macro="" textlink="">
      <xdr:nvSpPr>
        <xdr:cNvPr id="202" name="楕円 201"/>
        <xdr:cNvSpPr/>
      </xdr:nvSpPr>
      <xdr:spPr>
        <a:xfrm>
          <a:off x="2857500" y="133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57269</xdr:rowOff>
    </xdr:from>
    <xdr:ext cx="469744" cy="259045"/>
    <xdr:sp macro="" textlink="">
      <xdr:nvSpPr>
        <xdr:cNvPr id="203" name="テキスト ボックス 202"/>
        <xdr:cNvSpPr txBox="1"/>
      </xdr:nvSpPr>
      <xdr:spPr>
        <a:xfrm>
          <a:off x="2673428" y="1343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126085</xdr:rowOff>
    </xdr:from>
    <xdr:to>
      <xdr:col>10</xdr:col>
      <xdr:colOff>165100</xdr:colOff>
      <xdr:row>78</xdr:row>
      <xdr:rowOff>56235</xdr:rowOff>
    </xdr:to>
    <xdr:sp macro="" textlink="">
      <xdr:nvSpPr>
        <xdr:cNvPr id="204" name="楕円 203"/>
        <xdr:cNvSpPr/>
      </xdr:nvSpPr>
      <xdr:spPr>
        <a:xfrm>
          <a:off x="1968500" y="133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47362</xdr:rowOff>
    </xdr:from>
    <xdr:ext cx="469744" cy="259045"/>
    <xdr:sp macro="" textlink="">
      <xdr:nvSpPr>
        <xdr:cNvPr id="205" name="テキスト ボックス 204"/>
        <xdr:cNvSpPr txBox="1"/>
      </xdr:nvSpPr>
      <xdr:spPr>
        <a:xfrm>
          <a:off x="1784428" y="134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94614</xdr:rowOff>
    </xdr:from>
    <xdr:to>
      <xdr:col>6</xdr:col>
      <xdr:colOff>38100</xdr:colOff>
      <xdr:row>78</xdr:row>
      <xdr:rowOff>24764</xdr:rowOff>
    </xdr:to>
    <xdr:sp macro="" textlink="">
      <xdr:nvSpPr>
        <xdr:cNvPr id="206" name="楕円 205"/>
        <xdr:cNvSpPr/>
      </xdr:nvSpPr>
      <xdr:spPr>
        <a:xfrm>
          <a:off x="1079500" y="132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15891</xdr:rowOff>
    </xdr:from>
    <xdr:ext cx="469744" cy="259045"/>
    <xdr:sp macro="" textlink="">
      <xdr:nvSpPr>
        <xdr:cNvPr id="207" name="テキスト ボックス 206"/>
        <xdr:cNvSpPr txBox="1"/>
      </xdr:nvSpPr>
      <xdr:spPr>
        <a:xfrm>
          <a:off x="895428" y="1338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15780</xdr:rowOff>
    </xdr:from>
    <xdr:to>
      <xdr:col>24</xdr:col>
      <xdr:colOff>63500</xdr:colOff>
      <xdr:row>98</xdr:row>
      <xdr:rowOff>50984</xdr:rowOff>
    </xdr:to>
    <xdr:cxnSp macro="">
      <xdr:nvCxnSpPr>
        <xdr:cNvPr id="237" name="直線コネクタ 236"/>
        <xdr:cNvCxnSpPr/>
      </xdr:nvCxnSpPr>
      <xdr:spPr>
        <a:xfrm flipV="1">
          <a:off x="3797300" y="16817880"/>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37345</xdr:rowOff>
    </xdr:from>
    <xdr:to>
      <xdr:col>19</xdr:col>
      <xdr:colOff>177800</xdr:colOff>
      <xdr:row>98</xdr:row>
      <xdr:rowOff>50984</xdr:rowOff>
    </xdr:to>
    <xdr:cxnSp macro="">
      <xdr:nvCxnSpPr>
        <xdr:cNvPr id="240" name="直線コネクタ 239"/>
        <xdr:cNvCxnSpPr/>
      </xdr:nvCxnSpPr>
      <xdr:spPr>
        <a:xfrm>
          <a:off x="2908300" y="16839445"/>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37345</xdr:rowOff>
    </xdr:from>
    <xdr:to>
      <xdr:col>15</xdr:col>
      <xdr:colOff>50800</xdr:colOff>
      <xdr:row>98</xdr:row>
      <xdr:rowOff>105677</xdr:rowOff>
    </xdr:to>
    <xdr:cxnSp macro="">
      <xdr:nvCxnSpPr>
        <xdr:cNvPr id="243" name="直線コネクタ 242"/>
        <xdr:cNvCxnSpPr/>
      </xdr:nvCxnSpPr>
      <xdr:spPr>
        <a:xfrm flipV="1">
          <a:off x="2019300" y="16839445"/>
          <a:ext cx="889000" cy="6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105677</xdr:rowOff>
    </xdr:from>
    <xdr:to>
      <xdr:col>10</xdr:col>
      <xdr:colOff>114300</xdr:colOff>
      <xdr:row>98</xdr:row>
      <xdr:rowOff>133186</xdr:rowOff>
    </xdr:to>
    <xdr:cxnSp macro="">
      <xdr:nvCxnSpPr>
        <xdr:cNvPr id="246" name="直線コネクタ 245"/>
        <xdr:cNvCxnSpPr/>
      </xdr:nvCxnSpPr>
      <xdr:spPr>
        <a:xfrm flipV="1">
          <a:off x="1130300" y="16907777"/>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136430</xdr:rowOff>
    </xdr:from>
    <xdr:to>
      <xdr:col>24</xdr:col>
      <xdr:colOff>114300</xdr:colOff>
      <xdr:row>98</xdr:row>
      <xdr:rowOff>66580</xdr:rowOff>
    </xdr:to>
    <xdr:sp macro="" textlink="">
      <xdr:nvSpPr>
        <xdr:cNvPr id="256" name="楕円 255"/>
        <xdr:cNvSpPr/>
      </xdr:nvSpPr>
      <xdr:spPr>
        <a:xfrm>
          <a:off x="4584700" y="167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114857</xdr:rowOff>
    </xdr:from>
    <xdr:ext cx="534377" cy="259045"/>
    <xdr:sp macro="" textlink="">
      <xdr:nvSpPr>
        <xdr:cNvPr id="257" name="扶助費該当値テキスト"/>
        <xdr:cNvSpPr txBox="1"/>
      </xdr:nvSpPr>
      <xdr:spPr>
        <a:xfrm>
          <a:off x="4686300" y="1674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184</xdr:rowOff>
    </xdr:from>
    <xdr:to>
      <xdr:col>20</xdr:col>
      <xdr:colOff>38100</xdr:colOff>
      <xdr:row>98</xdr:row>
      <xdr:rowOff>101784</xdr:rowOff>
    </xdr:to>
    <xdr:sp macro="" textlink="">
      <xdr:nvSpPr>
        <xdr:cNvPr id="258" name="楕円 257"/>
        <xdr:cNvSpPr/>
      </xdr:nvSpPr>
      <xdr:spPr>
        <a:xfrm>
          <a:off x="3746500" y="1680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92911</xdr:rowOff>
    </xdr:from>
    <xdr:ext cx="534377" cy="259045"/>
    <xdr:sp macro="" textlink="">
      <xdr:nvSpPr>
        <xdr:cNvPr id="259" name="テキスト ボックス 258"/>
        <xdr:cNvSpPr txBox="1"/>
      </xdr:nvSpPr>
      <xdr:spPr>
        <a:xfrm>
          <a:off x="3530111" y="1689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157995</xdr:rowOff>
    </xdr:from>
    <xdr:to>
      <xdr:col>15</xdr:col>
      <xdr:colOff>101600</xdr:colOff>
      <xdr:row>98</xdr:row>
      <xdr:rowOff>88145</xdr:rowOff>
    </xdr:to>
    <xdr:sp macro="" textlink="">
      <xdr:nvSpPr>
        <xdr:cNvPr id="260" name="楕円 259"/>
        <xdr:cNvSpPr/>
      </xdr:nvSpPr>
      <xdr:spPr>
        <a:xfrm>
          <a:off x="2857500" y="167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79272</xdr:rowOff>
    </xdr:from>
    <xdr:ext cx="534377" cy="259045"/>
    <xdr:sp macro="" textlink="">
      <xdr:nvSpPr>
        <xdr:cNvPr id="261" name="テキスト ボックス 260"/>
        <xdr:cNvSpPr txBox="1"/>
      </xdr:nvSpPr>
      <xdr:spPr>
        <a:xfrm>
          <a:off x="2641111" y="168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54877</xdr:rowOff>
    </xdr:from>
    <xdr:to>
      <xdr:col>10</xdr:col>
      <xdr:colOff>165100</xdr:colOff>
      <xdr:row>98</xdr:row>
      <xdr:rowOff>156477</xdr:rowOff>
    </xdr:to>
    <xdr:sp macro="" textlink="">
      <xdr:nvSpPr>
        <xdr:cNvPr id="262" name="楕円 261"/>
        <xdr:cNvSpPr/>
      </xdr:nvSpPr>
      <xdr:spPr>
        <a:xfrm>
          <a:off x="1968500" y="168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147604</xdr:rowOff>
    </xdr:from>
    <xdr:ext cx="534377" cy="259045"/>
    <xdr:sp macro="" textlink="">
      <xdr:nvSpPr>
        <xdr:cNvPr id="263" name="テキスト ボックス 262"/>
        <xdr:cNvSpPr txBox="1"/>
      </xdr:nvSpPr>
      <xdr:spPr>
        <a:xfrm>
          <a:off x="1752111" y="1694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82386</xdr:rowOff>
    </xdr:from>
    <xdr:to>
      <xdr:col>6</xdr:col>
      <xdr:colOff>38100</xdr:colOff>
      <xdr:row>99</xdr:row>
      <xdr:rowOff>12536</xdr:rowOff>
    </xdr:to>
    <xdr:sp macro="" textlink="">
      <xdr:nvSpPr>
        <xdr:cNvPr id="264" name="楕円 263"/>
        <xdr:cNvSpPr/>
      </xdr:nvSpPr>
      <xdr:spPr>
        <a:xfrm>
          <a:off x="1079500" y="1688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3663</xdr:rowOff>
    </xdr:from>
    <xdr:ext cx="534377" cy="259045"/>
    <xdr:sp macro="" textlink="">
      <xdr:nvSpPr>
        <xdr:cNvPr id="265" name="テキスト ボックス 264"/>
        <xdr:cNvSpPr txBox="1"/>
      </xdr:nvSpPr>
      <xdr:spPr>
        <a:xfrm>
          <a:off x="863111" y="1697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105040</xdr:rowOff>
    </xdr:from>
    <xdr:to>
      <xdr:col>55</xdr:col>
      <xdr:colOff>0</xdr:colOff>
      <xdr:row>38</xdr:row>
      <xdr:rowOff>131731</xdr:rowOff>
    </xdr:to>
    <xdr:cxnSp macro="">
      <xdr:nvCxnSpPr>
        <xdr:cNvPr id="296" name="直線コネクタ 295"/>
        <xdr:cNvCxnSpPr/>
      </xdr:nvCxnSpPr>
      <xdr:spPr>
        <a:xfrm>
          <a:off x="9639300" y="6620140"/>
          <a:ext cx="838200" cy="2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102547</xdr:rowOff>
    </xdr:from>
    <xdr:to>
      <xdr:col>50</xdr:col>
      <xdr:colOff>114300</xdr:colOff>
      <xdr:row>38</xdr:row>
      <xdr:rowOff>105040</xdr:rowOff>
    </xdr:to>
    <xdr:cxnSp macro="">
      <xdr:nvCxnSpPr>
        <xdr:cNvPr id="299" name="直線コネクタ 298"/>
        <xdr:cNvCxnSpPr/>
      </xdr:nvCxnSpPr>
      <xdr:spPr>
        <a:xfrm>
          <a:off x="8750300" y="6617647"/>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102547</xdr:rowOff>
    </xdr:from>
    <xdr:to>
      <xdr:col>45</xdr:col>
      <xdr:colOff>177800</xdr:colOff>
      <xdr:row>38</xdr:row>
      <xdr:rowOff>114989</xdr:rowOff>
    </xdr:to>
    <xdr:cxnSp macro="">
      <xdr:nvCxnSpPr>
        <xdr:cNvPr id="302" name="直線コネクタ 301"/>
        <xdr:cNvCxnSpPr/>
      </xdr:nvCxnSpPr>
      <xdr:spPr>
        <a:xfrm flipV="1">
          <a:off x="7861300" y="6617647"/>
          <a:ext cx="889000" cy="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100730</xdr:rowOff>
    </xdr:from>
    <xdr:to>
      <xdr:col>41</xdr:col>
      <xdr:colOff>50800</xdr:colOff>
      <xdr:row>38</xdr:row>
      <xdr:rowOff>114989</xdr:rowOff>
    </xdr:to>
    <xdr:cxnSp macro="">
      <xdr:nvCxnSpPr>
        <xdr:cNvPr id="305" name="直線コネクタ 304"/>
        <xdr:cNvCxnSpPr/>
      </xdr:nvCxnSpPr>
      <xdr:spPr>
        <a:xfrm>
          <a:off x="6972300" y="6615830"/>
          <a:ext cx="889000" cy="1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80931</xdr:rowOff>
    </xdr:from>
    <xdr:to>
      <xdr:col>55</xdr:col>
      <xdr:colOff>50800</xdr:colOff>
      <xdr:row>39</xdr:row>
      <xdr:rowOff>11081</xdr:rowOff>
    </xdr:to>
    <xdr:sp macro="" textlink="">
      <xdr:nvSpPr>
        <xdr:cNvPr id="315" name="楕円 314"/>
        <xdr:cNvSpPr/>
      </xdr:nvSpPr>
      <xdr:spPr>
        <a:xfrm>
          <a:off x="10426700" y="659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167308</xdr:rowOff>
    </xdr:from>
    <xdr:ext cx="534377" cy="259045"/>
    <xdr:sp macro="" textlink="">
      <xdr:nvSpPr>
        <xdr:cNvPr id="316" name="補助費等該当値テキスト"/>
        <xdr:cNvSpPr txBox="1"/>
      </xdr:nvSpPr>
      <xdr:spPr>
        <a:xfrm>
          <a:off x="10528300" y="651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54240</xdr:rowOff>
    </xdr:from>
    <xdr:to>
      <xdr:col>50</xdr:col>
      <xdr:colOff>165100</xdr:colOff>
      <xdr:row>38</xdr:row>
      <xdr:rowOff>155840</xdr:rowOff>
    </xdr:to>
    <xdr:sp macro="" textlink="">
      <xdr:nvSpPr>
        <xdr:cNvPr id="317" name="楕円 316"/>
        <xdr:cNvSpPr/>
      </xdr:nvSpPr>
      <xdr:spPr>
        <a:xfrm>
          <a:off x="9588500" y="656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146967</xdr:rowOff>
    </xdr:from>
    <xdr:ext cx="534377" cy="259045"/>
    <xdr:sp macro="" textlink="">
      <xdr:nvSpPr>
        <xdr:cNvPr id="318" name="テキスト ボックス 317"/>
        <xdr:cNvSpPr txBox="1"/>
      </xdr:nvSpPr>
      <xdr:spPr>
        <a:xfrm>
          <a:off x="9372111" y="666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51747</xdr:rowOff>
    </xdr:from>
    <xdr:to>
      <xdr:col>46</xdr:col>
      <xdr:colOff>38100</xdr:colOff>
      <xdr:row>38</xdr:row>
      <xdr:rowOff>153347</xdr:rowOff>
    </xdr:to>
    <xdr:sp macro="" textlink="">
      <xdr:nvSpPr>
        <xdr:cNvPr id="319" name="楕円 318"/>
        <xdr:cNvSpPr/>
      </xdr:nvSpPr>
      <xdr:spPr>
        <a:xfrm>
          <a:off x="8699500" y="656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144474</xdr:rowOff>
    </xdr:from>
    <xdr:ext cx="534377" cy="259045"/>
    <xdr:sp macro="" textlink="">
      <xdr:nvSpPr>
        <xdr:cNvPr id="320" name="テキスト ボックス 319"/>
        <xdr:cNvSpPr txBox="1"/>
      </xdr:nvSpPr>
      <xdr:spPr>
        <a:xfrm>
          <a:off x="8483111" y="665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64189</xdr:rowOff>
    </xdr:from>
    <xdr:to>
      <xdr:col>41</xdr:col>
      <xdr:colOff>101600</xdr:colOff>
      <xdr:row>38</xdr:row>
      <xdr:rowOff>165789</xdr:rowOff>
    </xdr:to>
    <xdr:sp macro="" textlink="">
      <xdr:nvSpPr>
        <xdr:cNvPr id="321" name="楕円 320"/>
        <xdr:cNvSpPr/>
      </xdr:nvSpPr>
      <xdr:spPr>
        <a:xfrm>
          <a:off x="7810500" y="65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156916</xdr:rowOff>
    </xdr:from>
    <xdr:ext cx="534377" cy="259045"/>
    <xdr:sp macro="" textlink="">
      <xdr:nvSpPr>
        <xdr:cNvPr id="322" name="テキスト ボックス 321"/>
        <xdr:cNvSpPr txBox="1"/>
      </xdr:nvSpPr>
      <xdr:spPr>
        <a:xfrm>
          <a:off x="7594111" y="667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49930</xdr:rowOff>
    </xdr:from>
    <xdr:to>
      <xdr:col>36</xdr:col>
      <xdr:colOff>165100</xdr:colOff>
      <xdr:row>38</xdr:row>
      <xdr:rowOff>151530</xdr:rowOff>
    </xdr:to>
    <xdr:sp macro="" textlink="">
      <xdr:nvSpPr>
        <xdr:cNvPr id="323" name="楕円 322"/>
        <xdr:cNvSpPr/>
      </xdr:nvSpPr>
      <xdr:spPr>
        <a:xfrm>
          <a:off x="6921500" y="65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142657</xdr:rowOff>
    </xdr:from>
    <xdr:ext cx="534377" cy="259045"/>
    <xdr:sp macro="" textlink="">
      <xdr:nvSpPr>
        <xdr:cNvPr id="324" name="テキスト ボックス 323"/>
        <xdr:cNvSpPr txBox="1"/>
      </xdr:nvSpPr>
      <xdr:spPr>
        <a:xfrm>
          <a:off x="6705111" y="66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77780</xdr:rowOff>
    </xdr:from>
    <xdr:to>
      <xdr:col>55</xdr:col>
      <xdr:colOff>0</xdr:colOff>
      <xdr:row>58</xdr:row>
      <xdr:rowOff>102286</xdr:rowOff>
    </xdr:to>
    <xdr:cxnSp macro="">
      <xdr:nvCxnSpPr>
        <xdr:cNvPr id="353" name="直線コネクタ 352"/>
        <xdr:cNvCxnSpPr/>
      </xdr:nvCxnSpPr>
      <xdr:spPr>
        <a:xfrm>
          <a:off x="9639300" y="9678980"/>
          <a:ext cx="838200" cy="36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77780</xdr:rowOff>
    </xdr:from>
    <xdr:to>
      <xdr:col>50</xdr:col>
      <xdr:colOff>114300</xdr:colOff>
      <xdr:row>57</xdr:row>
      <xdr:rowOff>83221</xdr:rowOff>
    </xdr:to>
    <xdr:cxnSp macro="">
      <xdr:nvCxnSpPr>
        <xdr:cNvPr id="356" name="直線コネクタ 355"/>
        <xdr:cNvCxnSpPr/>
      </xdr:nvCxnSpPr>
      <xdr:spPr>
        <a:xfrm flipV="1">
          <a:off x="8750300" y="9678980"/>
          <a:ext cx="889000" cy="17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31582</xdr:rowOff>
    </xdr:from>
    <xdr:ext cx="534377" cy="259045"/>
    <xdr:sp macro="" textlink="">
      <xdr:nvSpPr>
        <xdr:cNvPr id="358" name="テキスト ボックス 357"/>
        <xdr:cNvSpPr txBox="1"/>
      </xdr:nvSpPr>
      <xdr:spPr>
        <a:xfrm>
          <a:off x="9372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85278</xdr:rowOff>
    </xdr:from>
    <xdr:to>
      <xdr:col>45</xdr:col>
      <xdr:colOff>177800</xdr:colOff>
      <xdr:row>57</xdr:row>
      <xdr:rowOff>83221</xdr:rowOff>
    </xdr:to>
    <xdr:cxnSp macro="">
      <xdr:nvCxnSpPr>
        <xdr:cNvPr id="359" name="直線コネクタ 358"/>
        <xdr:cNvCxnSpPr/>
      </xdr:nvCxnSpPr>
      <xdr:spPr>
        <a:xfrm>
          <a:off x="7861300" y="9686478"/>
          <a:ext cx="889000" cy="1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85278</xdr:rowOff>
    </xdr:from>
    <xdr:to>
      <xdr:col>41</xdr:col>
      <xdr:colOff>50800</xdr:colOff>
      <xdr:row>58</xdr:row>
      <xdr:rowOff>44389</xdr:rowOff>
    </xdr:to>
    <xdr:cxnSp macro="">
      <xdr:nvCxnSpPr>
        <xdr:cNvPr id="362" name="直線コネクタ 361"/>
        <xdr:cNvCxnSpPr/>
      </xdr:nvCxnSpPr>
      <xdr:spPr>
        <a:xfrm flipV="1">
          <a:off x="6972300" y="9686478"/>
          <a:ext cx="889000" cy="30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48894</xdr:rowOff>
    </xdr:from>
    <xdr:ext cx="534377" cy="259045"/>
    <xdr:sp macro="" textlink="">
      <xdr:nvSpPr>
        <xdr:cNvPr id="364" name="テキスト ボックス 363"/>
        <xdr:cNvSpPr txBox="1"/>
      </xdr:nvSpPr>
      <xdr:spPr>
        <a:xfrm>
          <a:off x="7594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51486</xdr:rowOff>
    </xdr:from>
    <xdr:to>
      <xdr:col>55</xdr:col>
      <xdr:colOff>50800</xdr:colOff>
      <xdr:row>58</xdr:row>
      <xdr:rowOff>153086</xdr:rowOff>
    </xdr:to>
    <xdr:sp macro="" textlink="">
      <xdr:nvSpPr>
        <xdr:cNvPr id="372" name="楕円 371"/>
        <xdr:cNvSpPr/>
      </xdr:nvSpPr>
      <xdr:spPr>
        <a:xfrm>
          <a:off x="10426700" y="99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137863</xdr:rowOff>
    </xdr:from>
    <xdr:ext cx="534377" cy="259045"/>
    <xdr:sp macro="" textlink="">
      <xdr:nvSpPr>
        <xdr:cNvPr id="373" name="普通建設事業費該当値テキスト"/>
        <xdr:cNvSpPr txBox="1"/>
      </xdr:nvSpPr>
      <xdr:spPr>
        <a:xfrm>
          <a:off x="10528300" y="991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26980</xdr:rowOff>
    </xdr:from>
    <xdr:to>
      <xdr:col>50</xdr:col>
      <xdr:colOff>165100</xdr:colOff>
      <xdr:row>56</xdr:row>
      <xdr:rowOff>128580</xdr:rowOff>
    </xdr:to>
    <xdr:sp macro="" textlink="">
      <xdr:nvSpPr>
        <xdr:cNvPr id="374" name="楕円 373"/>
        <xdr:cNvSpPr/>
      </xdr:nvSpPr>
      <xdr:spPr>
        <a:xfrm>
          <a:off x="9588500" y="96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145107</xdr:rowOff>
    </xdr:from>
    <xdr:ext cx="534377" cy="259045"/>
    <xdr:sp macro="" textlink="">
      <xdr:nvSpPr>
        <xdr:cNvPr id="375" name="テキスト ボックス 374"/>
        <xdr:cNvSpPr txBox="1"/>
      </xdr:nvSpPr>
      <xdr:spPr>
        <a:xfrm>
          <a:off x="9372111" y="940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32421</xdr:rowOff>
    </xdr:from>
    <xdr:to>
      <xdr:col>46</xdr:col>
      <xdr:colOff>38100</xdr:colOff>
      <xdr:row>57</xdr:row>
      <xdr:rowOff>134021</xdr:rowOff>
    </xdr:to>
    <xdr:sp macro="" textlink="">
      <xdr:nvSpPr>
        <xdr:cNvPr id="376" name="楕円 375"/>
        <xdr:cNvSpPr/>
      </xdr:nvSpPr>
      <xdr:spPr>
        <a:xfrm>
          <a:off x="8699500" y="980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125148</xdr:rowOff>
    </xdr:from>
    <xdr:ext cx="534377" cy="259045"/>
    <xdr:sp macro="" textlink="">
      <xdr:nvSpPr>
        <xdr:cNvPr id="377" name="テキスト ボックス 376"/>
        <xdr:cNvSpPr txBox="1"/>
      </xdr:nvSpPr>
      <xdr:spPr>
        <a:xfrm>
          <a:off x="8483111" y="989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34478</xdr:rowOff>
    </xdr:from>
    <xdr:to>
      <xdr:col>41</xdr:col>
      <xdr:colOff>101600</xdr:colOff>
      <xdr:row>56</xdr:row>
      <xdr:rowOff>136078</xdr:rowOff>
    </xdr:to>
    <xdr:sp macro="" textlink="">
      <xdr:nvSpPr>
        <xdr:cNvPr id="378" name="楕円 377"/>
        <xdr:cNvSpPr/>
      </xdr:nvSpPr>
      <xdr:spPr>
        <a:xfrm>
          <a:off x="7810500" y="963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152605</xdr:rowOff>
    </xdr:from>
    <xdr:ext cx="534377" cy="259045"/>
    <xdr:sp macro="" textlink="">
      <xdr:nvSpPr>
        <xdr:cNvPr id="379" name="テキスト ボックス 378"/>
        <xdr:cNvSpPr txBox="1"/>
      </xdr:nvSpPr>
      <xdr:spPr>
        <a:xfrm>
          <a:off x="7594111" y="94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165039</xdr:rowOff>
    </xdr:from>
    <xdr:to>
      <xdr:col>36</xdr:col>
      <xdr:colOff>165100</xdr:colOff>
      <xdr:row>58</xdr:row>
      <xdr:rowOff>95189</xdr:rowOff>
    </xdr:to>
    <xdr:sp macro="" textlink="">
      <xdr:nvSpPr>
        <xdr:cNvPr id="380" name="楕円 379"/>
        <xdr:cNvSpPr/>
      </xdr:nvSpPr>
      <xdr:spPr>
        <a:xfrm>
          <a:off x="6921500" y="99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86316</xdr:rowOff>
    </xdr:from>
    <xdr:ext cx="534377" cy="259045"/>
    <xdr:sp macro="" textlink="">
      <xdr:nvSpPr>
        <xdr:cNvPr id="381" name="テキスト ボックス 380"/>
        <xdr:cNvSpPr txBox="1"/>
      </xdr:nvSpPr>
      <xdr:spPr>
        <a:xfrm>
          <a:off x="6705111" y="1003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5576</xdr:rowOff>
    </xdr:from>
    <xdr:to>
      <xdr:col>55</xdr:col>
      <xdr:colOff>0</xdr:colOff>
      <xdr:row>79</xdr:row>
      <xdr:rowOff>86861</xdr:rowOff>
    </xdr:to>
    <xdr:cxnSp macro="">
      <xdr:nvCxnSpPr>
        <xdr:cNvPr id="412" name="直線コネクタ 411"/>
        <xdr:cNvCxnSpPr/>
      </xdr:nvCxnSpPr>
      <xdr:spPr>
        <a:xfrm>
          <a:off x="9639300" y="13207226"/>
          <a:ext cx="838200" cy="42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5576</xdr:rowOff>
    </xdr:from>
    <xdr:to>
      <xdr:col>50</xdr:col>
      <xdr:colOff>114300</xdr:colOff>
      <xdr:row>78</xdr:row>
      <xdr:rowOff>120650</xdr:rowOff>
    </xdr:to>
    <xdr:cxnSp macro="">
      <xdr:nvCxnSpPr>
        <xdr:cNvPr id="415" name="直線コネクタ 414"/>
        <xdr:cNvCxnSpPr/>
      </xdr:nvCxnSpPr>
      <xdr:spPr>
        <a:xfrm flipV="1">
          <a:off x="8750300" y="13207226"/>
          <a:ext cx="889000" cy="28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143614</xdr:rowOff>
    </xdr:from>
    <xdr:ext cx="534377" cy="259045"/>
    <xdr:sp macro="" textlink="">
      <xdr:nvSpPr>
        <xdr:cNvPr id="417" name="テキスト ボックス 416"/>
        <xdr:cNvSpPr txBox="1"/>
      </xdr:nvSpPr>
      <xdr:spPr>
        <a:xfrm>
          <a:off x="9372111" y="135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49980</xdr:rowOff>
    </xdr:from>
    <xdr:to>
      <xdr:col>45</xdr:col>
      <xdr:colOff>177800</xdr:colOff>
      <xdr:row>78</xdr:row>
      <xdr:rowOff>120650</xdr:rowOff>
    </xdr:to>
    <xdr:cxnSp macro="">
      <xdr:nvCxnSpPr>
        <xdr:cNvPr id="418" name="直線コネクタ 417"/>
        <xdr:cNvCxnSpPr/>
      </xdr:nvCxnSpPr>
      <xdr:spPr>
        <a:xfrm>
          <a:off x="7861300" y="13251630"/>
          <a:ext cx="889000" cy="24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49980</xdr:rowOff>
    </xdr:from>
    <xdr:to>
      <xdr:col>41</xdr:col>
      <xdr:colOff>50800</xdr:colOff>
      <xdr:row>79</xdr:row>
      <xdr:rowOff>32868</xdr:rowOff>
    </xdr:to>
    <xdr:cxnSp macro="">
      <xdr:nvCxnSpPr>
        <xdr:cNvPr id="421" name="直線コネクタ 420"/>
        <xdr:cNvCxnSpPr/>
      </xdr:nvCxnSpPr>
      <xdr:spPr>
        <a:xfrm flipV="1">
          <a:off x="6972300" y="13251630"/>
          <a:ext cx="889000" cy="32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48331</xdr:rowOff>
    </xdr:from>
    <xdr:ext cx="534377" cy="259045"/>
    <xdr:sp macro="" textlink="">
      <xdr:nvSpPr>
        <xdr:cNvPr id="423" name="テキスト ボックス 422"/>
        <xdr:cNvSpPr txBox="1"/>
      </xdr:nvSpPr>
      <xdr:spPr>
        <a:xfrm>
          <a:off x="7594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36061</xdr:rowOff>
    </xdr:from>
    <xdr:to>
      <xdr:col>55</xdr:col>
      <xdr:colOff>50800</xdr:colOff>
      <xdr:row>79</xdr:row>
      <xdr:rowOff>137661</xdr:rowOff>
    </xdr:to>
    <xdr:sp macro="" textlink="">
      <xdr:nvSpPr>
        <xdr:cNvPr id="431" name="楕円 430"/>
        <xdr:cNvSpPr/>
      </xdr:nvSpPr>
      <xdr:spPr>
        <a:xfrm>
          <a:off x="10426700" y="135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122438</xdr:rowOff>
    </xdr:from>
    <xdr:ext cx="469744" cy="259045"/>
    <xdr:sp macro="" textlink="">
      <xdr:nvSpPr>
        <xdr:cNvPr id="432" name="普通建設事業費 （ うち新規整備　）該当値テキスト"/>
        <xdr:cNvSpPr txBox="1"/>
      </xdr:nvSpPr>
      <xdr:spPr>
        <a:xfrm>
          <a:off x="10528300" y="134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126226</xdr:rowOff>
    </xdr:from>
    <xdr:to>
      <xdr:col>50</xdr:col>
      <xdr:colOff>165100</xdr:colOff>
      <xdr:row>77</xdr:row>
      <xdr:rowOff>56376</xdr:rowOff>
    </xdr:to>
    <xdr:sp macro="" textlink="">
      <xdr:nvSpPr>
        <xdr:cNvPr id="433" name="楕円 432"/>
        <xdr:cNvSpPr/>
      </xdr:nvSpPr>
      <xdr:spPr>
        <a:xfrm>
          <a:off x="9588500" y="131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72904</xdr:rowOff>
    </xdr:from>
    <xdr:ext cx="534377" cy="259045"/>
    <xdr:sp macro="" textlink="">
      <xdr:nvSpPr>
        <xdr:cNvPr id="434" name="テキスト ボックス 433"/>
        <xdr:cNvSpPr txBox="1"/>
      </xdr:nvSpPr>
      <xdr:spPr>
        <a:xfrm>
          <a:off x="9372111" y="1293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69850</xdr:rowOff>
    </xdr:from>
    <xdr:to>
      <xdr:col>46</xdr:col>
      <xdr:colOff>38100</xdr:colOff>
      <xdr:row>79</xdr:row>
      <xdr:rowOff>0</xdr:rowOff>
    </xdr:to>
    <xdr:sp macro="" textlink="">
      <xdr:nvSpPr>
        <xdr:cNvPr id="435" name="楕円 434"/>
        <xdr:cNvSpPr/>
      </xdr:nvSpPr>
      <xdr:spPr>
        <a:xfrm>
          <a:off x="86995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162577</xdr:rowOff>
    </xdr:from>
    <xdr:ext cx="534377" cy="259045"/>
    <xdr:sp macro="" textlink="">
      <xdr:nvSpPr>
        <xdr:cNvPr id="436" name="テキスト ボックス 435"/>
        <xdr:cNvSpPr txBox="1"/>
      </xdr:nvSpPr>
      <xdr:spPr>
        <a:xfrm>
          <a:off x="8483111" y="135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170630</xdr:rowOff>
    </xdr:from>
    <xdr:to>
      <xdr:col>41</xdr:col>
      <xdr:colOff>101600</xdr:colOff>
      <xdr:row>77</xdr:row>
      <xdr:rowOff>100780</xdr:rowOff>
    </xdr:to>
    <xdr:sp macro="" textlink="">
      <xdr:nvSpPr>
        <xdr:cNvPr id="437" name="楕円 436"/>
        <xdr:cNvSpPr/>
      </xdr:nvSpPr>
      <xdr:spPr>
        <a:xfrm>
          <a:off x="7810500" y="132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117307</xdr:rowOff>
    </xdr:from>
    <xdr:ext cx="534377" cy="259045"/>
    <xdr:sp macro="" textlink="">
      <xdr:nvSpPr>
        <xdr:cNvPr id="438" name="テキスト ボックス 437"/>
        <xdr:cNvSpPr txBox="1"/>
      </xdr:nvSpPr>
      <xdr:spPr>
        <a:xfrm>
          <a:off x="7594111" y="1297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153518</xdr:rowOff>
    </xdr:from>
    <xdr:to>
      <xdr:col>36</xdr:col>
      <xdr:colOff>165100</xdr:colOff>
      <xdr:row>79</xdr:row>
      <xdr:rowOff>83668</xdr:rowOff>
    </xdr:to>
    <xdr:sp macro="" textlink="">
      <xdr:nvSpPr>
        <xdr:cNvPr id="439" name="楕円 438"/>
        <xdr:cNvSpPr/>
      </xdr:nvSpPr>
      <xdr:spPr>
        <a:xfrm>
          <a:off x="6921500" y="135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74795</xdr:rowOff>
    </xdr:from>
    <xdr:ext cx="469744" cy="259045"/>
    <xdr:sp macro="" textlink="">
      <xdr:nvSpPr>
        <xdr:cNvPr id="440" name="テキスト ボックス 439"/>
        <xdr:cNvSpPr txBox="1"/>
      </xdr:nvSpPr>
      <xdr:spPr>
        <a:xfrm>
          <a:off x="6737428" y="1361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55614</xdr:rowOff>
    </xdr:from>
    <xdr:to>
      <xdr:col>55</xdr:col>
      <xdr:colOff>0</xdr:colOff>
      <xdr:row>98</xdr:row>
      <xdr:rowOff>77673</xdr:rowOff>
    </xdr:to>
    <xdr:cxnSp macro="">
      <xdr:nvCxnSpPr>
        <xdr:cNvPr id="469" name="直線コネクタ 468"/>
        <xdr:cNvCxnSpPr/>
      </xdr:nvCxnSpPr>
      <xdr:spPr>
        <a:xfrm flipV="1">
          <a:off x="9639300" y="16857714"/>
          <a:ext cx="8382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24955</xdr:rowOff>
    </xdr:from>
    <xdr:to>
      <xdr:col>50</xdr:col>
      <xdr:colOff>114300</xdr:colOff>
      <xdr:row>98</xdr:row>
      <xdr:rowOff>77673</xdr:rowOff>
    </xdr:to>
    <xdr:cxnSp macro="">
      <xdr:nvCxnSpPr>
        <xdr:cNvPr id="472" name="直線コネクタ 471"/>
        <xdr:cNvCxnSpPr/>
      </xdr:nvCxnSpPr>
      <xdr:spPr>
        <a:xfrm>
          <a:off x="8750300" y="16827055"/>
          <a:ext cx="889000" cy="5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166460</xdr:rowOff>
    </xdr:from>
    <xdr:to>
      <xdr:col>45</xdr:col>
      <xdr:colOff>177800</xdr:colOff>
      <xdr:row>98</xdr:row>
      <xdr:rowOff>24955</xdr:rowOff>
    </xdr:to>
    <xdr:cxnSp macro="">
      <xdr:nvCxnSpPr>
        <xdr:cNvPr id="475" name="直線コネクタ 474"/>
        <xdr:cNvCxnSpPr/>
      </xdr:nvCxnSpPr>
      <xdr:spPr>
        <a:xfrm>
          <a:off x="7861300" y="16797110"/>
          <a:ext cx="889000" cy="2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166460</xdr:rowOff>
    </xdr:from>
    <xdr:to>
      <xdr:col>41</xdr:col>
      <xdr:colOff>50800</xdr:colOff>
      <xdr:row>98</xdr:row>
      <xdr:rowOff>83553</xdr:rowOff>
    </xdr:to>
    <xdr:cxnSp macro="">
      <xdr:nvCxnSpPr>
        <xdr:cNvPr id="478" name="直線コネクタ 477"/>
        <xdr:cNvCxnSpPr/>
      </xdr:nvCxnSpPr>
      <xdr:spPr>
        <a:xfrm flipV="1">
          <a:off x="6972300" y="16797110"/>
          <a:ext cx="889000" cy="8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4814</xdr:rowOff>
    </xdr:from>
    <xdr:to>
      <xdr:col>55</xdr:col>
      <xdr:colOff>50800</xdr:colOff>
      <xdr:row>98</xdr:row>
      <xdr:rowOff>106414</xdr:rowOff>
    </xdr:to>
    <xdr:sp macro="" textlink="">
      <xdr:nvSpPr>
        <xdr:cNvPr id="488" name="楕円 487"/>
        <xdr:cNvSpPr/>
      </xdr:nvSpPr>
      <xdr:spPr>
        <a:xfrm>
          <a:off x="10426700" y="168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91191</xdr:rowOff>
    </xdr:from>
    <xdr:ext cx="534377" cy="259045"/>
    <xdr:sp macro="" textlink="">
      <xdr:nvSpPr>
        <xdr:cNvPr id="489" name="普通建設事業費 （ うち更新整備　）該当値テキスト"/>
        <xdr:cNvSpPr txBox="1"/>
      </xdr:nvSpPr>
      <xdr:spPr>
        <a:xfrm>
          <a:off x="10528300" y="1672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26873</xdr:rowOff>
    </xdr:from>
    <xdr:to>
      <xdr:col>50</xdr:col>
      <xdr:colOff>165100</xdr:colOff>
      <xdr:row>98</xdr:row>
      <xdr:rowOff>128473</xdr:rowOff>
    </xdr:to>
    <xdr:sp macro="" textlink="">
      <xdr:nvSpPr>
        <xdr:cNvPr id="490" name="楕円 489"/>
        <xdr:cNvSpPr/>
      </xdr:nvSpPr>
      <xdr:spPr>
        <a:xfrm>
          <a:off x="9588500" y="1682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119600</xdr:rowOff>
    </xdr:from>
    <xdr:ext cx="534377" cy="259045"/>
    <xdr:sp macro="" textlink="">
      <xdr:nvSpPr>
        <xdr:cNvPr id="491" name="テキスト ボックス 490"/>
        <xdr:cNvSpPr txBox="1"/>
      </xdr:nvSpPr>
      <xdr:spPr>
        <a:xfrm>
          <a:off x="9372111" y="1692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145605</xdr:rowOff>
    </xdr:from>
    <xdr:to>
      <xdr:col>46</xdr:col>
      <xdr:colOff>38100</xdr:colOff>
      <xdr:row>98</xdr:row>
      <xdr:rowOff>75755</xdr:rowOff>
    </xdr:to>
    <xdr:sp macro="" textlink="">
      <xdr:nvSpPr>
        <xdr:cNvPr id="492" name="楕円 491"/>
        <xdr:cNvSpPr/>
      </xdr:nvSpPr>
      <xdr:spPr>
        <a:xfrm>
          <a:off x="8699500" y="167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66882</xdr:rowOff>
    </xdr:from>
    <xdr:ext cx="534377" cy="259045"/>
    <xdr:sp macro="" textlink="">
      <xdr:nvSpPr>
        <xdr:cNvPr id="493" name="テキスト ボックス 492"/>
        <xdr:cNvSpPr txBox="1"/>
      </xdr:nvSpPr>
      <xdr:spPr>
        <a:xfrm>
          <a:off x="8483111" y="1686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115660</xdr:rowOff>
    </xdr:from>
    <xdr:to>
      <xdr:col>41</xdr:col>
      <xdr:colOff>101600</xdr:colOff>
      <xdr:row>98</xdr:row>
      <xdr:rowOff>45810</xdr:rowOff>
    </xdr:to>
    <xdr:sp macro="" textlink="">
      <xdr:nvSpPr>
        <xdr:cNvPr id="494" name="楕円 493"/>
        <xdr:cNvSpPr/>
      </xdr:nvSpPr>
      <xdr:spPr>
        <a:xfrm>
          <a:off x="7810500" y="167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36937</xdr:rowOff>
    </xdr:from>
    <xdr:ext cx="534377" cy="259045"/>
    <xdr:sp macro="" textlink="">
      <xdr:nvSpPr>
        <xdr:cNvPr id="495" name="テキスト ボックス 494"/>
        <xdr:cNvSpPr txBox="1"/>
      </xdr:nvSpPr>
      <xdr:spPr>
        <a:xfrm>
          <a:off x="7594111" y="168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32753</xdr:rowOff>
    </xdr:from>
    <xdr:to>
      <xdr:col>36</xdr:col>
      <xdr:colOff>165100</xdr:colOff>
      <xdr:row>98</xdr:row>
      <xdr:rowOff>134353</xdr:rowOff>
    </xdr:to>
    <xdr:sp macro="" textlink="">
      <xdr:nvSpPr>
        <xdr:cNvPr id="496" name="楕円 495"/>
        <xdr:cNvSpPr/>
      </xdr:nvSpPr>
      <xdr:spPr>
        <a:xfrm>
          <a:off x="6921500" y="1683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125480</xdr:rowOff>
    </xdr:from>
    <xdr:ext cx="534377" cy="259045"/>
    <xdr:sp macro="" textlink="">
      <xdr:nvSpPr>
        <xdr:cNvPr id="497" name="テキスト ボックス 496"/>
        <xdr:cNvSpPr txBox="1"/>
      </xdr:nvSpPr>
      <xdr:spPr>
        <a:xfrm>
          <a:off x="6705111" y="1692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133655</xdr:rowOff>
    </xdr:from>
    <xdr:to>
      <xdr:col>85</xdr:col>
      <xdr:colOff>127000</xdr:colOff>
      <xdr:row>77</xdr:row>
      <xdr:rowOff>144208</xdr:rowOff>
    </xdr:to>
    <xdr:cxnSp macro="">
      <xdr:nvCxnSpPr>
        <xdr:cNvPr id="632" name="直線コネクタ 631"/>
        <xdr:cNvCxnSpPr/>
      </xdr:nvCxnSpPr>
      <xdr:spPr>
        <a:xfrm>
          <a:off x="15481300" y="13335305"/>
          <a:ext cx="8382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133655</xdr:rowOff>
    </xdr:from>
    <xdr:to>
      <xdr:col>81</xdr:col>
      <xdr:colOff>50800</xdr:colOff>
      <xdr:row>77</xdr:row>
      <xdr:rowOff>143841</xdr:rowOff>
    </xdr:to>
    <xdr:cxnSp macro="">
      <xdr:nvCxnSpPr>
        <xdr:cNvPr id="635" name="直線コネクタ 634"/>
        <xdr:cNvCxnSpPr/>
      </xdr:nvCxnSpPr>
      <xdr:spPr>
        <a:xfrm flipV="1">
          <a:off x="14592300" y="13335305"/>
          <a:ext cx="8890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143841</xdr:rowOff>
    </xdr:from>
    <xdr:to>
      <xdr:col>76</xdr:col>
      <xdr:colOff>114300</xdr:colOff>
      <xdr:row>77</xdr:row>
      <xdr:rowOff>160262</xdr:rowOff>
    </xdr:to>
    <xdr:cxnSp macro="">
      <xdr:nvCxnSpPr>
        <xdr:cNvPr id="638" name="直線コネクタ 637"/>
        <xdr:cNvCxnSpPr/>
      </xdr:nvCxnSpPr>
      <xdr:spPr>
        <a:xfrm flipV="1">
          <a:off x="13703300" y="13345491"/>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128791</xdr:rowOff>
    </xdr:from>
    <xdr:to>
      <xdr:col>71</xdr:col>
      <xdr:colOff>177800</xdr:colOff>
      <xdr:row>77</xdr:row>
      <xdr:rowOff>160262</xdr:rowOff>
    </xdr:to>
    <xdr:cxnSp macro="">
      <xdr:nvCxnSpPr>
        <xdr:cNvPr id="641" name="直線コネクタ 640"/>
        <xdr:cNvCxnSpPr/>
      </xdr:nvCxnSpPr>
      <xdr:spPr>
        <a:xfrm>
          <a:off x="12814300" y="13330441"/>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93408</xdr:rowOff>
    </xdr:from>
    <xdr:to>
      <xdr:col>85</xdr:col>
      <xdr:colOff>177800</xdr:colOff>
      <xdr:row>78</xdr:row>
      <xdr:rowOff>23558</xdr:rowOff>
    </xdr:to>
    <xdr:sp macro="" textlink="">
      <xdr:nvSpPr>
        <xdr:cNvPr id="651" name="楕円 650"/>
        <xdr:cNvSpPr/>
      </xdr:nvSpPr>
      <xdr:spPr>
        <a:xfrm>
          <a:off x="16268700" y="132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8335</xdr:rowOff>
    </xdr:from>
    <xdr:ext cx="534377" cy="259045"/>
    <xdr:sp macro="" textlink="">
      <xdr:nvSpPr>
        <xdr:cNvPr id="652" name="公債費該当値テキスト"/>
        <xdr:cNvSpPr txBox="1"/>
      </xdr:nvSpPr>
      <xdr:spPr>
        <a:xfrm>
          <a:off x="16370300" y="1320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82855</xdr:rowOff>
    </xdr:from>
    <xdr:to>
      <xdr:col>81</xdr:col>
      <xdr:colOff>101600</xdr:colOff>
      <xdr:row>78</xdr:row>
      <xdr:rowOff>13005</xdr:rowOff>
    </xdr:to>
    <xdr:sp macro="" textlink="">
      <xdr:nvSpPr>
        <xdr:cNvPr id="653" name="楕円 652"/>
        <xdr:cNvSpPr/>
      </xdr:nvSpPr>
      <xdr:spPr>
        <a:xfrm>
          <a:off x="15430500" y="132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4132</xdr:rowOff>
    </xdr:from>
    <xdr:ext cx="534377" cy="259045"/>
    <xdr:sp macro="" textlink="">
      <xdr:nvSpPr>
        <xdr:cNvPr id="654" name="テキスト ボックス 653"/>
        <xdr:cNvSpPr txBox="1"/>
      </xdr:nvSpPr>
      <xdr:spPr>
        <a:xfrm>
          <a:off x="15214111" y="1337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93041</xdr:rowOff>
    </xdr:from>
    <xdr:to>
      <xdr:col>76</xdr:col>
      <xdr:colOff>165100</xdr:colOff>
      <xdr:row>78</xdr:row>
      <xdr:rowOff>23191</xdr:rowOff>
    </xdr:to>
    <xdr:sp macro="" textlink="">
      <xdr:nvSpPr>
        <xdr:cNvPr id="655" name="楕円 654"/>
        <xdr:cNvSpPr/>
      </xdr:nvSpPr>
      <xdr:spPr>
        <a:xfrm>
          <a:off x="14541500" y="132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14318</xdr:rowOff>
    </xdr:from>
    <xdr:ext cx="534377" cy="259045"/>
    <xdr:sp macro="" textlink="">
      <xdr:nvSpPr>
        <xdr:cNvPr id="656" name="テキスト ボックス 655"/>
        <xdr:cNvSpPr txBox="1"/>
      </xdr:nvSpPr>
      <xdr:spPr>
        <a:xfrm>
          <a:off x="14325111" y="133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109462</xdr:rowOff>
    </xdr:from>
    <xdr:to>
      <xdr:col>72</xdr:col>
      <xdr:colOff>38100</xdr:colOff>
      <xdr:row>78</xdr:row>
      <xdr:rowOff>39612</xdr:rowOff>
    </xdr:to>
    <xdr:sp macro="" textlink="">
      <xdr:nvSpPr>
        <xdr:cNvPr id="657" name="楕円 656"/>
        <xdr:cNvSpPr/>
      </xdr:nvSpPr>
      <xdr:spPr>
        <a:xfrm>
          <a:off x="13652500" y="1331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30739</xdr:rowOff>
    </xdr:from>
    <xdr:ext cx="534377" cy="259045"/>
    <xdr:sp macro="" textlink="">
      <xdr:nvSpPr>
        <xdr:cNvPr id="658" name="テキスト ボックス 657"/>
        <xdr:cNvSpPr txBox="1"/>
      </xdr:nvSpPr>
      <xdr:spPr>
        <a:xfrm>
          <a:off x="13436111" y="1340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77991</xdr:rowOff>
    </xdr:from>
    <xdr:to>
      <xdr:col>67</xdr:col>
      <xdr:colOff>101600</xdr:colOff>
      <xdr:row>78</xdr:row>
      <xdr:rowOff>8141</xdr:rowOff>
    </xdr:to>
    <xdr:sp macro="" textlink="">
      <xdr:nvSpPr>
        <xdr:cNvPr id="659" name="楕円 658"/>
        <xdr:cNvSpPr/>
      </xdr:nvSpPr>
      <xdr:spPr>
        <a:xfrm>
          <a:off x="12763500" y="1327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170718</xdr:rowOff>
    </xdr:from>
    <xdr:ext cx="534377" cy="259045"/>
    <xdr:sp macro="" textlink="">
      <xdr:nvSpPr>
        <xdr:cNvPr id="660" name="テキスト ボックス 659"/>
        <xdr:cNvSpPr txBox="1"/>
      </xdr:nvSpPr>
      <xdr:spPr>
        <a:xfrm>
          <a:off x="12547111" y="133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9392</xdr:rowOff>
    </xdr:from>
    <xdr:to>
      <xdr:col>85</xdr:col>
      <xdr:colOff>127000</xdr:colOff>
      <xdr:row>99</xdr:row>
      <xdr:rowOff>14915</xdr:rowOff>
    </xdr:to>
    <xdr:cxnSp macro="">
      <xdr:nvCxnSpPr>
        <xdr:cNvPr id="689" name="直線コネクタ 688"/>
        <xdr:cNvCxnSpPr/>
      </xdr:nvCxnSpPr>
      <xdr:spPr>
        <a:xfrm>
          <a:off x="15481300" y="16982942"/>
          <a:ext cx="838200" cy="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9392</xdr:rowOff>
    </xdr:from>
    <xdr:to>
      <xdr:col>81</xdr:col>
      <xdr:colOff>50800</xdr:colOff>
      <xdr:row>99</xdr:row>
      <xdr:rowOff>9903</xdr:rowOff>
    </xdr:to>
    <xdr:cxnSp macro="">
      <xdr:nvCxnSpPr>
        <xdr:cNvPr id="692" name="直線コネクタ 691"/>
        <xdr:cNvCxnSpPr/>
      </xdr:nvCxnSpPr>
      <xdr:spPr>
        <a:xfrm flipV="1">
          <a:off x="14592300" y="16982942"/>
          <a:ext cx="8890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4" name="テキスト ボックス 693"/>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9903</xdr:rowOff>
    </xdr:from>
    <xdr:to>
      <xdr:col>76</xdr:col>
      <xdr:colOff>114300</xdr:colOff>
      <xdr:row>99</xdr:row>
      <xdr:rowOff>21884</xdr:rowOff>
    </xdr:to>
    <xdr:cxnSp macro="">
      <xdr:nvCxnSpPr>
        <xdr:cNvPr id="695" name="直線コネクタ 694"/>
        <xdr:cNvCxnSpPr/>
      </xdr:nvCxnSpPr>
      <xdr:spPr>
        <a:xfrm flipV="1">
          <a:off x="13703300" y="16983453"/>
          <a:ext cx="889000" cy="1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59627</xdr:rowOff>
    </xdr:from>
    <xdr:ext cx="534377" cy="259045"/>
    <xdr:sp macro="" textlink="">
      <xdr:nvSpPr>
        <xdr:cNvPr id="697" name="テキスト ボックス 696"/>
        <xdr:cNvSpPr txBox="1"/>
      </xdr:nvSpPr>
      <xdr:spPr>
        <a:xfrm>
          <a:off x="14325111" y="170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21310</xdr:rowOff>
    </xdr:from>
    <xdr:to>
      <xdr:col>71</xdr:col>
      <xdr:colOff>177800</xdr:colOff>
      <xdr:row>99</xdr:row>
      <xdr:rowOff>21884</xdr:rowOff>
    </xdr:to>
    <xdr:cxnSp macro="">
      <xdr:nvCxnSpPr>
        <xdr:cNvPr id="698" name="直線コネクタ 697"/>
        <xdr:cNvCxnSpPr/>
      </xdr:nvCxnSpPr>
      <xdr:spPr>
        <a:xfrm>
          <a:off x="12814300" y="16994860"/>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135565</xdr:rowOff>
    </xdr:from>
    <xdr:to>
      <xdr:col>85</xdr:col>
      <xdr:colOff>177800</xdr:colOff>
      <xdr:row>99</xdr:row>
      <xdr:rowOff>65715</xdr:rowOff>
    </xdr:to>
    <xdr:sp macro="" textlink="">
      <xdr:nvSpPr>
        <xdr:cNvPr id="708" name="楕円 707"/>
        <xdr:cNvSpPr/>
      </xdr:nvSpPr>
      <xdr:spPr>
        <a:xfrm>
          <a:off x="16268700" y="1693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534377" cy="259045"/>
    <xdr:sp macro="" textlink="">
      <xdr:nvSpPr>
        <xdr:cNvPr id="709" name="積立金該当値テキスト"/>
        <xdr:cNvSpPr txBox="1"/>
      </xdr:nvSpPr>
      <xdr:spPr>
        <a:xfrm>
          <a:off x="16370300" y="169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130042</xdr:rowOff>
    </xdr:from>
    <xdr:to>
      <xdr:col>81</xdr:col>
      <xdr:colOff>101600</xdr:colOff>
      <xdr:row>99</xdr:row>
      <xdr:rowOff>60192</xdr:rowOff>
    </xdr:to>
    <xdr:sp macro="" textlink="">
      <xdr:nvSpPr>
        <xdr:cNvPr id="710" name="楕円 709"/>
        <xdr:cNvSpPr/>
      </xdr:nvSpPr>
      <xdr:spPr>
        <a:xfrm>
          <a:off x="15430500" y="1693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76719</xdr:rowOff>
    </xdr:from>
    <xdr:ext cx="534377" cy="259045"/>
    <xdr:sp macro="" textlink="">
      <xdr:nvSpPr>
        <xdr:cNvPr id="711" name="テキスト ボックス 710"/>
        <xdr:cNvSpPr txBox="1"/>
      </xdr:nvSpPr>
      <xdr:spPr>
        <a:xfrm>
          <a:off x="15214111" y="1670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130553</xdr:rowOff>
    </xdr:from>
    <xdr:to>
      <xdr:col>76</xdr:col>
      <xdr:colOff>165100</xdr:colOff>
      <xdr:row>99</xdr:row>
      <xdr:rowOff>60703</xdr:rowOff>
    </xdr:to>
    <xdr:sp macro="" textlink="">
      <xdr:nvSpPr>
        <xdr:cNvPr id="712" name="楕円 711"/>
        <xdr:cNvSpPr/>
      </xdr:nvSpPr>
      <xdr:spPr>
        <a:xfrm>
          <a:off x="14541500" y="169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77230</xdr:rowOff>
    </xdr:from>
    <xdr:ext cx="534377" cy="259045"/>
    <xdr:sp macro="" textlink="">
      <xdr:nvSpPr>
        <xdr:cNvPr id="713" name="テキスト ボックス 712"/>
        <xdr:cNvSpPr txBox="1"/>
      </xdr:nvSpPr>
      <xdr:spPr>
        <a:xfrm>
          <a:off x="14325111" y="1670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142534</xdr:rowOff>
    </xdr:from>
    <xdr:to>
      <xdr:col>72</xdr:col>
      <xdr:colOff>38100</xdr:colOff>
      <xdr:row>99</xdr:row>
      <xdr:rowOff>72684</xdr:rowOff>
    </xdr:to>
    <xdr:sp macro="" textlink="">
      <xdr:nvSpPr>
        <xdr:cNvPr id="714" name="楕円 713"/>
        <xdr:cNvSpPr/>
      </xdr:nvSpPr>
      <xdr:spPr>
        <a:xfrm>
          <a:off x="13652500" y="1694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63811</xdr:rowOff>
    </xdr:from>
    <xdr:ext cx="534377" cy="259045"/>
    <xdr:sp macro="" textlink="">
      <xdr:nvSpPr>
        <xdr:cNvPr id="715" name="テキスト ボックス 714"/>
        <xdr:cNvSpPr txBox="1"/>
      </xdr:nvSpPr>
      <xdr:spPr>
        <a:xfrm>
          <a:off x="13436111" y="170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141960</xdr:rowOff>
    </xdr:from>
    <xdr:to>
      <xdr:col>67</xdr:col>
      <xdr:colOff>101600</xdr:colOff>
      <xdr:row>99</xdr:row>
      <xdr:rowOff>72110</xdr:rowOff>
    </xdr:to>
    <xdr:sp macro="" textlink="">
      <xdr:nvSpPr>
        <xdr:cNvPr id="716" name="楕円 715"/>
        <xdr:cNvSpPr/>
      </xdr:nvSpPr>
      <xdr:spPr>
        <a:xfrm>
          <a:off x="12763500" y="169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63237</xdr:rowOff>
    </xdr:from>
    <xdr:ext cx="534377" cy="259045"/>
    <xdr:sp macro="" textlink="">
      <xdr:nvSpPr>
        <xdr:cNvPr id="717" name="テキスト ボックス 716"/>
        <xdr:cNvSpPr txBox="1"/>
      </xdr:nvSpPr>
      <xdr:spPr>
        <a:xfrm>
          <a:off x="12547111" y="1703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88357</xdr:rowOff>
    </xdr:from>
    <xdr:to>
      <xdr:col>116</xdr:col>
      <xdr:colOff>63500</xdr:colOff>
      <xdr:row>58</xdr:row>
      <xdr:rowOff>88540</xdr:rowOff>
    </xdr:to>
    <xdr:cxnSp macro="">
      <xdr:nvCxnSpPr>
        <xdr:cNvPr id="799" name="直線コネクタ 798"/>
        <xdr:cNvCxnSpPr/>
      </xdr:nvCxnSpPr>
      <xdr:spPr>
        <a:xfrm flipV="1">
          <a:off x="21323300" y="10032457"/>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84379</xdr:rowOff>
    </xdr:from>
    <xdr:to>
      <xdr:col>111</xdr:col>
      <xdr:colOff>177800</xdr:colOff>
      <xdr:row>58</xdr:row>
      <xdr:rowOff>88540</xdr:rowOff>
    </xdr:to>
    <xdr:cxnSp macro="">
      <xdr:nvCxnSpPr>
        <xdr:cNvPr id="802" name="直線コネクタ 801"/>
        <xdr:cNvCxnSpPr/>
      </xdr:nvCxnSpPr>
      <xdr:spPr>
        <a:xfrm>
          <a:off x="20434300" y="10028479"/>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84287</xdr:rowOff>
    </xdr:from>
    <xdr:to>
      <xdr:col>107</xdr:col>
      <xdr:colOff>50800</xdr:colOff>
      <xdr:row>58</xdr:row>
      <xdr:rowOff>84379</xdr:rowOff>
    </xdr:to>
    <xdr:cxnSp macro="">
      <xdr:nvCxnSpPr>
        <xdr:cNvPr id="805" name="直線コネクタ 804"/>
        <xdr:cNvCxnSpPr/>
      </xdr:nvCxnSpPr>
      <xdr:spPr>
        <a:xfrm>
          <a:off x="19545300" y="1002838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84287</xdr:rowOff>
    </xdr:from>
    <xdr:to>
      <xdr:col>102</xdr:col>
      <xdr:colOff>114300</xdr:colOff>
      <xdr:row>58</xdr:row>
      <xdr:rowOff>84379</xdr:rowOff>
    </xdr:to>
    <xdr:cxnSp macro="">
      <xdr:nvCxnSpPr>
        <xdr:cNvPr id="808" name="直線コネクタ 807"/>
        <xdr:cNvCxnSpPr/>
      </xdr:nvCxnSpPr>
      <xdr:spPr>
        <a:xfrm flipV="1">
          <a:off x="18656300" y="1002838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126671</xdr:rowOff>
    </xdr:from>
    <xdr:ext cx="469744" cy="259045"/>
    <xdr:sp macro="" textlink="">
      <xdr:nvSpPr>
        <xdr:cNvPr id="810" name="テキスト ボックス 809"/>
        <xdr:cNvSpPr txBox="1"/>
      </xdr:nvSpPr>
      <xdr:spPr>
        <a:xfrm>
          <a:off x="19310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37557</xdr:rowOff>
    </xdr:from>
    <xdr:to>
      <xdr:col>116</xdr:col>
      <xdr:colOff>114300</xdr:colOff>
      <xdr:row>58</xdr:row>
      <xdr:rowOff>139157</xdr:rowOff>
    </xdr:to>
    <xdr:sp macro="" textlink="">
      <xdr:nvSpPr>
        <xdr:cNvPr id="818" name="楕円 817"/>
        <xdr:cNvSpPr/>
      </xdr:nvSpPr>
      <xdr:spPr>
        <a:xfrm>
          <a:off x="22110700" y="998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4234</xdr:rowOff>
    </xdr:from>
    <xdr:ext cx="469744" cy="259045"/>
    <xdr:sp macro="" textlink="">
      <xdr:nvSpPr>
        <xdr:cNvPr id="819" name="貸付金該当値テキスト"/>
        <xdr:cNvSpPr txBox="1"/>
      </xdr:nvSpPr>
      <xdr:spPr>
        <a:xfrm>
          <a:off x="22212300" y="994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37740</xdr:rowOff>
    </xdr:from>
    <xdr:to>
      <xdr:col>112</xdr:col>
      <xdr:colOff>38100</xdr:colOff>
      <xdr:row>58</xdr:row>
      <xdr:rowOff>139340</xdr:rowOff>
    </xdr:to>
    <xdr:sp macro="" textlink="">
      <xdr:nvSpPr>
        <xdr:cNvPr id="820" name="楕円 819"/>
        <xdr:cNvSpPr/>
      </xdr:nvSpPr>
      <xdr:spPr>
        <a:xfrm>
          <a:off x="21272500" y="998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130467</xdr:rowOff>
    </xdr:from>
    <xdr:ext cx="469744" cy="259045"/>
    <xdr:sp macro="" textlink="">
      <xdr:nvSpPr>
        <xdr:cNvPr id="821" name="テキスト ボックス 820"/>
        <xdr:cNvSpPr txBox="1"/>
      </xdr:nvSpPr>
      <xdr:spPr>
        <a:xfrm>
          <a:off x="21088428" y="100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33579</xdr:rowOff>
    </xdr:from>
    <xdr:to>
      <xdr:col>107</xdr:col>
      <xdr:colOff>101600</xdr:colOff>
      <xdr:row>58</xdr:row>
      <xdr:rowOff>135179</xdr:rowOff>
    </xdr:to>
    <xdr:sp macro="" textlink="">
      <xdr:nvSpPr>
        <xdr:cNvPr id="822" name="楕円 821"/>
        <xdr:cNvSpPr/>
      </xdr:nvSpPr>
      <xdr:spPr>
        <a:xfrm>
          <a:off x="203835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126306</xdr:rowOff>
    </xdr:from>
    <xdr:ext cx="469744" cy="259045"/>
    <xdr:sp macro="" textlink="">
      <xdr:nvSpPr>
        <xdr:cNvPr id="823" name="テキスト ボックス 822"/>
        <xdr:cNvSpPr txBox="1"/>
      </xdr:nvSpPr>
      <xdr:spPr>
        <a:xfrm>
          <a:off x="20199428" y="1007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33487</xdr:rowOff>
    </xdr:from>
    <xdr:to>
      <xdr:col>102</xdr:col>
      <xdr:colOff>165100</xdr:colOff>
      <xdr:row>58</xdr:row>
      <xdr:rowOff>135087</xdr:rowOff>
    </xdr:to>
    <xdr:sp macro="" textlink="">
      <xdr:nvSpPr>
        <xdr:cNvPr id="824" name="楕円 823"/>
        <xdr:cNvSpPr/>
      </xdr:nvSpPr>
      <xdr:spPr>
        <a:xfrm>
          <a:off x="19494500" y="997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151614</xdr:rowOff>
    </xdr:from>
    <xdr:ext cx="469744" cy="259045"/>
    <xdr:sp macro="" textlink="">
      <xdr:nvSpPr>
        <xdr:cNvPr id="825" name="テキスト ボックス 824"/>
        <xdr:cNvSpPr txBox="1"/>
      </xdr:nvSpPr>
      <xdr:spPr>
        <a:xfrm>
          <a:off x="19310428" y="975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33579</xdr:rowOff>
    </xdr:from>
    <xdr:to>
      <xdr:col>98</xdr:col>
      <xdr:colOff>38100</xdr:colOff>
      <xdr:row>58</xdr:row>
      <xdr:rowOff>135179</xdr:rowOff>
    </xdr:to>
    <xdr:sp macro="" textlink="">
      <xdr:nvSpPr>
        <xdr:cNvPr id="826" name="楕円 825"/>
        <xdr:cNvSpPr/>
      </xdr:nvSpPr>
      <xdr:spPr>
        <a:xfrm>
          <a:off x="186055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126306</xdr:rowOff>
    </xdr:from>
    <xdr:ext cx="469744" cy="259045"/>
    <xdr:sp macro="" textlink="">
      <xdr:nvSpPr>
        <xdr:cNvPr id="827" name="テキスト ボックス 826"/>
        <xdr:cNvSpPr txBox="1"/>
      </xdr:nvSpPr>
      <xdr:spPr>
        <a:xfrm>
          <a:off x="18421428" y="1007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2344</xdr:rowOff>
    </xdr:from>
    <xdr:to>
      <xdr:col>116</xdr:col>
      <xdr:colOff>63500</xdr:colOff>
      <xdr:row>73</xdr:row>
      <xdr:rowOff>9790</xdr:rowOff>
    </xdr:to>
    <xdr:cxnSp macro="">
      <xdr:nvCxnSpPr>
        <xdr:cNvPr id="859" name="直線コネクタ 858"/>
        <xdr:cNvCxnSpPr/>
      </xdr:nvCxnSpPr>
      <xdr:spPr>
        <a:xfrm flipV="1">
          <a:off x="21323300" y="12518194"/>
          <a:ext cx="8382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111713</xdr:rowOff>
    </xdr:from>
    <xdr:to>
      <xdr:col>111</xdr:col>
      <xdr:colOff>177800</xdr:colOff>
      <xdr:row>73</xdr:row>
      <xdr:rowOff>9790</xdr:rowOff>
    </xdr:to>
    <xdr:cxnSp macro="">
      <xdr:nvCxnSpPr>
        <xdr:cNvPr id="862" name="直線コネクタ 861"/>
        <xdr:cNvCxnSpPr/>
      </xdr:nvCxnSpPr>
      <xdr:spPr>
        <a:xfrm>
          <a:off x="20434300" y="12456113"/>
          <a:ext cx="889000" cy="6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111713</xdr:rowOff>
    </xdr:from>
    <xdr:to>
      <xdr:col>107</xdr:col>
      <xdr:colOff>50800</xdr:colOff>
      <xdr:row>73</xdr:row>
      <xdr:rowOff>44178</xdr:rowOff>
    </xdr:to>
    <xdr:cxnSp macro="">
      <xdr:nvCxnSpPr>
        <xdr:cNvPr id="865" name="直線コネクタ 864"/>
        <xdr:cNvCxnSpPr/>
      </xdr:nvCxnSpPr>
      <xdr:spPr>
        <a:xfrm flipV="1">
          <a:off x="19545300" y="12456113"/>
          <a:ext cx="889000" cy="10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44178</xdr:rowOff>
    </xdr:from>
    <xdr:to>
      <xdr:col>102</xdr:col>
      <xdr:colOff>114300</xdr:colOff>
      <xdr:row>74</xdr:row>
      <xdr:rowOff>87873</xdr:rowOff>
    </xdr:to>
    <xdr:cxnSp macro="">
      <xdr:nvCxnSpPr>
        <xdr:cNvPr id="868" name="直線コネクタ 867"/>
        <xdr:cNvCxnSpPr/>
      </xdr:nvCxnSpPr>
      <xdr:spPr>
        <a:xfrm flipV="1">
          <a:off x="18656300" y="12560028"/>
          <a:ext cx="889000" cy="2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122994</xdr:rowOff>
    </xdr:from>
    <xdr:to>
      <xdr:col>116</xdr:col>
      <xdr:colOff>114300</xdr:colOff>
      <xdr:row>73</xdr:row>
      <xdr:rowOff>53144</xdr:rowOff>
    </xdr:to>
    <xdr:sp macro="" textlink="">
      <xdr:nvSpPr>
        <xdr:cNvPr id="878" name="楕円 877"/>
        <xdr:cNvSpPr/>
      </xdr:nvSpPr>
      <xdr:spPr>
        <a:xfrm>
          <a:off x="22110700" y="1246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145871</xdr:rowOff>
    </xdr:from>
    <xdr:ext cx="534377" cy="259045"/>
    <xdr:sp macro="" textlink="">
      <xdr:nvSpPr>
        <xdr:cNvPr id="879" name="繰出金該当値テキスト"/>
        <xdr:cNvSpPr txBox="1"/>
      </xdr:nvSpPr>
      <xdr:spPr>
        <a:xfrm>
          <a:off x="22212300" y="1231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130440</xdr:rowOff>
    </xdr:from>
    <xdr:to>
      <xdr:col>112</xdr:col>
      <xdr:colOff>38100</xdr:colOff>
      <xdr:row>73</xdr:row>
      <xdr:rowOff>60590</xdr:rowOff>
    </xdr:to>
    <xdr:sp macro="" textlink="">
      <xdr:nvSpPr>
        <xdr:cNvPr id="880" name="楕円 879"/>
        <xdr:cNvSpPr/>
      </xdr:nvSpPr>
      <xdr:spPr>
        <a:xfrm>
          <a:off x="21272500" y="124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77117</xdr:rowOff>
    </xdr:from>
    <xdr:ext cx="534377" cy="259045"/>
    <xdr:sp macro="" textlink="">
      <xdr:nvSpPr>
        <xdr:cNvPr id="881" name="テキスト ボックス 880"/>
        <xdr:cNvSpPr txBox="1"/>
      </xdr:nvSpPr>
      <xdr:spPr>
        <a:xfrm>
          <a:off x="21056111" y="1225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60913</xdr:rowOff>
    </xdr:from>
    <xdr:to>
      <xdr:col>107</xdr:col>
      <xdr:colOff>101600</xdr:colOff>
      <xdr:row>72</xdr:row>
      <xdr:rowOff>162513</xdr:rowOff>
    </xdr:to>
    <xdr:sp macro="" textlink="">
      <xdr:nvSpPr>
        <xdr:cNvPr id="882" name="楕円 881"/>
        <xdr:cNvSpPr/>
      </xdr:nvSpPr>
      <xdr:spPr>
        <a:xfrm>
          <a:off x="20383500" y="124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7590</xdr:rowOff>
    </xdr:from>
    <xdr:ext cx="534377" cy="259045"/>
    <xdr:sp macro="" textlink="">
      <xdr:nvSpPr>
        <xdr:cNvPr id="883" name="テキスト ボックス 882"/>
        <xdr:cNvSpPr txBox="1"/>
      </xdr:nvSpPr>
      <xdr:spPr>
        <a:xfrm>
          <a:off x="20167111" y="1218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164828</xdr:rowOff>
    </xdr:from>
    <xdr:to>
      <xdr:col>102</xdr:col>
      <xdr:colOff>165100</xdr:colOff>
      <xdr:row>73</xdr:row>
      <xdr:rowOff>94978</xdr:rowOff>
    </xdr:to>
    <xdr:sp macro="" textlink="">
      <xdr:nvSpPr>
        <xdr:cNvPr id="884" name="楕円 883"/>
        <xdr:cNvSpPr/>
      </xdr:nvSpPr>
      <xdr:spPr>
        <a:xfrm>
          <a:off x="19494500" y="125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111505</xdr:rowOff>
    </xdr:from>
    <xdr:ext cx="534377" cy="259045"/>
    <xdr:sp macro="" textlink="">
      <xdr:nvSpPr>
        <xdr:cNvPr id="885" name="テキスト ボックス 884"/>
        <xdr:cNvSpPr txBox="1"/>
      </xdr:nvSpPr>
      <xdr:spPr>
        <a:xfrm>
          <a:off x="19278111" y="122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37073</xdr:rowOff>
    </xdr:from>
    <xdr:to>
      <xdr:col>98</xdr:col>
      <xdr:colOff>38100</xdr:colOff>
      <xdr:row>74</xdr:row>
      <xdr:rowOff>138673</xdr:rowOff>
    </xdr:to>
    <xdr:sp macro="" textlink="">
      <xdr:nvSpPr>
        <xdr:cNvPr id="886" name="楕円 885"/>
        <xdr:cNvSpPr/>
      </xdr:nvSpPr>
      <xdr:spPr>
        <a:xfrm>
          <a:off x="18605500" y="1272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155200</xdr:rowOff>
    </xdr:from>
    <xdr:ext cx="534377" cy="259045"/>
    <xdr:sp macro="" textlink="">
      <xdr:nvSpPr>
        <xdr:cNvPr id="887" name="テキスト ボックス 886"/>
        <xdr:cNvSpPr txBox="1"/>
      </xdr:nvSpPr>
      <xdr:spPr>
        <a:xfrm>
          <a:off x="18389111" y="124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281,544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主な構成項目である人件費は、住民一人当たり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64,699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と比較し増加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している。次いで構成項目としては、繰出金が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54,456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円、扶助費が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50,505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円、物件費が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円となっており、いずれも前年度と比較し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している。繰出金については、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後期高齢者医療等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に対する繰出金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している。扶助費については、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子育て支援に関する施設型給付費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の影響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している。物件費については、委託料の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増などの影響により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32,936
32,764
17.18
9,941,897
9,272,930
609,804
6,723,173
7,776,663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64262</xdr:rowOff>
    </xdr:from>
    <xdr:to>
      <xdr:col>24</xdr:col>
      <xdr:colOff>63500</xdr:colOff>
      <xdr:row>34</xdr:row>
      <xdr:rowOff>111125</xdr:rowOff>
    </xdr:to>
    <xdr:cxnSp macro="">
      <xdr:nvCxnSpPr>
        <xdr:cNvPr id="61" name="直線コネクタ 60"/>
        <xdr:cNvCxnSpPr/>
      </xdr:nvCxnSpPr>
      <xdr:spPr>
        <a:xfrm>
          <a:off x="3797300" y="5893562"/>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62357</xdr:rowOff>
    </xdr:from>
    <xdr:to>
      <xdr:col>19</xdr:col>
      <xdr:colOff>177800</xdr:colOff>
      <xdr:row>34</xdr:row>
      <xdr:rowOff>64262</xdr:rowOff>
    </xdr:to>
    <xdr:cxnSp macro="">
      <xdr:nvCxnSpPr>
        <xdr:cNvPr id="64" name="直線コネクタ 63"/>
        <xdr:cNvCxnSpPr/>
      </xdr:nvCxnSpPr>
      <xdr:spPr>
        <a:xfrm>
          <a:off x="2908300" y="589165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164465</xdr:rowOff>
    </xdr:from>
    <xdr:to>
      <xdr:col>15</xdr:col>
      <xdr:colOff>50800</xdr:colOff>
      <xdr:row>34</xdr:row>
      <xdr:rowOff>62357</xdr:rowOff>
    </xdr:to>
    <xdr:cxnSp macro="">
      <xdr:nvCxnSpPr>
        <xdr:cNvPr id="67" name="直線コネクタ 66"/>
        <xdr:cNvCxnSpPr/>
      </xdr:nvCxnSpPr>
      <xdr:spPr>
        <a:xfrm>
          <a:off x="2019300" y="5822315"/>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164465</xdr:rowOff>
    </xdr:from>
    <xdr:to>
      <xdr:col>10</xdr:col>
      <xdr:colOff>114300</xdr:colOff>
      <xdr:row>34</xdr:row>
      <xdr:rowOff>2921</xdr:rowOff>
    </xdr:to>
    <xdr:cxnSp macro="">
      <xdr:nvCxnSpPr>
        <xdr:cNvPr id="70" name="直線コネクタ 69"/>
        <xdr:cNvCxnSpPr/>
      </xdr:nvCxnSpPr>
      <xdr:spPr>
        <a:xfrm flipV="1">
          <a:off x="1130300" y="582231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60325</xdr:rowOff>
    </xdr:from>
    <xdr:to>
      <xdr:col>24</xdr:col>
      <xdr:colOff>114300</xdr:colOff>
      <xdr:row>34</xdr:row>
      <xdr:rowOff>161925</xdr:rowOff>
    </xdr:to>
    <xdr:sp macro="" textlink="">
      <xdr:nvSpPr>
        <xdr:cNvPr id="80" name="楕円 79"/>
        <xdr:cNvSpPr/>
      </xdr:nvSpPr>
      <xdr:spPr>
        <a:xfrm>
          <a:off x="45847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83202</xdr:rowOff>
    </xdr:from>
    <xdr:ext cx="469744" cy="259045"/>
    <xdr:sp macro="" textlink="">
      <xdr:nvSpPr>
        <xdr:cNvPr id="81" name="議会費該当値テキスト"/>
        <xdr:cNvSpPr txBox="1"/>
      </xdr:nvSpPr>
      <xdr:spPr>
        <a:xfrm>
          <a:off x="4686300" y="574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13462</xdr:rowOff>
    </xdr:from>
    <xdr:to>
      <xdr:col>20</xdr:col>
      <xdr:colOff>38100</xdr:colOff>
      <xdr:row>34</xdr:row>
      <xdr:rowOff>115062</xdr:rowOff>
    </xdr:to>
    <xdr:sp macro="" textlink="">
      <xdr:nvSpPr>
        <xdr:cNvPr id="82" name="楕円 81"/>
        <xdr:cNvSpPr/>
      </xdr:nvSpPr>
      <xdr:spPr>
        <a:xfrm>
          <a:off x="3746500" y="58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131589</xdr:rowOff>
    </xdr:from>
    <xdr:ext cx="469744" cy="259045"/>
    <xdr:sp macro="" textlink="">
      <xdr:nvSpPr>
        <xdr:cNvPr id="83" name="テキスト ボックス 82"/>
        <xdr:cNvSpPr txBox="1"/>
      </xdr:nvSpPr>
      <xdr:spPr>
        <a:xfrm>
          <a:off x="3562428"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11557</xdr:rowOff>
    </xdr:from>
    <xdr:to>
      <xdr:col>15</xdr:col>
      <xdr:colOff>101600</xdr:colOff>
      <xdr:row>34</xdr:row>
      <xdr:rowOff>113157</xdr:rowOff>
    </xdr:to>
    <xdr:sp macro="" textlink="">
      <xdr:nvSpPr>
        <xdr:cNvPr id="84" name="楕円 83"/>
        <xdr:cNvSpPr/>
      </xdr:nvSpPr>
      <xdr:spPr>
        <a:xfrm>
          <a:off x="2857500" y="58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129684</xdr:rowOff>
    </xdr:from>
    <xdr:ext cx="469744" cy="259045"/>
    <xdr:sp macro="" textlink="">
      <xdr:nvSpPr>
        <xdr:cNvPr id="85" name="テキスト ボックス 84"/>
        <xdr:cNvSpPr txBox="1"/>
      </xdr:nvSpPr>
      <xdr:spPr>
        <a:xfrm>
          <a:off x="2673428" y="561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113665</xdr:rowOff>
    </xdr:from>
    <xdr:to>
      <xdr:col>10</xdr:col>
      <xdr:colOff>165100</xdr:colOff>
      <xdr:row>34</xdr:row>
      <xdr:rowOff>43815</xdr:rowOff>
    </xdr:to>
    <xdr:sp macro="" textlink="">
      <xdr:nvSpPr>
        <xdr:cNvPr id="86" name="楕円 85"/>
        <xdr:cNvSpPr/>
      </xdr:nvSpPr>
      <xdr:spPr>
        <a:xfrm>
          <a:off x="1968500" y="57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60342</xdr:rowOff>
    </xdr:from>
    <xdr:ext cx="469744" cy="259045"/>
    <xdr:sp macro="" textlink="">
      <xdr:nvSpPr>
        <xdr:cNvPr id="87" name="テキスト ボックス 86"/>
        <xdr:cNvSpPr txBox="1"/>
      </xdr:nvSpPr>
      <xdr:spPr>
        <a:xfrm>
          <a:off x="1784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123571</xdr:rowOff>
    </xdr:from>
    <xdr:to>
      <xdr:col>6</xdr:col>
      <xdr:colOff>38100</xdr:colOff>
      <xdr:row>34</xdr:row>
      <xdr:rowOff>53721</xdr:rowOff>
    </xdr:to>
    <xdr:sp macro="" textlink="">
      <xdr:nvSpPr>
        <xdr:cNvPr id="88" name="楕円 87"/>
        <xdr:cNvSpPr/>
      </xdr:nvSpPr>
      <xdr:spPr>
        <a:xfrm>
          <a:off x="1079500" y="578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70248</xdr:rowOff>
    </xdr:from>
    <xdr:ext cx="469744" cy="259045"/>
    <xdr:sp macro="" textlink="">
      <xdr:nvSpPr>
        <xdr:cNvPr id="89" name="テキスト ボックス 88"/>
        <xdr:cNvSpPr txBox="1"/>
      </xdr:nvSpPr>
      <xdr:spPr>
        <a:xfrm>
          <a:off x="895428" y="555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157308</xdr:rowOff>
    </xdr:from>
    <xdr:to>
      <xdr:col>24</xdr:col>
      <xdr:colOff>63500</xdr:colOff>
      <xdr:row>58</xdr:row>
      <xdr:rowOff>159417</xdr:rowOff>
    </xdr:to>
    <xdr:cxnSp macro="">
      <xdr:nvCxnSpPr>
        <xdr:cNvPr id="118" name="直線コネクタ 117"/>
        <xdr:cNvCxnSpPr/>
      </xdr:nvCxnSpPr>
      <xdr:spPr>
        <a:xfrm>
          <a:off x="3797300" y="10101408"/>
          <a:ext cx="838200" cy="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152671</xdr:rowOff>
    </xdr:from>
    <xdr:to>
      <xdr:col>19</xdr:col>
      <xdr:colOff>177800</xdr:colOff>
      <xdr:row>58</xdr:row>
      <xdr:rowOff>157308</xdr:rowOff>
    </xdr:to>
    <xdr:cxnSp macro="">
      <xdr:nvCxnSpPr>
        <xdr:cNvPr id="121" name="直線コネクタ 120"/>
        <xdr:cNvCxnSpPr/>
      </xdr:nvCxnSpPr>
      <xdr:spPr>
        <a:xfrm>
          <a:off x="2908300" y="10096771"/>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145513</xdr:rowOff>
    </xdr:from>
    <xdr:to>
      <xdr:col>15</xdr:col>
      <xdr:colOff>50800</xdr:colOff>
      <xdr:row>58</xdr:row>
      <xdr:rowOff>152671</xdr:rowOff>
    </xdr:to>
    <xdr:cxnSp macro="">
      <xdr:nvCxnSpPr>
        <xdr:cNvPr id="124" name="直線コネクタ 123"/>
        <xdr:cNvCxnSpPr/>
      </xdr:nvCxnSpPr>
      <xdr:spPr>
        <a:xfrm>
          <a:off x="2019300" y="10089613"/>
          <a:ext cx="889000" cy="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145513</xdr:rowOff>
    </xdr:from>
    <xdr:to>
      <xdr:col>10</xdr:col>
      <xdr:colOff>114300</xdr:colOff>
      <xdr:row>58</xdr:row>
      <xdr:rowOff>158229</xdr:rowOff>
    </xdr:to>
    <xdr:cxnSp macro="">
      <xdr:nvCxnSpPr>
        <xdr:cNvPr id="127" name="直線コネクタ 126"/>
        <xdr:cNvCxnSpPr/>
      </xdr:nvCxnSpPr>
      <xdr:spPr>
        <a:xfrm flipV="1">
          <a:off x="1130300" y="10089613"/>
          <a:ext cx="889000" cy="1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18256</xdr:rowOff>
    </xdr:from>
    <xdr:ext cx="534377" cy="259045"/>
    <xdr:sp macro="" textlink="">
      <xdr:nvSpPr>
        <xdr:cNvPr id="129" name="テキスト ボックス 128"/>
        <xdr:cNvSpPr txBox="1"/>
      </xdr:nvSpPr>
      <xdr:spPr>
        <a:xfrm>
          <a:off x="1752111" y="101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108617</xdr:rowOff>
    </xdr:from>
    <xdr:to>
      <xdr:col>24</xdr:col>
      <xdr:colOff>114300</xdr:colOff>
      <xdr:row>59</xdr:row>
      <xdr:rowOff>38767</xdr:rowOff>
    </xdr:to>
    <xdr:sp macro="" textlink="">
      <xdr:nvSpPr>
        <xdr:cNvPr id="137" name="楕円 136"/>
        <xdr:cNvSpPr/>
      </xdr:nvSpPr>
      <xdr:spPr>
        <a:xfrm>
          <a:off x="4584700" y="100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106508</xdr:rowOff>
    </xdr:from>
    <xdr:to>
      <xdr:col>20</xdr:col>
      <xdr:colOff>38100</xdr:colOff>
      <xdr:row>59</xdr:row>
      <xdr:rowOff>36658</xdr:rowOff>
    </xdr:to>
    <xdr:sp macro="" textlink="">
      <xdr:nvSpPr>
        <xdr:cNvPr id="139" name="楕円 138"/>
        <xdr:cNvSpPr/>
      </xdr:nvSpPr>
      <xdr:spPr>
        <a:xfrm>
          <a:off x="3746500" y="1005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27785</xdr:rowOff>
    </xdr:from>
    <xdr:ext cx="534377" cy="259045"/>
    <xdr:sp macro="" textlink="">
      <xdr:nvSpPr>
        <xdr:cNvPr id="140" name="テキスト ボックス 139"/>
        <xdr:cNvSpPr txBox="1"/>
      </xdr:nvSpPr>
      <xdr:spPr>
        <a:xfrm>
          <a:off x="3530111" y="1014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101871</xdr:rowOff>
    </xdr:from>
    <xdr:to>
      <xdr:col>15</xdr:col>
      <xdr:colOff>101600</xdr:colOff>
      <xdr:row>59</xdr:row>
      <xdr:rowOff>32021</xdr:rowOff>
    </xdr:to>
    <xdr:sp macro="" textlink="">
      <xdr:nvSpPr>
        <xdr:cNvPr id="141" name="楕円 140"/>
        <xdr:cNvSpPr/>
      </xdr:nvSpPr>
      <xdr:spPr>
        <a:xfrm>
          <a:off x="2857500" y="1004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23148</xdr:rowOff>
    </xdr:from>
    <xdr:ext cx="534377" cy="259045"/>
    <xdr:sp macro="" textlink="">
      <xdr:nvSpPr>
        <xdr:cNvPr id="142" name="テキスト ボックス 141"/>
        <xdr:cNvSpPr txBox="1"/>
      </xdr:nvSpPr>
      <xdr:spPr>
        <a:xfrm>
          <a:off x="2641111" y="1013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94713</xdr:rowOff>
    </xdr:from>
    <xdr:to>
      <xdr:col>10</xdr:col>
      <xdr:colOff>165100</xdr:colOff>
      <xdr:row>59</xdr:row>
      <xdr:rowOff>24863</xdr:rowOff>
    </xdr:to>
    <xdr:sp macro="" textlink="">
      <xdr:nvSpPr>
        <xdr:cNvPr id="143" name="楕円 142"/>
        <xdr:cNvSpPr/>
      </xdr:nvSpPr>
      <xdr:spPr>
        <a:xfrm>
          <a:off x="1968500" y="1003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41390</xdr:rowOff>
    </xdr:from>
    <xdr:ext cx="534377" cy="259045"/>
    <xdr:sp macro="" textlink="">
      <xdr:nvSpPr>
        <xdr:cNvPr id="144" name="テキスト ボックス 143"/>
        <xdr:cNvSpPr txBox="1"/>
      </xdr:nvSpPr>
      <xdr:spPr>
        <a:xfrm>
          <a:off x="1752111" y="981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107429</xdr:rowOff>
    </xdr:from>
    <xdr:to>
      <xdr:col>6</xdr:col>
      <xdr:colOff>38100</xdr:colOff>
      <xdr:row>59</xdr:row>
      <xdr:rowOff>37579</xdr:rowOff>
    </xdr:to>
    <xdr:sp macro="" textlink="">
      <xdr:nvSpPr>
        <xdr:cNvPr id="145" name="楕円 144"/>
        <xdr:cNvSpPr/>
      </xdr:nvSpPr>
      <xdr:spPr>
        <a:xfrm>
          <a:off x="1079500" y="100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28706</xdr:rowOff>
    </xdr:from>
    <xdr:ext cx="534377" cy="259045"/>
    <xdr:sp macro="" textlink="">
      <xdr:nvSpPr>
        <xdr:cNvPr id="146" name="テキスト ボックス 145"/>
        <xdr:cNvSpPr txBox="1"/>
      </xdr:nvSpPr>
      <xdr:spPr>
        <a:xfrm>
          <a:off x="863111" y="101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121238</xdr:rowOff>
    </xdr:from>
    <xdr:to>
      <xdr:col>24</xdr:col>
      <xdr:colOff>63500</xdr:colOff>
      <xdr:row>79</xdr:row>
      <xdr:rowOff>14253</xdr:rowOff>
    </xdr:to>
    <xdr:cxnSp macro="">
      <xdr:nvCxnSpPr>
        <xdr:cNvPr id="178" name="直線コネクタ 177"/>
        <xdr:cNvCxnSpPr/>
      </xdr:nvCxnSpPr>
      <xdr:spPr>
        <a:xfrm>
          <a:off x="3797300" y="13494338"/>
          <a:ext cx="8382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121238</xdr:rowOff>
    </xdr:from>
    <xdr:to>
      <xdr:col>19</xdr:col>
      <xdr:colOff>177800</xdr:colOff>
      <xdr:row>78</xdr:row>
      <xdr:rowOff>159567</xdr:rowOff>
    </xdr:to>
    <xdr:cxnSp macro="">
      <xdr:nvCxnSpPr>
        <xdr:cNvPr id="181" name="直線コネクタ 180"/>
        <xdr:cNvCxnSpPr/>
      </xdr:nvCxnSpPr>
      <xdr:spPr>
        <a:xfrm flipV="1">
          <a:off x="2908300" y="13494338"/>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159567</xdr:rowOff>
    </xdr:from>
    <xdr:to>
      <xdr:col>15</xdr:col>
      <xdr:colOff>50800</xdr:colOff>
      <xdr:row>79</xdr:row>
      <xdr:rowOff>37843</xdr:rowOff>
    </xdr:to>
    <xdr:cxnSp macro="">
      <xdr:nvCxnSpPr>
        <xdr:cNvPr id="184" name="直線コネクタ 183"/>
        <xdr:cNvCxnSpPr/>
      </xdr:nvCxnSpPr>
      <xdr:spPr>
        <a:xfrm flipV="1">
          <a:off x="2019300" y="13532667"/>
          <a:ext cx="889000" cy="4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37843</xdr:rowOff>
    </xdr:from>
    <xdr:to>
      <xdr:col>10</xdr:col>
      <xdr:colOff>114300</xdr:colOff>
      <xdr:row>79</xdr:row>
      <xdr:rowOff>106423</xdr:rowOff>
    </xdr:to>
    <xdr:cxnSp macro="">
      <xdr:nvCxnSpPr>
        <xdr:cNvPr id="187" name="直線コネクタ 186"/>
        <xdr:cNvCxnSpPr/>
      </xdr:nvCxnSpPr>
      <xdr:spPr>
        <a:xfrm flipV="1">
          <a:off x="1130300" y="1358239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134903</xdr:rowOff>
    </xdr:from>
    <xdr:to>
      <xdr:col>24</xdr:col>
      <xdr:colOff>114300</xdr:colOff>
      <xdr:row>79</xdr:row>
      <xdr:rowOff>65053</xdr:rowOff>
    </xdr:to>
    <xdr:sp macro="" textlink="">
      <xdr:nvSpPr>
        <xdr:cNvPr id="197" name="楕円 196"/>
        <xdr:cNvSpPr/>
      </xdr:nvSpPr>
      <xdr:spPr>
        <a:xfrm>
          <a:off x="4584700" y="1350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49830</xdr:rowOff>
    </xdr:from>
    <xdr:ext cx="534377" cy="259045"/>
    <xdr:sp macro="" textlink="">
      <xdr:nvSpPr>
        <xdr:cNvPr id="198" name="民生費該当値テキスト"/>
        <xdr:cNvSpPr txBox="1"/>
      </xdr:nvSpPr>
      <xdr:spPr>
        <a:xfrm>
          <a:off x="4686300" y="1342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70438</xdr:rowOff>
    </xdr:from>
    <xdr:to>
      <xdr:col>20</xdr:col>
      <xdr:colOff>38100</xdr:colOff>
      <xdr:row>79</xdr:row>
      <xdr:rowOff>588</xdr:rowOff>
    </xdr:to>
    <xdr:sp macro="" textlink="">
      <xdr:nvSpPr>
        <xdr:cNvPr id="199" name="楕円 198"/>
        <xdr:cNvSpPr/>
      </xdr:nvSpPr>
      <xdr:spPr>
        <a:xfrm>
          <a:off x="3746500" y="1344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163165</xdr:rowOff>
    </xdr:from>
    <xdr:ext cx="599010" cy="259045"/>
    <xdr:sp macro="" textlink="">
      <xdr:nvSpPr>
        <xdr:cNvPr id="200" name="テキスト ボックス 199"/>
        <xdr:cNvSpPr txBox="1"/>
      </xdr:nvSpPr>
      <xdr:spPr>
        <a:xfrm>
          <a:off x="3497795" y="1353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108767</xdr:rowOff>
    </xdr:from>
    <xdr:to>
      <xdr:col>15</xdr:col>
      <xdr:colOff>101600</xdr:colOff>
      <xdr:row>79</xdr:row>
      <xdr:rowOff>38917</xdr:rowOff>
    </xdr:to>
    <xdr:sp macro="" textlink="">
      <xdr:nvSpPr>
        <xdr:cNvPr id="201" name="楕円 200"/>
        <xdr:cNvSpPr/>
      </xdr:nvSpPr>
      <xdr:spPr>
        <a:xfrm>
          <a:off x="2857500" y="1348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30044</xdr:rowOff>
    </xdr:from>
    <xdr:ext cx="599010" cy="259045"/>
    <xdr:sp macro="" textlink="">
      <xdr:nvSpPr>
        <xdr:cNvPr id="202" name="テキスト ボックス 201"/>
        <xdr:cNvSpPr txBox="1"/>
      </xdr:nvSpPr>
      <xdr:spPr>
        <a:xfrm>
          <a:off x="2608795" y="1357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158493</xdr:rowOff>
    </xdr:from>
    <xdr:to>
      <xdr:col>10</xdr:col>
      <xdr:colOff>165100</xdr:colOff>
      <xdr:row>79</xdr:row>
      <xdr:rowOff>88643</xdr:rowOff>
    </xdr:to>
    <xdr:sp macro="" textlink="">
      <xdr:nvSpPr>
        <xdr:cNvPr id="203" name="楕円 202"/>
        <xdr:cNvSpPr/>
      </xdr:nvSpPr>
      <xdr:spPr>
        <a:xfrm>
          <a:off x="1968500" y="1353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79770</xdr:rowOff>
    </xdr:from>
    <xdr:ext cx="534377" cy="259045"/>
    <xdr:sp macro="" textlink="">
      <xdr:nvSpPr>
        <xdr:cNvPr id="204" name="テキスト ボックス 203"/>
        <xdr:cNvSpPr txBox="1"/>
      </xdr:nvSpPr>
      <xdr:spPr>
        <a:xfrm>
          <a:off x="1752111" y="1362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55623</xdr:rowOff>
    </xdr:from>
    <xdr:to>
      <xdr:col>6</xdr:col>
      <xdr:colOff>38100</xdr:colOff>
      <xdr:row>79</xdr:row>
      <xdr:rowOff>157223</xdr:rowOff>
    </xdr:to>
    <xdr:sp macro="" textlink="">
      <xdr:nvSpPr>
        <xdr:cNvPr id="205" name="楕円 204"/>
        <xdr:cNvSpPr/>
      </xdr:nvSpPr>
      <xdr:spPr>
        <a:xfrm>
          <a:off x="1079500" y="1360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148350</xdr:rowOff>
    </xdr:from>
    <xdr:ext cx="534377" cy="259045"/>
    <xdr:sp macro="" textlink="">
      <xdr:nvSpPr>
        <xdr:cNvPr id="206" name="テキスト ボックス 205"/>
        <xdr:cNvSpPr txBox="1"/>
      </xdr:nvSpPr>
      <xdr:spPr>
        <a:xfrm>
          <a:off x="863111" y="1369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34006</xdr:rowOff>
    </xdr:from>
    <xdr:to>
      <xdr:col>24</xdr:col>
      <xdr:colOff>63500</xdr:colOff>
      <xdr:row>98</xdr:row>
      <xdr:rowOff>153432</xdr:rowOff>
    </xdr:to>
    <xdr:cxnSp macro="">
      <xdr:nvCxnSpPr>
        <xdr:cNvPr id="238" name="直線コネクタ 237"/>
        <xdr:cNvCxnSpPr/>
      </xdr:nvCxnSpPr>
      <xdr:spPr>
        <a:xfrm>
          <a:off x="3797300" y="16321756"/>
          <a:ext cx="838200" cy="6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34006</xdr:rowOff>
    </xdr:from>
    <xdr:to>
      <xdr:col>19</xdr:col>
      <xdr:colOff>177800</xdr:colOff>
      <xdr:row>97</xdr:row>
      <xdr:rowOff>101409</xdr:rowOff>
    </xdr:to>
    <xdr:cxnSp macro="">
      <xdr:nvCxnSpPr>
        <xdr:cNvPr id="241" name="直線コネクタ 240"/>
        <xdr:cNvCxnSpPr/>
      </xdr:nvCxnSpPr>
      <xdr:spPr>
        <a:xfrm flipV="1">
          <a:off x="2908300" y="16321756"/>
          <a:ext cx="889000" cy="4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3" name="テキスト ボックス 242"/>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92641</xdr:rowOff>
    </xdr:from>
    <xdr:to>
      <xdr:col>15</xdr:col>
      <xdr:colOff>50800</xdr:colOff>
      <xdr:row>97</xdr:row>
      <xdr:rowOff>101409</xdr:rowOff>
    </xdr:to>
    <xdr:cxnSp macro="">
      <xdr:nvCxnSpPr>
        <xdr:cNvPr id="244" name="直線コネクタ 243"/>
        <xdr:cNvCxnSpPr/>
      </xdr:nvCxnSpPr>
      <xdr:spPr>
        <a:xfrm>
          <a:off x="2019300" y="16723291"/>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30146</xdr:rowOff>
    </xdr:from>
    <xdr:ext cx="534377" cy="259045"/>
    <xdr:sp macro="" textlink="">
      <xdr:nvSpPr>
        <xdr:cNvPr id="246" name="テキスト ボックス 245"/>
        <xdr:cNvSpPr txBox="1"/>
      </xdr:nvSpPr>
      <xdr:spPr>
        <a:xfrm>
          <a:off x="2641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92641</xdr:rowOff>
    </xdr:from>
    <xdr:to>
      <xdr:col>10</xdr:col>
      <xdr:colOff>114300</xdr:colOff>
      <xdr:row>98</xdr:row>
      <xdr:rowOff>97980</xdr:rowOff>
    </xdr:to>
    <xdr:cxnSp macro="">
      <xdr:nvCxnSpPr>
        <xdr:cNvPr id="247" name="直線コネクタ 246"/>
        <xdr:cNvCxnSpPr/>
      </xdr:nvCxnSpPr>
      <xdr:spPr>
        <a:xfrm flipV="1">
          <a:off x="1130300" y="16723291"/>
          <a:ext cx="889000" cy="17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104785</xdr:rowOff>
    </xdr:from>
    <xdr:ext cx="534377" cy="259045"/>
    <xdr:sp macro="" textlink="">
      <xdr:nvSpPr>
        <xdr:cNvPr id="249" name="テキスト ボックス 248"/>
        <xdr:cNvSpPr txBox="1"/>
      </xdr:nvSpPr>
      <xdr:spPr>
        <a:xfrm>
          <a:off x="1752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102632</xdr:rowOff>
    </xdr:from>
    <xdr:to>
      <xdr:col>24</xdr:col>
      <xdr:colOff>114300</xdr:colOff>
      <xdr:row>99</xdr:row>
      <xdr:rowOff>32782</xdr:rowOff>
    </xdr:to>
    <xdr:sp macro="" textlink="">
      <xdr:nvSpPr>
        <xdr:cNvPr id="257" name="楕円 256"/>
        <xdr:cNvSpPr/>
      </xdr:nvSpPr>
      <xdr:spPr>
        <a:xfrm>
          <a:off x="4584700" y="1690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81059</xdr:rowOff>
    </xdr:from>
    <xdr:ext cx="534377" cy="259045"/>
    <xdr:sp macro="" textlink="">
      <xdr:nvSpPr>
        <xdr:cNvPr id="258" name="衛生費該当値テキスト"/>
        <xdr:cNvSpPr txBox="1"/>
      </xdr:nvSpPr>
      <xdr:spPr>
        <a:xfrm>
          <a:off x="4686300" y="1688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154656</xdr:rowOff>
    </xdr:from>
    <xdr:to>
      <xdr:col>20</xdr:col>
      <xdr:colOff>38100</xdr:colOff>
      <xdr:row>95</xdr:row>
      <xdr:rowOff>84806</xdr:rowOff>
    </xdr:to>
    <xdr:sp macro="" textlink="">
      <xdr:nvSpPr>
        <xdr:cNvPr id="259" name="楕円 258"/>
        <xdr:cNvSpPr/>
      </xdr:nvSpPr>
      <xdr:spPr>
        <a:xfrm>
          <a:off x="3746500" y="162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101333</xdr:rowOff>
    </xdr:from>
    <xdr:ext cx="534377" cy="259045"/>
    <xdr:sp macro="" textlink="">
      <xdr:nvSpPr>
        <xdr:cNvPr id="260" name="テキスト ボックス 259"/>
        <xdr:cNvSpPr txBox="1"/>
      </xdr:nvSpPr>
      <xdr:spPr>
        <a:xfrm>
          <a:off x="3530111" y="16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50609</xdr:rowOff>
    </xdr:from>
    <xdr:to>
      <xdr:col>15</xdr:col>
      <xdr:colOff>101600</xdr:colOff>
      <xdr:row>97</xdr:row>
      <xdr:rowOff>152209</xdr:rowOff>
    </xdr:to>
    <xdr:sp macro="" textlink="">
      <xdr:nvSpPr>
        <xdr:cNvPr id="261" name="楕円 260"/>
        <xdr:cNvSpPr/>
      </xdr:nvSpPr>
      <xdr:spPr>
        <a:xfrm>
          <a:off x="2857500" y="166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168736</xdr:rowOff>
    </xdr:from>
    <xdr:ext cx="534377" cy="259045"/>
    <xdr:sp macro="" textlink="">
      <xdr:nvSpPr>
        <xdr:cNvPr id="262" name="テキスト ボックス 261"/>
        <xdr:cNvSpPr txBox="1"/>
      </xdr:nvSpPr>
      <xdr:spPr>
        <a:xfrm>
          <a:off x="2641111" y="1645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41841</xdr:rowOff>
    </xdr:from>
    <xdr:to>
      <xdr:col>10</xdr:col>
      <xdr:colOff>165100</xdr:colOff>
      <xdr:row>97</xdr:row>
      <xdr:rowOff>143441</xdr:rowOff>
    </xdr:to>
    <xdr:sp macro="" textlink="">
      <xdr:nvSpPr>
        <xdr:cNvPr id="263" name="楕円 262"/>
        <xdr:cNvSpPr/>
      </xdr:nvSpPr>
      <xdr:spPr>
        <a:xfrm>
          <a:off x="1968500" y="166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159968</xdr:rowOff>
    </xdr:from>
    <xdr:ext cx="534377" cy="259045"/>
    <xdr:sp macro="" textlink="">
      <xdr:nvSpPr>
        <xdr:cNvPr id="264" name="テキスト ボックス 263"/>
        <xdr:cNvSpPr txBox="1"/>
      </xdr:nvSpPr>
      <xdr:spPr>
        <a:xfrm>
          <a:off x="1752111" y="164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47180</xdr:rowOff>
    </xdr:from>
    <xdr:to>
      <xdr:col>6</xdr:col>
      <xdr:colOff>38100</xdr:colOff>
      <xdr:row>98</xdr:row>
      <xdr:rowOff>148780</xdr:rowOff>
    </xdr:to>
    <xdr:sp macro="" textlink="">
      <xdr:nvSpPr>
        <xdr:cNvPr id="265" name="楕円 264"/>
        <xdr:cNvSpPr/>
      </xdr:nvSpPr>
      <xdr:spPr>
        <a:xfrm>
          <a:off x="1079500" y="168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139907</xdr:rowOff>
    </xdr:from>
    <xdr:ext cx="534377" cy="259045"/>
    <xdr:sp macro="" textlink="">
      <xdr:nvSpPr>
        <xdr:cNvPr id="266" name="テキスト ボックス 265"/>
        <xdr:cNvSpPr txBox="1"/>
      </xdr:nvSpPr>
      <xdr:spPr>
        <a:xfrm>
          <a:off x="863111" y="1694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144653</xdr:rowOff>
    </xdr:from>
    <xdr:to>
      <xdr:col>55</xdr:col>
      <xdr:colOff>0</xdr:colOff>
      <xdr:row>37</xdr:row>
      <xdr:rowOff>145796</xdr:rowOff>
    </xdr:to>
    <xdr:cxnSp macro="">
      <xdr:nvCxnSpPr>
        <xdr:cNvPr id="295" name="直線コネクタ 294"/>
        <xdr:cNvCxnSpPr/>
      </xdr:nvCxnSpPr>
      <xdr:spPr>
        <a:xfrm>
          <a:off x="9639300" y="648830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6" name="労働費平均値テキスト"/>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141605</xdr:rowOff>
    </xdr:from>
    <xdr:to>
      <xdr:col>50</xdr:col>
      <xdr:colOff>114300</xdr:colOff>
      <xdr:row>37</xdr:row>
      <xdr:rowOff>144653</xdr:rowOff>
    </xdr:to>
    <xdr:cxnSp macro="">
      <xdr:nvCxnSpPr>
        <xdr:cNvPr id="298" name="直線コネクタ 297"/>
        <xdr:cNvCxnSpPr/>
      </xdr:nvCxnSpPr>
      <xdr:spPr>
        <a:xfrm>
          <a:off x="8750300" y="648525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76852</xdr:rowOff>
    </xdr:from>
    <xdr:ext cx="378565" cy="259045"/>
    <xdr:sp macro="" textlink="">
      <xdr:nvSpPr>
        <xdr:cNvPr id="300" name="テキスト ボックス 299"/>
        <xdr:cNvSpPr txBox="1"/>
      </xdr:nvSpPr>
      <xdr:spPr>
        <a:xfrm>
          <a:off x="9450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140843</xdr:rowOff>
    </xdr:from>
    <xdr:to>
      <xdr:col>45</xdr:col>
      <xdr:colOff>177800</xdr:colOff>
      <xdr:row>37</xdr:row>
      <xdr:rowOff>141605</xdr:rowOff>
    </xdr:to>
    <xdr:cxnSp macro="">
      <xdr:nvCxnSpPr>
        <xdr:cNvPr id="301" name="直線コネクタ 300"/>
        <xdr:cNvCxnSpPr/>
      </xdr:nvCxnSpPr>
      <xdr:spPr>
        <a:xfrm>
          <a:off x="7861300" y="648449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78376</xdr:rowOff>
    </xdr:from>
    <xdr:ext cx="378565" cy="259045"/>
    <xdr:sp macro="" textlink="">
      <xdr:nvSpPr>
        <xdr:cNvPr id="303" name="テキスト ボックス 302"/>
        <xdr:cNvSpPr txBox="1"/>
      </xdr:nvSpPr>
      <xdr:spPr>
        <a:xfrm>
          <a:off x="8561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140843</xdr:rowOff>
    </xdr:from>
    <xdr:to>
      <xdr:col>41</xdr:col>
      <xdr:colOff>50800</xdr:colOff>
      <xdr:row>37</xdr:row>
      <xdr:rowOff>143129</xdr:rowOff>
    </xdr:to>
    <xdr:cxnSp macro="">
      <xdr:nvCxnSpPr>
        <xdr:cNvPr id="304" name="直線コネクタ 303"/>
        <xdr:cNvCxnSpPr/>
      </xdr:nvCxnSpPr>
      <xdr:spPr>
        <a:xfrm flipV="1">
          <a:off x="6972300" y="648449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39133</xdr:rowOff>
    </xdr:from>
    <xdr:ext cx="378565" cy="259045"/>
    <xdr:sp macro="" textlink="">
      <xdr:nvSpPr>
        <xdr:cNvPr id="306" name="テキスト ボックス 305"/>
        <xdr:cNvSpPr txBox="1"/>
      </xdr:nvSpPr>
      <xdr:spPr>
        <a:xfrm>
          <a:off x="7672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94996</xdr:rowOff>
    </xdr:from>
    <xdr:to>
      <xdr:col>55</xdr:col>
      <xdr:colOff>50800</xdr:colOff>
      <xdr:row>38</xdr:row>
      <xdr:rowOff>25146</xdr:rowOff>
    </xdr:to>
    <xdr:sp macro="" textlink="">
      <xdr:nvSpPr>
        <xdr:cNvPr id="314" name="楕円 313"/>
        <xdr:cNvSpPr/>
      </xdr:nvSpPr>
      <xdr:spPr>
        <a:xfrm>
          <a:off x="10426700" y="64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117873</xdr:rowOff>
    </xdr:from>
    <xdr:ext cx="378565" cy="259045"/>
    <xdr:sp macro="" textlink="">
      <xdr:nvSpPr>
        <xdr:cNvPr id="315" name="労働費該当値テキスト"/>
        <xdr:cNvSpPr txBox="1"/>
      </xdr:nvSpPr>
      <xdr:spPr>
        <a:xfrm>
          <a:off x="10528300" y="629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93853</xdr:rowOff>
    </xdr:from>
    <xdr:to>
      <xdr:col>50</xdr:col>
      <xdr:colOff>165100</xdr:colOff>
      <xdr:row>38</xdr:row>
      <xdr:rowOff>24003</xdr:rowOff>
    </xdr:to>
    <xdr:sp macro="" textlink="">
      <xdr:nvSpPr>
        <xdr:cNvPr id="316" name="楕円 315"/>
        <xdr:cNvSpPr/>
      </xdr:nvSpPr>
      <xdr:spPr>
        <a:xfrm>
          <a:off x="9588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40530</xdr:rowOff>
    </xdr:from>
    <xdr:ext cx="378565" cy="259045"/>
    <xdr:sp macro="" textlink="">
      <xdr:nvSpPr>
        <xdr:cNvPr id="317" name="テキスト ボックス 316"/>
        <xdr:cNvSpPr txBox="1"/>
      </xdr:nvSpPr>
      <xdr:spPr>
        <a:xfrm>
          <a:off x="9450017" y="6212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90805</xdr:rowOff>
    </xdr:from>
    <xdr:to>
      <xdr:col>46</xdr:col>
      <xdr:colOff>38100</xdr:colOff>
      <xdr:row>38</xdr:row>
      <xdr:rowOff>20955</xdr:rowOff>
    </xdr:to>
    <xdr:sp macro="" textlink="">
      <xdr:nvSpPr>
        <xdr:cNvPr id="318" name="楕円 317"/>
        <xdr:cNvSpPr/>
      </xdr:nvSpPr>
      <xdr:spPr>
        <a:xfrm>
          <a:off x="8699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37482</xdr:rowOff>
    </xdr:from>
    <xdr:ext cx="378565" cy="259045"/>
    <xdr:sp macro="" textlink="">
      <xdr:nvSpPr>
        <xdr:cNvPr id="319" name="テキスト ボックス 318"/>
        <xdr:cNvSpPr txBox="1"/>
      </xdr:nvSpPr>
      <xdr:spPr>
        <a:xfrm>
          <a:off x="8561017" y="6209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90043</xdr:rowOff>
    </xdr:from>
    <xdr:to>
      <xdr:col>41</xdr:col>
      <xdr:colOff>101600</xdr:colOff>
      <xdr:row>38</xdr:row>
      <xdr:rowOff>20193</xdr:rowOff>
    </xdr:to>
    <xdr:sp macro="" textlink="">
      <xdr:nvSpPr>
        <xdr:cNvPr id="320" name="楕円 319"/>
        <xdr:cNvSpPr/>
      </xdr:nvSpPr>
      <xdr:spPr>
        <a:xfrm>
          <a:off x="7810500" y="64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36720</xdr:rowOff>
    </xdr:from>
    <xdr:ext cx="378565" cy="259045"/>
    <xdr:sp macro="" textlink="">
      <xdr:nvSpPr>
        <xdr:cNvPr id="321" name="テキスト ボックス 320"/>
        <xdr:cNvSpPr txBox="1"/>
      </xdr:nvSpPr>
      <xdr:spPr>
        <a:xfrm>
          <a:off x="7672017" y="620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92329</xdr:rowOff>
    </xdr:from>
    <xdr:to>
      <xdr:col>36</xdr:col>
      <xdr:colOff>165100</xdr:colOff>
      <xdr:row>38</xdr:row>
      <xdr:rowOff>22479</xdr:rowOff>
    </xdr:to>
    <xdr:sp macro="" textlink="">
      <xdr:nvSpPr>
        <xdr:cNvPr id="322" name="楕円 321"/>
        <xdr:cNvSpPr/>
      </xdr:nvSpPr>
      <xdr:spPr>
        <a:xfrm>
          <a:off x="6921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13606</xdr:rowOff>
    </xdr:from>
    <xdr:ext cx="378565" cy="259045"/>
    <xdr:sp macro="" textlink="">
      <xdr:nvSpPr>
        <xdr:cNvPr id="323" name="テキスト ボックス 322"/>
        <xdr:cNvSpPr txBox="1"/>
      </xdr:nvSpPr>
      <xdr:spPr>
        <a:xfrm>
          <a:off x="6783017" y="652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41173</xdr:rowOff>
    </xdr:from>
    <xdr:to>
      <xdr:col>55</xdr:col>
      <xdr:colOff>0</xdr:colOff>
      <xdr:row>59</xdr:row>
      <xdr:rowOff>43737</xdr:rowOff>
    </xdr:to>
    <xdr:cxnSp macro="">
      <xdr:nvCxnSpPr>
        <xdr:cNvPr id="354" name="直線コネクタ 353"/>
        <xdr:cNvCxnSpPr/>
      </xdr:nvCxnSpPr>
      <xdr:spPr>
        <a:xfrm flipV="1">
          <a:off x="9639300" y="10156723"/>
          <a:ext cx="8382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43737</xdr:rowOff>
    </xdr:from>
    <xdr:to>
      <xdr:col>50</xdr:col>
      <xdr:colOff>114300</xdr:colOff>
      <xdr:row>59</xdr:row>
      <xdr:rowOff>46806</xdr:rowOff>
    </xdr:to>
    <xdr:cxnSp macro="">
      <xdr:nvCxnSpPr>
        <xdr:cNvPr id="357" name="直線コネクタ 356"/>
        <xdr:cNvCxnSpPr/>
      </xdr:nvCxnSpPr>
      <xdr:spPr>
        <a:xfrm flipV="1">
          <a:off x="8750300" y="10159287"/>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46806</xdr:rowOff>
    </xdr:from>
    <xdr:to>
      <xdr:col>45</xdr:col>
      <xdr:colOff>177800</xdr:colOff>
      <xdr:row>59</xdr:row>
      <xdr:rowOff>58939</xdr:rowOff>
    </xdr:to>
    <xdr:cxnSp macro="">
      <xdr:nvCxnSpPr>
        <xdr:cNvPr id="360" name="直線コネクタ 359"/>
        <xdr:cNvCxnSpPr/>
      </xdr:nvCxnSpPr>
      <xdr:spPr>
        <a:xfrm flipV="1">
          <a:off x="7861300" y="10162356"/>
          <a:ext cx="889000" cy="1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50448</xdr:rowOff>
    </xdr:from>
    <xdr:to>
      <xdr:col>41</xdr:col>
      <xdr:colOff>50800</xdr:colOff>
      <xdr:row>59</xdr:row>
      <xdr:rowOff>58939</xdr:rowOff>
    </xdr:to>
    <xdr:cxnSp macro="">
      <xdr:nvCxnSpPr>
        <xdr:cNvPr id="363" name="直線コネクタ 362"/>
        <xdr:cNvCxnSpPr/>
      </xdr:nvCxnSpPr>
      <xdr:spPr>
        <a:xfrm>
          <a:off x="6972300" y="1016599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161823</xdr:rowOff>
    </xdr:from>
    <xdr:to>
      <xdr:col>55</xdr:col>
      <xdr:colOff>50800</xdr:colOff>
      <xdr:row>59</xdr:row>
      <xdr:rowOff>91973</xdr:rowOff>
    </xdr:to>
    <xdr:sp macro="" textlink="">
      <xdr:nvSpPr>
        <xdr:cNvPr id="373" name="楕円 372"/>
        <xdr:cNvSpPr/>
      </xdr:nvSpPr>
      <xdr:spPr>
        <a:xfrm>
          <a:off x="10426700" y="101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76750</xdr:rowOff>
    </xdr:from>
    <xdr:ext cx="469744" cy="259045"/>
    <xdr:sp macro="" textlink="">
      <xdr:nvSpPr>
        <xdr:cNvPr id="374" name="農林水産業費該当値テキスト"/>
        <xdr:cNvSpPr txBox="1"/>
      </xdr:nvSpPr>
      <xdr:spPr>
        <a:xfrm>
          <a:off x="10528300" y="1002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164387</xdr:rowOff>
    </xdr:from>
    <xdr:to>
      <xdr:col>50</xdr:col>
      <xdr:colOff>165100</xdr:colOff>
      <xdr:row>59</xdr:row>
      <xdr:rowOff>94537</xdr:rowOff>
    </xdr:to>
    <xdr:sp macro="" textlink="">
      <xdr:nvSpPr>
        <xdr:cNvPr id="375" name="楕円 374"/>
        <xdr:cNvSpPr/>
      </xdr:nvSpPr>
      <xdr:spPr>
        <a:xfrm>
          <a:off x="9588500" y="101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85664</xdr:rowOff>
    </xdr:from>
    <xdr:ext cx="469744" cy="259045"/>
    <xdr:sp macro="" textlink="">
      <xdr:nvSpPr>
        <xdr:cNvPr id="376" name="テキスト ボックス 375"/>
        <xdr:cNvSpPr txBox="1"/>
      </xdr:nvSpPr>
      <xdr:spPr>
        <a:xfrm>
          <a:off x="9404428" y="102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167456</xdr:rowOff>
    </xdr:from>
    <xdr:to>
      <xdr:col>46</xdr:col>
      <xdr:colOff>38100</xdr:colOff>
      <xdr:row>59</xdr:row>
      <xdr:rowOff>97606</xdr:rowOff>
    </xdr:to>
    <xdr:sp macro="" textlink="">
      <xdr:nvSpPr>
        <xdr:cNvPr id="377" name="楕円 376"/>
        <xdr:cNvSpPr/>
      </xdr:nvSpPr>
      <xdr:spPr>
        <a:xfrm>
          <a:off x="8699500" y="101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88733</xdr:rowOff>
    </xdr:from>
    <xdr:ext cx="469744" cy="259045"/>
    <xdr:sp macro="" textlink="">
      <xdr:nvSpPr>
        <xdr:cNvPr id="378" name="テキスト ボックス 377"/>
        <xdr:cNvSpPr txBox="1"/>
      </xdr:nvSpPr>
      <xdr:spPr>
        <a:xfrm>
          <a:off x="8515428" y="1020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8139</xdr:rowOff>
    </xdr:from>
    <xdr:to>
      <xdr:col>41</xdr:col>
      <xdr:colOff>101600</xdr:colOff>
      <xdr:row>59</xdr:row>
      <xdr:rowOff>109739</xdr:rowOff>
    </xdr:to>
    <xdr:sp macro="" textlink="">
      <xdr:nvSpPr>
        <xdr:cNvPr id="379" name="楕円 378"/>
        <xdr:cNvSpPr/>
      </xdr:nvSpPr>
      <xdr:spPr>
        <a:xfrm>
          <a:off x="7810500" y="1012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100866</xdr:rowOff>
    </xdr:from>
    <xdr:ext cx="469744" cy="259045"/>
    <xdr:sp macro="" textlink="">
      <xdr:nvSpPr>
        <xdr:cNvPr id="380" name="テキスト ボックス 379"/>
        <xdr:cNvSpPr txBox="1"/>
      </xdr:nvSpPr>
      <xdr:spPr>
        <a:xfrm>
          <a:off x="7626428" y="102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171098</xdr:rowOff>
    </xdr:from>
    <xdr:to>
      <xdr:col>36</xdr:col>
      <xdr:colOff>165100</xdr:colOff>
      <xdr:row>59</xdr:row>
      <xdr:rowOff>101248</xdr:rowOff>
    </xdr:to>
    <xdr:sp macro="" textlink="">
      <xdr:nvSpPr>
        <xdr:cNvPr id="381" name="楕円 380"/>
        <xdr:cNvSpPr/>
      </xdr:nvSpPr>
      <xdr:spPr>
        <a:xfrm>
          <a:off x="6921500" y="1011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92375</xdr:rowOff>
    </xdr:from>
    <xdr:ext cx="469744" cy="259045"/>
    <xdr:sp macro="" textlink="">
      <xdr:nvSpPr>
        <xdr:cNvPr id="382" name="テキスト ボックス 381"/>
        <xdr:cNvSpPr txBox="1"/>
      </xdr:nvSpPr>
      <xdr:spPr>
        <a:xfrm>
          <a:off x="6737428" y="1020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169659</xdr:rowOff>
    </xdr:from>
    <xdr:to>
      <xdr:col>55</xdr:col>
      <xdr:colOff>0</xdr:colOff>
      <xdr:row>79</xdr:row>
      <xdr:rowOff>1067</xdr:rowOff>
    </xdr:to>
    <xdr:cxnSp macro="">
      <xdr:nvCxnSpPr>
        <xdr:cNvPr id="411" name="直線コネクタ 410"/>
        <xdr:cNvCxnSpPr/>
      </xdr:nvCxnSpPr>
      <xdr:spPr>
        <a:xfrm flipV="1">
          <a:off x="9639300" y="13542759"/>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162497</xdr:rowOff>
    </xdr:from>
    <xdr:to>
      <xdr:col>50</xdr:col>
      <xdr:colOff>114300</xdr:colOff>
      <xdr:row>79</xdr:row>
      <xdr:rowOff>1067</xdr:rowOff>
    </xdr:to>
    <xdr:cxnSp macro="">
      <xdr:nvCxnSpPr>
        <xdr:cNvPr id="414" name="直線コネクタ 413"/>
        <xdr:cNvCxnSpPr/>
      </xdr:nvCxnSpPr>
      <xdr:spPr>
        <a:xfrm>
          <a:off x="8750300" y="13535597"/>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144805</xdr:rowOff>
    </xdr:from>
    <xdr:to>
      <xdr:col>45</xdr:col>
      <xdr:colOff>177800</xdr:colOff>
      <xdr:row>78</xdr:row>
      <xdr:rowOff>162497</xdr:rowOff>
    </xdr:to>
    <xdr:cxnSp macro="">
      <xdr:nvCxnSpPr>
        <xdr:cNvPr id="417" name="直線コネクタ 416"/>
        <xdr:cNvCxnSpPr/>
      </xdr:nvCxnSpPr>
      <xdr:spPr>
        <a:xfrm>
          <a:off x="7861300" y="13517905"/>
          <a:ext cx="889000" cy="1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144805</xdr:rowOff>
    </xdr:from>
    <xdr:to>
      <xdr:col>41</xdr:col>
      <xdr:colOff>50800</xdr:colOff>
      <xdr:row>78</xdr:row>
      <xdr:rowOff>156921</xdr:rowOff>
    </xdr:to>
    <xdr:cxnSp macro="">
      <xdr:nvCxnSpPr>
        <xdr:cNvPr id="420" name="直線コネクタ 419"/>
        <xdr:cNvCxnSpPr/>
      </xdr:nvCxnSpPr>
      <xdr:spPr>
        <a:xfrm flipV="1">
          <a:off x="6972300" y="13517905"/>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118859</xdr:rowOff>
    </xdr:from>
    <xdr:to>
      <xdr:col>55</xdr:col>
      <xdr:colOff>50800</xdr:colOff>
      <xdr:row>79</xdr:row>
      <xdr:rowOff>49009</xdr:rowOff>
    </xdr:to>
    <xdr:sp macro="" textlink="">
      <xdr:nvSpPr>
        <xdr:cNvPr id="430" name="楕円 429"/>
        <xdr:cNvSpPr/>
      </xdr:nvSpPr>
      <xdr:spPr>
        <a:xfrm>
          <a:off x="10426700" y="1349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121717</xdr:rowOff>
    </xdr:from>
    <xdr:to>
      <xdr:col>50</xdr:col>
      <xdr:colOff>165100</xdr:colOff>
      <xdr:row>79</xdr:row>
      <xdr:rowOff>51867</xdr:rowOff>
    </xdr:to>
    <xdr:sp macro="" textlink="">
      <xdr:nvSpPr>
        <xdr:cNvPr id="432" name="楕円 431"/>
        <xdr:cNvSpPr/>
      </xdr:nvSpPr>
      <xdr:spPr>
        <a:xfrm>
          <a:off x="9588500" y="1349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42994</xdr:rowOff>
    </xdr:from>
    <xdr:ext cx="469744" cy="259045"/>
    <xdr:sp macro="" textlink="">
      <xdr:nvSpPr>
        <xdr:cNvPr id="433" name="テキスト ボックス 432"/>
        <xdr:cNvSpPr txBox="1"/>
      </xdr:nvSpPr>
      <xdr:spPr>
        <a:xfrm>
          <a:off x="9404428" y="135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111697</xdr:rowOff>
    </xdr:from>
    <xdr:to>
      <xdr:col>46</xdr:col>
      <xdr:colOff>38100</xdr:colOff>
      <xdr:row>79</xdr:row>
      <xdr:rowOff>41847</xdr:rowOff>
    </xdr:to>
    <xdr:sp macro="" textlink="">
      <xdr:nvSpPr>
        <xdr:cNvPr id="434" name="楕円 433"/>
        <xdr:cNvSpPr/>
      </xdr:nvSpPr>
      <xdr:spPr>
        <a:xfrm>
          <a:off x="8699500" y="134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32974</xdr:rowOff>
    </xdr:from>
    <xdr:ext cx="469744" cy="259045"/>
    <xdr:sp macro="" textlink="">
      <xdr:nvSpPr>
        <xdr:cNvPr id="435" name="テキスト ボックス 434"/>
        <xdr:cNvSpPr txBox="1"/>
      </xdr:nvSpPr>
      <xdr:spPr>
        <a:xfrm>
          <a:off x="8515428" y="1357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94005</xdr:rowOff>
    </xdr:from>
    <xdr:to>
      <xdr:col>41</xdr:col>
      <xdr:colOff>101600</xdr:colOff>
      <xdr:row>79</xdr:row>
      <xdr:rowOff>24155</xdr:rowOff>
    </xdr:to>
    <xdr:sp macro="" textlink="">
      <xdr:nvSpPr>
        <xdr:cNvPr id="436" name="楕円 435"/>
        <xdr:cNvSpPr/>
      </xdr:nvSpPr>
      <xdr:spPr>
        <a:xfrm>
          <a:off x="7810500" y="134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15282</xdr:rowOff>
    </xdr:from>
    <xdr:ext cx="469744" cy="259045"/>
    <xdr:sp macro="" textlink="">
      <xdr:nvSpPr>
        <xdr:cNvPr id="437" name="テキスト ボックス 436"/>
        <xdr:cNvSpPr txBox="1"/>
      </xdr:nvSpPr>
      <xdr:spPr>
        <a:xfrm>
          <a:off x="7626428" y="1355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106121</xdr:rowOff>
    </xdr:from>
    <xdr:to>
      <xdr:col>36</xdr:col>
      <xdr:colOff>165100</xdr:colOff>
      <xdr:row>79</xdr:row>
      <xdr:rowOff>36271</xdr:rowOff>
    </xdr:to>
    <xdr:sp macro="" textlink="">
      <xdr:nvSpPr>
        <xdr:cNvPr id="438" name="楕円 437"/>
        <xdr:cNvSpPr/>
      </xdr:nvSpPr>
      <xdr:spPr>
        <a:xfrm>
          <a:off x="6921500" y="1347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27398</xdr:rowOff>
    </xdr:from>
    <xdr:ext cx="469744" cy="259045"/>
    <xdr:sp macro="" textlink="">
      <xdr:nvSpPr>
        <xdr:cNvPr id="439" name="テキスト ボックス 438"/>
        <xdr:cNvSpPr txBox="1"/>
      </xdr:nvSpPr>
      <xdr:spPr>
        <a:xfrm>
          <a:off x="6737428" y="1357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2682</xdr:rowOff>
    </xdr:from>
    <xdr:to>
      <xdr:col>55</xdr:col>
      <xdr:colOff>0</xdr:colOff>
      <xdr:row>97</xdr:row>
      <xdr:rowOff>18476</xdr:rowOff>
    </xdr:to>
    <xdr:cxnSp macro="">
      <xdr:nvCxnSpPr>
        <xdr:cNvPr id="470" name="直線コネクタ 469"/>
        <xdr:cNvCxnSpPr/>
      </xdr:nvCxnSpPr>
      <xdr:spPr>
        <a:xfrm>
          <a:off x="9639300" y="16633332"/>
          <a:ext cx="838200" cy="1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2682</xdr:rowOff>
    </xdr:from>
    <xdr:to>
      <xdr:col>50</xdr:col>
      <xdr:colOff>114300</xdr:colOff>
      <xdr:row>97</xdr:row>
      <xdr:rowOff>77053</xdr:rowOff>
    </xdr:to>
    <xdr:cxnSp macro="">
      <xdr:nvCxnSpPr>
        <xdr:cNvPr id="473" name="直線コネクタ 472"/>
        <xdr:cNvCxnSpPr/>
      </xdr:nvCxnSpPr>
      <xdr:spPr>
        <a:xfrm flipV="1">
          <a:off x="8750300" y="16633332"/>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19619</xdr:rowOff>
    </xdr:from>
    <xdr:to>
      <xdr:col>45</xdr:col>
      <xdr:colOff>177800</xdr:colOff>
      <xdr:row>97</xdr:row>
      <xdr:rowOff>77053</xdr:rowOff>
    </xdr:to>
    <xdr:cxnSp macro="">
      <xdr:nvCxnSpPr>
        <xdr:cNvPr id="476" name="直線コネクタ 475"/>
        <xdr:cNvCxnSpPr/>
      </xdr:nvCxnSpPr>
      <xdr:spPr>
        <a:xfrm>
          <a:off x="7861300" y="16650269"/>
          <a:ext cx="889000" cy="5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19619</xdr:rowOff>
    </xdr:from>
    <xdr:to>
      <xdr:col>41</xdr:col>
      <xdr:colOff>50800</xdr:colOff>
      <xdr:row>97</xdr:row>
      <xdr:rowOff>105998</xdr:rowOff>
    </xdr:to>
    <xdr:cxnSp macro="">
      <xdr:nvCxnSpPr>
        <xdr:cNvPr id="479" name="直線コネクタ 478"/>
        <xdr:cNvCxnSpPr/>
      </xdr:nvCxnSpPr>
      <xdr:spPr>
        <a:xfrm flipV="1">
          <a:off x="6972300" y="16650269"/>
          <a:ext cx="889000" cy="8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139126</xdr:rowOff>
    </xdr:from>
    <xdr:to>
      <xdr:col>55</xdr:col>
      <xdr:colOff>50800</xdr:colOff>
      <xdr:row>97</xdr:row>
      <xdr:rowOff>69276</xdr:rowOff>
    </xdr:to>
    <xdr:sp macro="" textlink="">
      <xdr:nvSpPr>
        <xdr:cNvPr id="489" name="楕円 488"/>
        <xdr:cNvSpPr/>
      </xdr:nvSpPr>
      <xdr:spPr>
        <a:xfrm>
          <a:off x="10426700" y="1659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117553</xdr:rowOff>
    </xdr:from>
    <xdr:ext cx="534377" cy="259045"/>
    <xdr:sp macro="" textlink="">
      <xdr:nvSpPr>
        <xdr:cNvPr id="490" name="土木費該当値テキスト"/>
        <xdr:cNvSpPr txBox="1"/>
      </xdr:nvSpPr>
      <xdr:spPr>
        <a:xfrm>
          <a:off x="10528300" y="1657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123332</xdr:rowOff>
    </xdr:from>
    <xdr:to>
      <xdr:col>50</xdr:col>
      <xdr:colOff>165100</xdr:colOff>
      <xdr:row>97</xdr:row>
      <xdr:rowOff>53482</xdr:rowOff>
    </xdr:to>
    <xdr:sp macro="" textlink="">
      <xdr:nvSpPr>
        <xdr:cNvPr id="491" name="楕円 490"/>
        <xdr:cNvSpPr/>
      </xdr:nvSpPr>
      <xdr:spPr>
        <a:xfrm>
          <a:off x="9588500" y="1658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44609</xdr:rowOff>
    </xdr:from>
    <xdr:ext cx="534377" cy="259045"/>
    <xdr:sp macro="" textlink="">
      <xdr:nvSpPr>
        <xdr:cNvPr id="492" name="テキスト ボックス 491"/>
        <xdr:cNvSpPr txBox="1"/>
      </xdr:nvSpPr>
      <xdr:spPr>
        <a:xfrm>
          <a:off x="9372111" y="1667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26253</xdr:rowOff>
    </xdr:from>
    <xdr:to>
      <xdr:col>46</xdr:col>
      <xdr:colOff>38100</xdr:colOff>
      <xdr:row>97</xdr:row>
      <xdr:rowOff>127853</xdr:rowOff>
    </xdr:to>
    <xdr:sp macro="" textlink="">
      <xdr:nvSpPr>
        <xdr:cNvPr id="493" name="楕円 492"/>
        <xdr:cNvSpPr/>
      </xdr:nvSpPr>
      <xdr:spPr>
        <a:xfrm>
          <a:off x="8699500" y="1665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118980</xdr:rowOff>
    </xdr:from>
    <xdr:ext cx="534377" cy="259045"/>
    <xdr:sp macro="" textlink="">
      <xdr:nvSpPr>
        <xdr:cNvPr id="494" name="テキスト ボックス 493"/>
        <xdr:cNvSpPr txBox="1"/>
      </xdr:nvSpPr>
      <xdr:spPr>
        <a:xfrm>
          <a:off x="8483111" y="167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140269</xdr:rowOff>
    </xdr:from>
    <xdr:to>
      <xdr:col>41</xdr:col>
      <xdr:colOff>101600</xdr:colOff>
      <xdr:row>97</xdr:row>
      <xdr:rowOff>70419</xdr:rowOff>
    </xdr:to>
    <xdr:sp macro="" textlink="">
      <xdr:nvSpPr>
        <xdr:cNvPr id="495" name="楕円 494"/>
        <xdr:cNvSpPr/>
      </xdr:nvSpPr>
      <xdr:spPr>
        <a:xfrm>
          <a:off x="7810500" y="165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86946</xdr:rowOff>
    </xdr:from>
    <xdr:ext cx="534377" cy="259045"/>
    <xdr:sp macro="" textlink="">
      <xdr:nvSpPr>
        <xdr:cNvPr id="496" name="テキスト ボックス 495"/>
        <xdr:cNvSpPr txBox="1"/>
      </xdr:nvSpPr>
      <xdr:spPr>
        <a:xfrm>
          <a:off x="7594111" y="163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55198</xdr:rowOff>
    </xdr:from>
    <xdr:to>
      <xdr:col>36</xdr:col>
      <xdr:colOff>165100</xdr:colOff>
      <xdr:row>97</xdr:row>
      <xdr:rowOff>156798</xdr:rowOff>
    </xdr:to>
    <xdr:sp macro="" textlink="">
      <xdr:nvSpPr>
        <xdr:cNvPr id="497" name="楕円 496"/>
        <xdr:cNvSpPr/>
      </xdr:nvSpPr>
      <xdr:spPr>
        <a:xfrm>
          <a:off x="6921500" y="166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147925</xdr:rowOff>
    </xdr:from>
    <xdr:ext cx="534377" cy="259045"/>
    <xdr:sp macro="" textlink="">
      <xdr:nvSpPr>
        <xdr:cNvPr id="498" name="テキスト ボックス 497"/>
        <xdr:cNvSpPr txBox="1"/>
      </xdr:nvSpPr>
      <xdr:spPr>
        <a:xfrm>
          <a:off x="6705111" y="1677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118029</xdr:rowOff>
    </xdr:from>
    <xdr:to>
      <xdr:col>85</xdr:col>
      <xdr:colOff>127000</xdr:colOff>
      <xdr:row>36</xdr:row>
      <xdr:rowOff>150810</xdr:rowOff>
    </xdr:to>
    <xdr:cxnSp macro="">
      <xdr:nvCxnSpPr>
        <xdr:cNvPr id="525" name="直線コネクタ 524"/>
        <xdr:cNvCxnSpPr/>
      </xdr:nvCxnSpPr>
      <xdr:spPr>
        <a:xfrm flipV="1">
          <a:off x="15481300" y="6290229"/>
          <a:ext cx="8382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88516</xdr:rowOff>
    </xdr:from>
    <xdr:to>
      <xdr:col>81</xdr:col>
      <xdr:colOff>50800</xdr:colOff>
      <xdr:row>36</xdr:row>
      <xdr:rowOff>150810</xdr:rowOff>
    </xdr:to>
    <xdr:cxnSp macro="">
      <xdr:nvCxnSpPr>
        <xdr:cNvPr id="528" name="直線コネクタ 527"/>
        <xdr:cNvCxnSpPr/>
      </xdr:nvCxnSpPr>
      <xdr:spPr>
        <a:xfrm>
          <a:off x="14592300" y="6260716"/>
          <a:ext cx="8890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88516</xdr:rowOff>
    </xdr:from>
    <xdr:to>
      <xdr:col>76</xdr:col>
      <xdr:colOff>114300</xdr:colOff>
      <xdr:row>36</xdr:row>
      <xdr:rowOff>141780</xdr:rowOff>
    </xdr:to>
    <xdr:cxnSp macro="">
      <xdr:nvCxnSpPr>
        <xdr:cNvPr id="531" name="直線コネクタ 530"/>
        <xdr:cNvCxnSpPr/>
      </xdr:nvCxnSpPr>
      <xdr:spPr>
        <a:xfrm flipV="1">
          <a:off x="13703300" y="6260716"/>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141094</xdr:rowOff>
    </xdr:from>
    <xdr:to>
      <xdr:col>71</xdr:col>
      <xdr:colOff>177800</xdr:colOff>
      <xdr:row>36</xdr:row>
      <xdr:rowOff>141780</xdr:rowOff>
    </xdr:to>
    <xdr:cxnSp macro="">
      <xdr:nvCxnSpPr>
        <xdr:cNvPr id="534" name="直線コネクタ 533"/>
        <xdr:cNvCxnSpPr/>
      </xdr:nvCxnSpPr>
      <xdr:spPr>
        <a:xfrm>
          <a:off x="12814300" y="631329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67229</xdr:rowOff>
    </xdr:from>
    <xdr:to>
      <xdr:col>85</xdr:col>
      <xdr:colOff>177800</xdr:colOff>
      <xdr:row>36</xdr:row>
      <xdr:rowOff>168829</xdr:rowOff>
    </xdr:to>
    <xdr:sp macro="" textlink="">
      <xdr:nvSpPr>
        <xdr:cNvPr id="544" name="楕円 543"/>
        <xdr:cNvSpPr/>
      </xdr:nvSpPr>
      <xdr:spPr>
        <a:xfrm>
          <a:off x="16268700" y="62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45656</xdr:rowOff>
    </xdr:from>
    <xdr:ext cx="534377" cy="259045"/>
    <xdr:sp macro="" textlink="">
      <xdr:nvSpPr>
        <xdr:cNvPr id="545" name="消防費該当値テキスト"/>
        <xdr:cNvSpPr txBox="1"/>
      </xdr:nvSpPr>
      <xdr:spPr>
        <a:xfrm>
          <a:off x="16370300" y="621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100010</xdr:rowOff>
    </xdr:from>
    <xdr:to>
      <xdr:col>81</xdr:col>
      <xdr:colOff>101600</xdr:colOff>
      <xdr:row>37</xdr:row>
      <xdr:rowOff>30160</xdr:rowOff>
    </xdr:to>
    <xdr:sp macro="" textlink="">
      <xdr:nvSpPr>
        <xdr:cNvPr id="546" name="楕円 545"/>
        <xdr:cNvSpPr/>
      </xdr:nvSpPr>
      <xdr:spPr>
        <a:xfrm>
          <a:off x="15430500" y="62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21287</xdr:rowOff>
    </xdr:from>
    <xdr:ext cx="534377" cy="259045"/>
    <xdr:sp macro="" textlink="">
      <xdr:nvSpPr>
        <xdr:cNvPr id="547" name="テキスト ボックス 546"/>
        <xdr:cNvSpPr txBox="1"/>
      </xdr:nvSpPr>
      <xdr:spPr>
        <a:xfrm>
          <a:off x="15214111" y="636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37716</xdr:rowOff>
    </xdr:from>
    <xdr:to>
      <xdr:col>76</xdr:col>
      <xdr:colOff>165100</xdr:colOff>
      <xdr:row>36</xdr:row>
      <xdr:rowOff>139316</xdr:rowOff>
    </xdr:to>
    <xdr:sp macro="" textlink="">
      <xdr:nvSpPr>
        <xdr:cNvPr id="548" name="楕円 547"/>
        <xdr:cNvSpPr/>
      </xdr:nvSpPr>
      <xdr:spPr>
        <a:xfrm>
          <a:off x="14541500" y="620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155843</xdr:rowOff>
    </xdr:from>
    <xdr:ext cx="534377" cy="259045"/>
    <xdr:sp macro="" textlink="">
      <xdr:nvSpPr>
        <xdr:cNvPr id="549" name="テキスト ボックス 548"/>
        <xdr:cNvSpPr txBox="1"/>
      </xdr:nvSpPr>
      <xdr:spPr>
        <a:xfrm>
          <a:off x="14325111" y="598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90980</xdr:rowOff>
    </xdr:from>
    <xdr:to>
      <xdr:col>72</xdr:col>
      <xdr:colOff>38100</xdr:colOff>
      <xdr:row>37</xdr:row>
      <xdr:rowOff>21130</xdr:rowOff>
    </xdr:to>
    <xdr:sp macro="" textlink="">
      <xdr:nvSpPr>
        <xdr:cNvPr id="550" name="楕円 549"/>
        <xdr:cNvSpPr/>
      </xdr:nvSpPr>
      <xdr:spPr>
        <a:xfrm>
          <a:off x="13652500" y="626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12257</xdr:rowOff>
    </xdr:from>
    <xdr:ext cx="534377" cy="259045"/>
    <xdr:sp macro="" textlink="">
      <xdr:nvSpPr>
        <xdr:cNvPr id="551" name="テキスト ボックス 550"/>
        <xdr:cNvSpPr txBox="1"/>
      </xdr:nvSpPr>
      <xdr:spPr>
        <a:xfrm>
          <a:off x="13436111" y="635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90294</xdr:rowOff>
    </xdr:from>
    <xdr:to>
      <xdr:col>67</xdr:col>
      <xdr:colOff>101600</xdr:colOff>
      <xdr:row>37</xdr:row>
      <xdr:rowOff>20444</xdr:rowOff>
    </xdr:to>
    <xdr:sp macro="" textlink="">
      <xdr:nvSpPr>
        <xdr:cNvPr id="552" name="楕円 551"/>
        <xdr:cNvSpPr/>
      </xdr:nvSpPr>
      <xdr:spPr>
        <a:xfrm>
          <a:off x="12763500" y="626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11571</xdr:rowOff>
    </xdr:from>
    <xdr:ext cx="534377" cy="259045"/>
    <xdr:sp macro="" textlink="">
      <xdr:nvSpPr>
        <xdr:cNvPr id="553" name="テキスト ボックス 552"/>
        <xdr:cNvSpPr txBox="1"/>
      </xdr:nvSpPr>
      <xdr:spPr>
        <a:xfrm>
          <a:off x="12547111" y="635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91770</xdr:rowOff>
    </xdr:from>
    <xdr:to>
      <xdr:col>85</xdr:col>
      <xdr:colOff>127000</xdr:colOff>
      <xdr:row>59</xdr:row>
      <xdr:rowOff>99949</xdr:rowOff>
    </xdr:to>
    <xdr:cxnSp macro="">
      <xdr:nvCxnSpPr>
        <xdr:cNvPr id="583" name="直線コネクタ 582"/>
        <xdr:cNvCxnSpPr/>
      </xdr:nvCxnSpPr>
      <xdr:spPr>
        <a:xfrm flipV="1">
          <a:off x="15481300" y="10207320"/>
          <a:ext cx="8382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137630</xdr:rowOff>
    </xdr:from>
    <xdr:to>
      <xdr:col>81</xdr:col>
      <xdr:colOff>50800</xdr:colOff>
      <xdr:row>59</xdr:row>
      <xdr:rowOff>99949</xdr:rowOff>
    </xdr:to>
    <xdr:cxnSp macro="">
      <xdr:nvCxnSpPr>
        <xdr:cNvPr id="586" name="直線コネクタ 585"/>
        <xdr:cNvCxnSpPr/>
      </xdr:nvCxnSpPr>
      <xdr:spPr>
        <a:xfrm>
          <a:off x="14592300" y="10081730"/>
          <a:ext cx="889000" cy="1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132550</xdr:rowOff>
    </xdr:from>
    <xdr:to>
      <xdr:col>76</xdr:col>
      <xdr:colOff>114300</xdr:colOff>
      <xdr:row>58</xdr:row>
      <xdr:rowOff>137630</xdr:rowOff>
    </xdr:to>
    <xdr:cxnSp macro="">
      <xdr:nvCxnSpPr>
        <xdr:cNvPr id="589" name="直線コネクタ 588"/>
        <xdr:cNvCxnSpPr/>
      </xdr:nvCxnSpPr>
      <xdr:spPr>
        <a:xfrm>
          <a:off x="13703300" y="100766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132550</xdr:rowOff>
    </xdr:from>
    <xdr:to>
      <xdr:col>71</xdr:col>
      <xdr:colOff>177800</xdr:colOff>
      <xdr:row>59</xdr:row>
      <xdr:rowOff>91351</xdr:rowOff>
    </xdr:to>
    <xdr:cxnSp macro="">
      <xdr:nvCxnSpPr>
        <xdr:cNvPr id="592" name="直線コネクタ 591"/>
        <xdr:cNvCxnSpPr/>
      </xdr:nvCxnSpPr>
      <xdr:spPr>
        <a:xfrm flipV="1">
          <a:off x="12814300" y="10076650"/>
          <a:ext cx="889000" cy="1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40970</xdr:rowOff>
    </xdr:from>
    <xdr:to>
      <xdr:col>85</xdr:col>
      <xdr:colOff>177800</xdr:colOff>
      <xdr:row>59</xdr:row>
      <xdr:rowOff>142570</xdr:rowOff>
    </xdr:to>
    <xdr:sp macro="" textlink="">
      <xdr:nvSpPr>
        <xdr:cNvPr id="602" name="楕円 601"/>
        <xdr:cNvSpPr/>
      </xdr:nvSpPr>
      <xdr:spPr>
        <a:xfrm>
          <a:off x="16268700" y="101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127347</xdr:rowOff>
    </xdr:from>
    <xdr:ext cx="534377" cy="259045"/>
    <xdr:sp macro="" textlink="">
      <xdr:nvSpPr>
        <xdr:cNvPr id="603" name="教育費該当値テキスト"/>
        <xdr:cNvSpPr txBox="1"/>
      </xdr:nvSpPr>
      <xdr:spPr>
        <a:xfrm>
          <a:off x="16370300" y="100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49149</xdr:rowOff>
    </xdr:from>
    <xdr:to>
      <xdr:col>81</xdr:col>
      <xdr:colOff>101600</xdr:colOff>
      <xdr:row>59</xdr:row>
      <xdr:rowOff>150749</xdr:rowOff>
    </xdr:to>
    <xdr:sp macro="" textlink="">
      <xdr:nvSpPr>
        <xdr:cNvPr id="604" name="楕円 603"/>
        <xdr:cNvSpPr/>
      </xdr:nvSpPr>
      <xdr:spPr>
        <a:xfrm>
          <a:off x="15430500" y="1016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141876</xdr:rowOff>
    </xdr:from>
    <xdr:ext cx="534377" cy="259045"/>
    <xdr:sp macro="" textlink="">
      <xdr:nvSpPr>
        <xdr:cNvPr id="605" name="テキスト ボックス 604"/>
        <xdr:cNvSpPr txBox="1"/>
      </xdr:nvSpPr>
      <xdr:spPr>
        <a:xfrm>
          <a:off x="15214111" y="1025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86830</xdr:rowOff>
    </xdr:from>
    <xdr:to>
      <xdr:col>76</xdr:col>
      <xdr:colOff>165100</xdr:colOff>
      <xdr:row>59</xdr:row>
      <xdr:rowOff>16980</xdr:rowOff>
    </xdr:to>
    <xdr:sp macro="" textlink="">
      <xdr:nvSpPr>
        <xdr:cNvPr id="606" name="楕円 605"/>
        <xdr:cNvSpPr/>
      </xdr:nvSpPr>
      <xdr:spPr>
        <a:xfrm>
          <a:off x="14541500" y="100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8107</xdr:rowOff>
    </xdr:from>
    <xdr:ext cx="534377" cy="259045"/>
    <xdr:sp macro="" textlink="">
      <xdr:nvSpPr>
        <xdr:cNvPr id="607" name="テキスト ボックス 606"/>
        <xdr:cNvSpPr txBox="1"/>
      </xdr:nvSpPr>
      <xdr:spPr>
        <a:xfrm>
          <a:off x="14325111" y="101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81750</xdr:rowOff>
    </xdr:from>
    <xdr:to>
      <xdr:col>72</xdr:col>
      <xdr:colOff>38100</xdr:colOff>
      <xdr:row>59</xdr:row>
      <xdr:rowOff>11900</xdr:rowOff>
    </xdr:to>
    <xdr:sp macro="" textlink="">
      <xdr:nvSpPr>
        <xdr:cNvPr id="608" name="楕円 607"/>
        <xdr:cNvSpPr/>
      </xdr:nvSpPr>
      <xdr:spPr>
        <a:xfrm>
          <a:off x="13652500" y="1002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3027</xdr:rowOff>
    </xdr:from>
    <xdr:ext cx="534377" cy="259045"/>
    <xdr:sp macro="" textlink="">
      <xdr:nvSpPr>
        <xdr:cNvPr id="609" name="テキスト ボックス 608"/>
        <xdr:cNvSpPr txBox="1"/>
      </xdr:nvSpPr>
      <xdr:spPr>
        <a:xfrm>
          <a:off x="13436111" y="101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40551</xdr:rowOff>
    </xdr:from>
    <xdr:to>
      <xdr:col>67</xdr:col>
      <xdr:colOff>101600</xdr:colOff>
      <xdr:row>59</xdr:row>
      <xdr:rowOff>142151</xdr:rowOff>
    </xdr:to>
    <xdr:sp macro="" textlink="">
      <xdr:nvSpPr>
        <xdr:cNvPr id="610" name="楕円 609"/>
        <xdr:cNvSpPr/>
      </xdr:nvSpPr>
      <xdr:spPr>
        <a:xfrm>
          <a:off x="12763500" y="101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133278</xdr:rowOff>
    </xdr:from>
    <xdr:ext cx="534377" cy="259045"/>
    <xdr:sp macro="" textlink="">
      <xdr:nvSpPr>
        <xdr:cNvPr id="611" name="テキスト ボックス 610"/>
        <xdr:cNvSpPr txBox="1"/>
      </xdr:nvSpPr>
      <xdr:spPr>
        <a:xfrm>
          <a:off x="12547111" y="1024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133655</xdr:rowOff>
    </xdr:from>
    <xdr:to>
      <xdr:col>85</xdr:col>
      <xdr:colOff>127000</xdr:colOff>
      <xdr:row>97</xdr:row>
      <xdr:rowOff>144208</xdr:rowOff>
    </xdr:to>
    <xdr:cxnSp macro="">
      <xdr:nvCxnSpPr>
        <xdr:cNvPr id="697" name="直線コネクタ 696"/>
        <xdr:cNvCxnSpPr/>
      </xdr:nvCxnSpPr>
      <xdr:spPr>
        <a:xfrm>
          <a:off x="15481300" y="16764305"/>
          <a:ext cx="8382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133655</xdr:rowOff>
    </xdr:from>
    <xdr:to>
      <xdr:col>81</xdr:col>
      <xdr:colOff>50800</xdr:colOff>
      <xdr:row>97</xdr:row>
      <xdr:rowOff>143841</xdr:rowOff>
    </xdr:to>
    <xdr:cxnSp macro="">
      <xdr:nvCxnSpPr>
        <xdr:cNvPr id="700" name="直線コネクタ 699"/>
        <xdr:cNvCxnSpPr/>
      </xdr:nvCxnSpPr>
      <xdr:spPr>
        <a:xfrm flipV="1">
          <a:off x="14592300" y="16764305"/>
          <a:ext cx="8890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143841</xdr:rowOff>
    </xdr:from>
    <xdr:to>
      <xdr:col>76</xdr:col>
      <xdr:colOff>114300</xdr:colOff>
      <xdr:row>97</xdr:row>
      <xdr:rowOff>160262</xdr:rowOff>
    </xdr:to>
    <xdr:cxnSp macro="">
      <xdr:nvCxnSpPr>
        <xdr:cNvPr id="703" name="直線コネクタ 702"/>
        <xdr:cNvCxnSpPr/>
      </xdr:nvCxnSpPr>
      <xdr:spPr>
        <a:xfrm flipV="1">
          <a:off x="13703300" y="16774491"/>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128791</xdr:rowOff>
    </xdr:from>
    <xdr:to>
      <xdr:col>71</xdr:col>
      <xdr:colOff>177800</xdr:colOff>
      <xdr:row>97</xdr:row>
      <xdr:rowOff>160262</xdr:rowOff>
    </xdr:to>
    <xdr:cxnSp macro="">
      <xdr:nvCxnSpPr>
        <xdr:cNvPr id="706" name="直線コネクタ 705"/>
        <xdr:cNvCxnSpPr/>
      </xdr:nvCxnSpPr>
      <xdr:spPr>
        <a:xfrm>
          <a:off x="12814300" y="16759441"/>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93408</xdr:rowOff>
    </xdr:from>
    <xdr:to>
      <xdr:col>85</xdr:col>
      <xdr:colOff>177800</xdr:colOff>
      <xdr:row>98</xdr:row>
      <xdr:rowOff>23558</xdr:rowOff>
    </xdr:to>
    <xdr:sp macro="" textlink="">
      <xdr:nvSpPr>
        <xdr:cNvPr id="716" name="楕円 715"/>
        <xdr:cNvSpPr/>
      </xdr:nvSpPr>
      <xdr:spPr>
        <a:xfrm>
          <a:off x="16268700" y="167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8335</xdr:rowOff>
    </xdr:from>
    <xdr:ext cx="534377" cy="259045"/>
    <xdr:sp macro="" textlink="">
      <xdr:nvSpPr>
        <xdr:cNvPr id="717" name="公債費該当値テキスト"/>
        <xdr:cNvSpPr txBox="1"/>
      </xdr:nvSpPr>
      <xdr:spPr>
        <a:xfrm>
          <a:off x="16370300" y="166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82855</xdr:rowOff>
    </xdr:from>
    <xdr:to>
      <xdr:col>81</xdr:col>
      <xdr:colOff>101600</xdr:colOff>
      <xdr:row>98</xdr:row>
      <xdr:rowOff>13005</xdr:rowOff>
    </xdr:to>
    <xdr:sp macro="" textlink="">
      <xdr:nvSpPr>
        <xdr:cNvPr id="718" name="楕円 717"/>
        <xdr:cNvSpPr/>
      </xdr:nvSpPr>
      <xdr:spPr>
        <a:xfrm>
          <a:off x="15430500" y="167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4132</xdr:rowOff>
    </xdr:from>
    <xdr:ext cx="534377" cy="259045"/>
    <xdr:sp macro="" textlink="">
      <xdr:nvSpPr>
        <xdr:cNvPr id="719" name="テキスト ボックス 718"/>
        <xdr:cNvSpPr txBox="1"/>
      </xdr:nvSpPr>
      <xdr:spPr>
        <a:xfrm>
          <a:off x="15214111" y="1680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93041</xdr:rowOff>
    </xdr:from>
    <xdr:to>
      <xdr:col>76</xdr:col>
      <xdr:colOff>165100</xdr:colOff>
      <xdr:row>98</xdr:row>
      <xdr:rowOff>23191</xdr:rowOff>
    </xdr:to>
    <xdr:sp macro="" textlink="">
      <xdr:nvSpPr>
        <xdr:cNvPr id="720" name="楕円 719"/>
        <xdr:cNvSpPr/>
      </xdr:nvSpPr>
      <xdr:spPr>
        <a:xfrm>
          <a:off x="14541500" y="167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14318</xdr:rowOff>
    </xdr:from>
    <xdr:ext cx="534377" cy="259045"/>
    <xdr:sp macro="" textlink="">
      <xdr:nvSpPr>
        <xdr:cNvPr id="721" name="テキスト ボックス 720"/>
        <xdr:cNvSpPr txBox="1"/>
      </xdr:nvSpPr>
      <xdr:spPr>
        <a:xfrm>
          <a:off x="14325111" y="1681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109462</xdr:rowOff>
    </xdr:from>
    <xdr:to>
      <xdr:col>72</xdr:col>
      <xdr:colOff>38100</xdr:colOff>
      <xdr:row>98</xdr:row>
      <xdr:rowOff>39612</xdr:rowOff>
    </xdr:to>
    <xdr:sp macro="" textlink="">
      <xdr:nvSpPr>
        <xdr:cNvPr id="722" name="楕円 721"/>
        <xdr:cNvSpPr/>
      </xdr:nvSpPr>
      <xdr:spPr>
        <a:xfrm>
          <a:off x="13652500" y="1674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30739</xdr:rowOff>
    </xdr:from>
    <xdr:ext cx="534377" cy="259045"/>
    <xdr:sp macro="" textlink="">
      <xdr:nvSpPr>
        <xdr:cNvPr id="723" name="テキスト ボックス 722"/>
        <xdr:cNvSpPr txBox="1"/>
      </xdr:nvSpPr>
      <xdr:spPr>
        <a:xfrm>
          <a:off x="13436111" y="1683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77991</xdr:rowOff>
    </xdr:from>
    <xdr:to>
      <xdr:col>67</xdr:col>
      <xdr:colOff>101600</xdr:colOff>
      <xdr:row>98</xdr:row>
      <xdr:rowOff>8141</xdr:rowOff>
    </xdr:to>
    <xdr:sp macro="" textlink="">
      <xdr:nvSpPr>
        <xdr:cNvPr id="724" name="楕円 723"/>
        <xdr:cNvSpPr/>
      </xdr:nvSpPr>
      <xdr:spPr>
        <a:xfrm>
          <a:off x="12763500" y="167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170718</xdr:rowOff>
    </xdr:from>
    <xdr:ext cx="534377" cy="259045"/>
    <xdr:sp macro="" textlink="">
      <xdr:nvSpPr>
        <xdr:cNvPr id="725" name="テキスト ボックス 724"/>
        <xdr:cNvSpPr txBox="1"/>
      </xdr:nvSpPr>
      <xdr:spPr>
        <a:xfrm>
          <a:off x="12547111" y="1680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構成項目の主なものとして、民生費が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97,774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円、総務費が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、土木費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となっている。民生費については、認定こども園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終了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、類似団体平均よりも下回っている。総務費については、</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公共施設整備基金の積立金</a:t>
          </a:r>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など</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により減少しており、類似団体平均よりも下回っている。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土木費については、町道整備に係る事業費や準用河川整備に係る事業費等が減少しており、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類似団体平均よりも下回っている。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財政調整基金残高については、適切な財源の確保と歳出の精査により、積立額が取崩額を上回り増加となっている。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また、実質収支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、実質単年度収支について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しており、標準財政規模に占める割合では、実質収支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ポイント、実質単年度収支が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5.16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となっており、実質単年度収支については、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プラス</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に転じている。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全ての会計において、黒字となっており赤字は発生していない。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少子高齢化が進み、医療費を中心とした社会保障費等の増大や公共施設の老朽化が進むことから、全ての会計において、長期的な観点に立ち、計画的な長寿命化対策を行うなど、将来に渡り健全な財政運営を堅持できるよう、予算執行過程を的確に管理し財政運営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9941897</v>
      </c>
      <c r="BO4" s="461"/>
      <c r="BP4" s="461"/>
      <c r="BQ4" s="461"/>
      <c r="BR4" s="461"/>
      <c r="BS4" s="461"/>
      <c r="BT4" s="461"/>
      <c r="BU4" s="462"/>
      <c r="BV4" s="460">
        <v>11261859</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9.1</v>
      </c>
      <c r="CU4" s="642"/>
      <c r="CV4" s="642"/>
      <c r="CW4" s="642"/>
      <c r="CX4" s="642"/>
      <c r="CY4" s="642"/>
      <c r="CZ4" s="642"/>
      <c r="DA4" s="643"/>
      <c r="DB4" s="641">
        <v>5.4</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9272930</v>
      </c>
      <c r="BO5" s="466"/>
      <c r="BP5" s="466"/>
      <c r="BQ5" s="466"/>
      <c r="BR5" s="466"/>
      <c r="BS5" s="466"/>
      <c r="BT5" s="466"/>
      <c r="BU5" s="467"/>
      <c r="BV5" s="465">
        <v>10838098</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89.2</v>
      </c>
      <c r="CU5" s="436"/>
      <c r="CV5" s="436"/>
      <c r="CW5" s="436"/>
      <c r="CX5" s="436"/>
      <c r="CY5" s="436"/>
      <c r="CZ5" s="436"/>
      <c r="DA5" s="437"/>
      <c r="DB5" s="435">
        <v>89.6</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668967</v>
      </c>
      <c r="BO6" s="466"/>
      <c r="BP6" s="466"/>
      <c r="BQ6" s="466"/>
      <c r="BR6" s="466"/>
      <c r="BS6" s="466"/>
      <c r="BT6" s="466"/>
      <c r="BU6" s="467"/>
      <c r="BV6" s="465">
        <v>423761</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95.9</v>
      </c>
      <c r="CU6" s="616"/>
      <c r="CV6" s="616"/>
      <c r="CW6" s="616"/>
      <c r="CX6" s="616"/>
      <c r="CY6" s="616"/>
      <c r="CZ6" s="616"/>
      <c r="DA6" s="617"/>
      <c r="DB6" s="615">
        <v>96.7</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59163</v>
      </c>
      <c r="BO7" s="466"/>
      <c r="BP7" s="466"/>
      <c r="BQ7" s="466"/>
      <c r="BR7" s="466"/>
      <c r="BS7" s="466"/>
      <c r="BT7" s="466"/>
      <c r="BU7" s="467"/>
      <c r="BV7" s="465">
        <v>58120</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6723173</v>
      </c>
      <c r="CU7" s="466"/>
      <c r="CV7" s="466"/>
      <c r="CW7" s="466"/>
      <c r="CX7" s="466"/>
      <c r="CY7" s="466"/>
      <c r="CZ7" s="466"/>
      <c r="DA7" s="467"/>
      <c r="DB7" s="465">
        <v>6799371</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110</v>
      </c>
      <c r="AV8" s="523"/>
      <c r="AW8" s="523"/>
      <c r="AX8" s="523"/>
      <c r="AY8" s="445" t="s">
        <v>111</v>
      </c>
      <c r="AZ8" s="446"/>
      <c r="BA8" s="446"/>
      <c r="BB8" s="446"/>
      <c r="BC8" s="446"/>
      <c r="BD8" s="446"/>
      <c r="BE8" s="446"/>
      <c r="BF8" s="446"/>
      <c r="BG8" s="446"/>
      <c r="BH8" s="446"/>
      <c r="BI8" s="446"/>
      <c r="BJ8" s="446"/>
      <c r="BK8" s="446"/>
      <c r="BL8" s="446"/>
      <c r="BM8" s="447"/>
      <c r="BN8" s="465">
        <v>609804</v>
      </c>
      <c r="BO8" s="466"/>
      <c r="BP8" s="466"/>
      <c r="BQ8" s="466"/>
      <c r="BR8" s="466"/>
      <c r="BS8" s="466"/>
      <c r="BT8" s="466"/>
      <c r="BU8" s="467"/>
      <c r="BV8" s="465">
        <v>365641</v>
      </c>
      <c r="BW8" s="466"/>
      <c r="BX8" s="466"/>
      <c r="BY8" s="466"/>
      <c r="BZ8" s="466"/>
      <c r="CA8" s="466"/>
      <c r="CB8" s="466"/>
      <c r="CC8" s="467"/>
      <c r="CD8" s="474" t="s">
        <v>112</v>
      </c>
      <c r="CE8" s="475"/>
      <c r="CF8" s="475"/>
      <c r="CG8" s="475"/>
      <c r="CH8" s="475"/>
      <c r="CI8" s="475"/>
      <c r="CJ8" s="475"/>
      <c r="CK8" s="475"/>
      <c r="CL8" s="475"/>
      <c r="CM8" s="475"/>
      <c r="CN8" s="475"/>
      <c r="CO8" s="475"/>
      <c r="CP8" s="475"/>
      <c r="CQ8" s="475"/>
      <c r="CR8" s="475"/>
      <c r="CS8" s="476"/>
      <c r="CT8" s="578">
        <v>0.87</v>
      </c>
      <c r="CU8" s="579"/>
      <c r="CV8" s="579"/>
      <c r="CW8" s="579"/>
      <c r="CX8" s="579"/>
      <c r="CY8" s="579"/>
      <c r="CZ8" s="579"/>
      <c r="DA8" s="580"/>
      <c r="DB8" s="578">
        <v>0.87</v>
      </c>
      <c r="DC8" s="579"/>
      <c r="DD8" s="579"/>
      <c r="DE8" s="579"/>
      <c r="DF8" s="579"/>
      <c r="DG8" s="579"/>
      <c r="DH8" s="579"/>
      <c r="DI8" s="580"/>
      <c r="DJ8" s="185"/>
      <c r="DK8" s="185"/>
      <c r="DL8" s="185"/>
      <c r="DM8" s="185"/>
      <c r="DN8" s="185"/>
      <c r="DO8" s="185"/>
    </row>
    <row r="9" spans="1:119" ht="18.75" customHeight="1" thickBot="1" x14ac:dyDescent="0.25">
      <c r="A9" s="186"/>
      <c r="B9" s="604" t="s">
        <v>113</v>
      </c>
      <c r="C9" s="605"/>
      <c r="D9" s="605"/>
      <c r="E9" s="605"/>
      <c r="F9" s="605"/>
      <c r="G9" s="605"/>
      <c r="H9" s="605"/>
      <c r="I9" s="605"/>
      <c r="J9" s="605"/>
      <c r="K9" s="528"/>
      <c r="L9" s="606" t="s">
        <v>114</v>
      </c>
      <c r="M9" s="607"/>
      <c r="N9" s="607"/>
      <c r="O9" s="607"/>
      <c r="P9" s="607"/>
      <c r="Q9" s="608"/>
      <c r="R9" s="609">
        <v>31550</v>
      </c>
      <c r="S9" s="610"/>
      <c r="T9" s="610"/>
      <c r="U9" s="610"/>
      <c r="V9" s="611"/>
      <c r="W9" s="544" t="s">
        <v>115</v>
      </c>
      <c r="X9" s="545"/>
      <c r="Y9" s="545"/>
      <c r="Z9" s="545"/>
      <c r="AA9" s="545"/>
      <c r="AB9" s="545"/>
      <c r="AC9" s="545"/>
      <c r="AD9" s="545"/>
      <c r="AE9" s="545"/>
      <c r="AF9" s="545"/>
      <c r="AG9" s="545"/>
      <c r="AH9" s="545"/>
      <c r="AI9" s="545"/>
      <c r="AJ9" s="545"/>
      <c r="AK9" s="545"/>
      <c r="AL9" s="612"/>
      <c r="AM9" s="534" t="s">
        <v>116</v>
      </c>
      <c r="AN9" s="439"/>
      <c r="AO9" s="439"/>
      <c r="AP9" s="439"/>
      <c r="AQ9" s="439"/>
      <c r="AR9" s="439"/>
      <c r="AS9" s="439"/>
      <c r="AT9" s="440"/>
      <c r="AU9" s="522" t="s">
        <v>94</v>
      </c>
      <c r="AV9" s="523"/>
      <c r="AW9" s="523"/>
      <c r="AX9" s="523"/>
      <c r="AY9" s="445" t="s">
        <v>117</v>
      </c>
      <c r="AZ9" s="446"/>
      <c r="BA9" s="446"/>
      <c r="BB9" s="446"/>
      <c r="BC9" s="446"/>
      <c r="BD9" s="446"/>
      <c r="BE9" s="446"/>
      <c r="BF9" s="446"/>
      <c r="BG9" s="446"/>
      <c r="BH9" s="446"/>
      <c r="BI9" s="446"/>
      <c r="BJ9" s="446"/>
      <c r="BK9" s="446"/>
      <c r="BL9" s="446"/>
      <c r="BM9" s="447"/>
      <c r="BN9" s="465">
        <v>244163</v>
      </c>
      <c r="BO9" s="466"/>
      <c r="BP9" s="466"/>
      <c r="BQ9" s="466"/>
      <c r="BR9" s="466"/>
      <c r="BS9" s="466"/>
      <c r="BT9" s="466"/>
      <c r="BU9" s="467"/>
      <c r="BV9" s="465">
        <v>-128012</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8</v>
      </c>
      <c r="CU9" s="436"/>
      <c r="CV9" s="436"/>
      <c r="CW9" s="436"/>
      <c r="CX9" s="436"/>
      <c r="CY9" s="436"/>
      <c r="CZ9" s="436"/>
      <c r="DA9" s="437"/>
      <c r="DB9" s="435">
        <v>8.3000000000000007</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119</v>
      </c>
      <c r="M10" s="439"/>
      <c r="N10" s="439"/>
      <c r="O10" s="439"/>
      <c r="P10" s="439"/>
      <c r="Q10" s="440"/>
      <c r="R10" s="441">
        <v>33032</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94</v>
      </c>
      <c r="AV10" s="523"/>
      <c r="AW10" s="523"/>
      <c r="AX10" s="523"/>
      <c r="AY10" s="445" t="s">
        <v>121</v>
      </c>
      <c r="AZ10" s="446"/>
      <c r="BA10" s="446"/>
      <c r="BB10" s="446"/>
      <c r="BC10" s="446"/>
      <c r="BD10" s="446"/>
      <c r="BE10" s="446"/>
      <c r="BF10" s="446"/>
      <c r="BG10" s="446"/>
      <c r="BH10" s="446"/>
      <c r="BI10" s="446"/>
      <c r="BJ10" s="446"/>
      <c r="BK10" s="446"/>
      <c r="BL10" s="446"/>
      <c r="BM10" s="447"/>
      <c r="BN10" s="465">
        <v>376193</v>
      </c>
      <c r="BO10" s="466"/>
      <c r="BP10" s="466"/>
      <c r="BQ10" s="466"/>
      <c r="BR10" s="466"/>
      <c r="BS10" s="466"/>
      <c r="BT10" s="466"/>
      <c r="BU10" s="467"/>
      <c r="BV10" s="465">
        <v>378507</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94</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2">
      <c r="A12" s="186"/>
      <c r="B12" s="581" t="s">
        <v>129</v>
      </c>
      <c r="C12" s="582"/>
      <c r="D12" s="582"/>
      <c r="E12" s="582"/>
      <c r="F12" s="582"/>
      <c r="G12" s="582"/>
      <c r="H12" s="582"/>
      <c r="I12" s="582"/>
      <c r="J12" s="582"/>
      <c r="K12" s="583"/>
      <c r="L12" s="590" t="s">
        <v>130</v>
      </c>
      <c r="M12" s="591"/>
      <c r="N12" s="591"/>
      <c r="O12" s="591"/>
      <c r="P12" s="591"/>
      <c r="Q12" s="592"/>
      <c r="R12" s="593">
        <v>32936</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290588</v>
      </c>
      <c r="BO12" s="466"/>
      <c r="BP12" s="466"/>
      <c r="BQ12" s="466"/>
      <c r="BR12" s="466"/>
      <c r="BS12" s="466"/>
      <c r="BT12" s="466"/>
      <c r="BU12" s="467"/>
      <c r="BV12" s="465">
        <v>268000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139</v>
      </c>
      <c r="N13" s="566"/>
      <c r="O13" s="566"/>
      <c r="P13" s="566"/>
      <c r="Q13" s="567"/>
      <c r="R13" s="568">
        <v>32764</v>
      </c>
      <c r="S13" s="569"/>
      <c r="T13" s="569"/>
      <c r="U13" s="569"/>
      <c r="V13" s="570"/>
      <c r="W13" s="556" t="s">
        <v>140</v>
      </c>
      <c r="X13" s="478"/>
      <c r="Y13" s="478"/>
      <c r="Z13" s="478"/>
      <c r="AA13" s="478"/>
      <c r="AB13" s="479"/>
      <c r="AC13" s="441">
        <v>317</v>
      </c>
      <c r="AD13" s="442"/>
      <c r="AE13" s="442"/>
      <c r="AF13" s="442"/>
      <c r="AG13" s="443"/>
      <c r="AH13" s="441">
        <v>427</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329768</v>
      </c>
      <c r="BO13" s="466"/>
      <c r="BP13" s="466"/>
      <c r="BQ13" s="466"/>
      <c r="BR13" s="466"/>
      <c r="BS13" s="466"/>
      <c r="BT13" s="466"/>
      <c r="BU13" s="467"/>
      <c r="BV13" s="465">
        <v>-17505</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5.8</v>
      </c>
      <c r="CU13" s="436"/>
      <c r="CV13" s="436"/>
      <c r="CW13" s="436"/>
      <c r="CX13" s="436"/>
      <c r="CY13" s="436"/>
      <c r="CZ13" s="436"/>
      <c r="DA13" s="437"/>
      <c r="DB13" s="435">
        <v>5.3</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145</v>
      </c>
      <c r="M14" s="599"/>
      <c r="N14" s="599"/>
      <c r="O14" s="599"/>
      <c r="P14" s="599"/>
      <c r="Q14" s="600"/>
      <c r="R14" s="568">
        <v>33054</v>
      </c>
      <c r="S14" s="569"/>
      <c r="T14" s="569"/>
      <c r="U14" s="569"/>
      <c r="V14" s="570"/>
      <c r="W14" s="571"/>
      <c r="X14" s="481"/>
      <c r="Y14" s="481"/>
      <c r="Z14" s="481"/>
      <c r="AA14" s="481"/>
      <c r="AB14" s="482"/>
      <c r="AC14" s="561">
        <v>2.2999999999999998</v>
      </c>
      <c r="AD14" s="562"/>
      <c r="AE14" s="562"/>
      <c r="AF14" s="562"/>
      <c r="AG14" s="563"/>
      <c r="AH14" s="561">
        <v>2.9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v>76.8</v>
      </c>
      <c r="CU14" s="573"/>
      <c r="CV14" s="573"/>
      <c r="CW14" s="573"/>
      <c r="CX14" s="573"/>
      <c r="CY14" s="573"/>
      <c r="CZ14" s="573"/>
      <c r="DA14" s="574"/>
      <c r="DB14" s="572">
        <v>76.900000000000006</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147</v>
      </c>
      <c r="N15" s="566"/>
      <c r="O15" s="566"/>
      <c r="P15" s="566"/>
      <c r="Q15" s="567"/>
      <c r="R15" s="568">
        <v>32898</v>
      </c>
      <c r="S15" s="569"/>
      <c r="T15" s="569"/>
      <c r="U15" s="569"/>
      <c r="V15" s="570"/>
      <c r="W15" s="556" t="s">
        <v>148</v>
      </c>
      <c r="X15" s="478"/>
      <c r="Y15" s="478"/>
      <c r="Z15" s="478"/>
      <c r="AA15" s="478"/>
      <c r="AB15" s="479"/>
      <c r="AC15" s="441">
        <v>3000</v>
      </c>
      <c r="AD15" s="442"/>
      <c r="AE15" s="442"/>
      <c r="AF15" s="442"/>
      <c r="AG15" s="443"/>
      <c r="AH15" s="441">
        <v>3079</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4344606</v>
      </c>
      <c r="BO15" s="461"/>
      <c r="BP15" s="461"/>
      <c r="BQ15" s="461"/>
      <c r="BR15" s="461"/>
      <c r="BS15" s="461"/>
      <c r="BT15" s="461"/>
      <c r="BU15" s="462"/>
      <c r="BV15" s="460">
        <v>4353399</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22</v>
      </c>
      <c r="AD16" s="562"/>
      <c r="AE16" s="562"/>
      <c r="AF16" s="562"/>
      <c r="AG16" s="563"/>
      <c r="AH16" s="561">
        <v>21.2</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4965392</v>
      </c>
      <c r="BO16" s="466"/>
      <c r="BP16" s="466"/>
      <c r="BQ16" s="466"/>
      <c r="BR16" s="466"/>
      <c r="BS16" s="466"/>
      <c r="BT16" s="466"/>
      <c r="BU16" s="467"/>
      <c r="BV16" s="465">
        <v>4967017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10304</v>
      </c>
      <c r="AD17" s="442"/>
      <c r="AE17" s="442"/>
      <c r="AF17" s="442"/>
      <c r="AG17" s="443"/>
      <c r="AH17" s="441">
        <v>11045</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5612144</v>
      </c>
      <c r="BO17" s="466"/>
      <c r="BP17" s="466"/>
      <c r="BQ17" s="466"/>
      <c r="BR17" s="466"/>
      <c r="BS17" s="466"/>
      <c r="BT17" s="466"/>
      <c r="BU17" s="467"/>
      <c r="BV17" s="465">
        <v>5691077</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158</v>
      </c>
      <c r="C18" s="528"/>
      <c r="D18" s="528"/>
      <c r="E18" s="529"/>
      <c r="F18" s="529"/>
      <c r="G18" s="529"/>
      <c r="H18" s="529"/>
      <c r="I18" s="529"/>
      <c r="J18" s="529"/>
      <c r="K18" s="529"/>
      <c r="L18" s="530">
        <v>17.18</v>
      </c>
      <c r="M18" s="530"/>
      <c r="N18" s="530"/>
      <c r="O18" s="530"/>
      <c r="P18" s="530"/>
      <c r="Q18" s="530"/>
      <c r="R18" s="531"/>
      <c r="S18" s="531"/>
      <c r="T18" s="531"/>
      <c r="U18" s="531"/>
      <c r="V18" s="532"/>
      <c r="W18" s="546"/>
      <c r="X18" s="547"/>
      <c r="Y18" s="547"/>
      <c r="Z18" s="547"/>
      <c r="AA18" s="547"/>
      <c r="AB18" s="557"/>
      <c r="AC18" s="429">
        <v>75.599999999999994</v>
      </c>
      <c r="AD18" s="430"/>
      <c r="AE18" s="430"/>
      <c r="AF18" s="430"/>
      <c r="AG18" s="533"/>
      <c r="AH18" s="429">
        <v>75.900000000000006</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6154531</v>
      </c>
      <c r="BO18" s="466"/>
      <c r="BP18" s="466"/>
      <c r="BQ18" s="466"/>
      <c r="BR18" s="466"/>
      <c r="BS18" s="466"/>
      <c r="BT18" s="466"/>
      <c r="BU18" s="467"/>
      <c r="BV18" s="465">
        <v>6068548</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160</v>
      </c>
      <c r="C19" s="528"/>
      <c r="D19" s="528"/>
      <c r="E19" s="529"/>
      <c r="F19" s="529"/>
      <c r="G19" s="529"/>
      <c r="H19" s="529"/>
      <c r="I19" s="529"/>
      <c r="J19" s="529"/>
      <c r="K19" s="529"/>
      <c r="L19" s="535">
        <v>1836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7834254</v>
      </c>
      <c r="BO19" s="466"/>
      <c r="BP19" s="466"/>
      <c r="BQ19" s="466"/>
      <c r="BR19" s="466"/>
      <c r="BS19" s="466"/>
      <c r="BT19" s="466"/>
      <c r="BU19" s="467"/>
      <c r="BV19" s="465">
        <v>7908574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162</v>
      </c>
      <c r="C20" s="528"/>
      <c r="D20" s="528"/>
      <c r="E20" s="529"/>
      <c r="F20" s="529"/>
      <c r="G20" s="529"/>
      <c r="H20" s="529"/>
      <c r="I20" s="529"/>
      <c r="J20" s="529"/>
      <c r="K20" s="529"/>
      <c r="L20" s="535">
        <v>12279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7776663</v>
      </c>
      <c r="BO23" s="466"/>
      <c r="BP23" s="466"/>
      <c r="BQ23" s="466"/>
      <c r="BR23" s="466"/>
      <c r="BS23" s="466"/>
      <c r="BT23" s="466"/>
      <c r="BU23" s="467"/>
      <c r="BV23" s="465">
        <v>7873254</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171</v>
      </c>
      <c r="F24" s="439"/>
      <c r="G24" s="439"/>
      <c r="H24" s="439"/>
      <c r="I24" s="439"/>
      <c r="J24" s="439"/>
      <c r="K24" s="440"/>
      <c r="L24" s="441">
        <v>1</v>
      </c>
      <c r="M24" s="442"/>
      <c r="N24" s="442"/>
      <c r="O24" s="442"/>
      <c r="P24" s="443"/>
      <c r="Q24" s="441">
        <v>7670</v>
      </c>
      <c r="R24" s="442"/>
      <c r="S24" s="442"/>
      <c r="T24" s="442"/>
      <c r="U24" s="442"/>
      <c r="V24" s="443"/>
      <c r="W24" s="507"/>
      <c r="X24" s="498"/>
      <c r="Y24" s="499"/>
      <c r="Z24" s="438" t="s">
        <v>172</v>
      </c>
      <c r="AA24" s="439"/>
      <c r="AB24" s="439"/>
      <c r="AC24" s="439"/>
      <c r="AD24" s="439"/>
      <c r="AE24" s="439"/>
      <c r="AF24" s="439"/>
      <c r="AG24" s="440"/>
      <c r="AH24" s="441">
        <v>224</v>
      </c>
      <c r="AI24" s="442"/>
      <c r="AJ24" s="442"/>
      <c r="AK24" s="442"/>
      <c r="AL24" s="443"/>
      <c r="AM24" s="441">
        <v>651616</v>
      </c>
      <c r="AN24" s="442"/>
      <c r="AO24" s="442"/>
      <c r="AP24" s="442"/>
      <c r="AQ24" s="442"/>
      <c r="AR24" s="443"/>
      <c r="AS24" s="441">
        <v>2909</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7486388</v>
      </c>
      <c r="BO24" s="466"/>
      <c r="BP24" s="466"/>
      <c r="BQ24" s="466"/>
      <c r="BR24" s="466"/>
      <c r="BS24" s="466"/>
      <c r="BT24" s="466"/>
      <c r="BU24" s="467"/>
      <c r="BV24" s="465">
        <v>7524023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174</v>
      </c>
      <c r="F25" s="439"/>
      <c r="G25" s="439"/>
      <c r="H25" s="439"/>
      <c r="I25" s="439"/>
      <c r="J25" s="439"/>
      <c r="K25" s="440"/>
      <c r="L25" s="441">
        <v>1</v>
      </c>
      <c r="M25" s="442"/>
      <c r="N25" s="442"/>
      <c r="O25" s="442"/>
      <c r="P25" s="443"/>
      <c r="Q25" s="441">
        <v>6230</v>
      </c>
      <c r="R25" s="442"/>
      <c r="S25" s="442"/>
      <c r="T25" s="442"/>
      <c r="U25" s="442"/>
      <c r="V25" s="443"/>
      <c r="W25" s="507"/>
      <c r="X25" s="498"/>
      <c r="Y25" s="499"/>
      <c r="Z25" s="438" t="s">
        <v>175</v>
      </c>
      <c r="AA25" s="439"/>
      <c r="AB25" s="439"/>
      <c r="AC25" s="439"/>
      <c r="AD25" s="439"/>
      <c r="AE25" s="439"/>
      <c r="AF25" s="439"/>
      <c r="AG25" s="440"/>
      <c r="AH25" s="441">
        <v>46</v>
      </c>
      <c r="AI25" s="442"/>
      <c r="AJ25" s="442"/>
      <c r="AK25" s="442"/>
      <c r="AL25" s="443"/>
      <c r="AM25" s="441">
        <v>139702</v>
      </c>
      <c r="AN25" s="442"/>
      <c r="AO25" s="442"/>
      <c r="AP25" s="442"/>
      <c r="AQ25" s="442"/>
      <c r="AR25" s="443"/>
      <c r="AS25" s="441">
        <v>3037</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6807797</v>
      </c>
      <c r="BO25" s="461"/>
      <c r="BP25" s="461"/>
      <c r="BQ25" s="461"/>
      <c r="BR25" s="461"/>
      <c r="BS25" s="461"/>
      <c r="BT25" s="461"/>
      <c r="BU25" s="462"/>
      <c r="BV25" s="460">
        <v>6528464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177</v>
      </c>
      <c r="F26" s="439"/>
      <c r="G26" s="439"/>
      <c r="H26" s="439"/>
      <c r="I26" s="439"/>
      <c r="J26" s="439"/>
      <c r="K26" s="440"/>
      <c r="L26" s="441">
        <v>1</v>
      </c>
      <c r="M26" s="442"/>
      <c r="N26" s="442"/>
      <c r="O26" s="442"/>
      <c r="P26" s="443"/>
      <c r="Q26" s="441">
        <v>5750</v>
      </c>
      <c r="R26" s="442"/>
      <c r="S26" s="442"/>
      <c r="T26" s="442"/>
      <c r="U26" s="442"/>
      <c r="V26" s="443"/>
      <c r="W26" s="507"/>
      <c r="X26" s="498"/>
      <c r="Y26" s="499"/>
      <c r="Z26" s="438" t="s">
        <v>178</v>
      </c>
      <c r="AA26" s="520"/>
      <c r="AB26" s="520"/>
      <c r="AC26" s="520"/>
      <c r="AD26" s="520"/>
      <c r="AE26" s="520"/>
      <c r="AF26" s="520"/>
      <c r="AG26" s="521"/>
      <c r="AH26" s="441">
        <v>6</v>
      </c>
      <c r="AI26" s="442"/>
      <c r="AJ26" s="442"/>
      <c r="AK26" s="442"/>
      <c r="AL26" s="443"/>
      <c r="AM26" s="441">
        <v>16734</v>
      </c>
      <c r="AN26" s="442"/>
      <c r="AO26" s="442"/>
      <c r="AP26" s="442"/>
      <c r="AQ26" s="442"/>
      <c r="AR26" s="443"/>
      <c r="AS26" s="441">
        <v>2789</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180</v>
      </c>
      <c r="BO26" s="466"/>
      <c r="BP26" s="466"/>
      <c r="BQ26" s="466"/>
      <c r="BR26" s="466"/>
      <c r="BS26" s="466"/>
      <c r="BT26" s="466"/>
      <c r="BU26" s="467"/>
      <c r="BV26" s="465" t="s">
        <v>128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181</v>
      </c>
      <c r="F27" s="439"/>
      <c r="G27" s="439"/>
      <c r="H27" s="439"/>
      <c r="I27" s="439"/>
      <c r="J27" s="439"/>
      <c r="K27" s="440"/>
      <c r="L27" s="441">
        <v>1</v>
      </c>
      <c r="M27" s="442"/>
      <c r="N27" s="442"/>
      <c r="O27" s="442"/>
      <c r="P27" s="443"/>
      <c r="Q27" s="441">
        <v>4230</v>
      </c>
      <c r="R27" s="442"/>
      <c r="S27" s="442"/>
      <c r="T27" s="442"/>
      <c r="U27" s="442"/>
      <c r="V27" s="443"/>
      <c r="W27" s="507"/>
      <c r="X27" s="498"/>
      <c r="Y27" s="499"/>
      <c r="Z27" s="438" t="s">
        <v>182</v>
      </c>
      <c r="AA27" s="439"/>
      <c r="AB27" s="439"/>
      <c r="AC27" s="439"/>
      <c r="AD27" s="439"/>
      <c r="AE27" s="439"/>
      <c r="AF27" s="439"/>
      <c r="AG27" s="440"/>
      <c r="AH27" s="441">
        <v>15</v>
      </c>
      <c r="AI27" s="442"/>
      <c r="AJ27" s="442"/>
      <c r="AK27" s="442"/>
      <c r="AL27" s="443"/>
      <c r="AM27" s="441">
        <v>46563</v>
      </c>
      <c r="AN27" s="442"/>
      <c r="AO27" s="442"/>
      <c r="AP27" s="442"/>
      <c r="AQ27" s="442"/>
      <c r="AR27" s="443"/>
      <c r="AS27" s="441">
        <v>3104</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953849</v>
      </c>
      <c r="BO27" s="469"/>
      <c r="BP27" s="469"/>
      <c r="BQ27" s="469"/>
      <c r="BR27" s="469"/>
      <c r="BS27" s="469"/>
      <c r="BT27" s="469"/>
      <c r="BU27" s="470"/>
      <c r="BV27" s="468">
        <v>953835</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184</v>
      </c>
      <c r="F28" s="439"/>
      <c r="G28" s="439"/>
      <c r="H28" s="439"/>
      <c r="I28" s="439"/>
      <c r="J28" s="439"/>
      <c r="K28" s="440"/>
      <c r="L28" s="441">
        <v>1</v>
      </c>
      <c r="M28" s="442"/>
      <c r="N28" s="442"/>
      <c r="O28" s="442"/>
      <c r="P28" s="443"/>
      <c r="Q28" s="441">
        <v>3440</v>
      </c>
      <c r="R28" s="442"/>
      <c r="S28" s="442"/>
      <c r="T28" s="442"/>
      <c r="U28" s="442"/>
      <c r="V28" s="443"/>
      <c r="W28" s="507"/>
      <c r="X28" s="498"/>
      <c r="Y28" s="499"/>
      <c r="Z28" s="438" t="s">
        <v>185</v>
      </c>
      <c r="AA28" s="439"/>
      <c r="AB28" s="439"/>
      <c r="AC28" s="439"/>
      <c r="AD28" s="439"/>
      <c r="AE28" s="439"/>
      <c r="AF28" s="439"/>
      <c r="AG28" s="440"/>
      <c r="AH28" s="441" t="s">
        <v>137</v>
      </c>
      <c r="AI28" s="442"/>
      <c r="AJ28" s="442"/>
      <c r="AK28" s="442"/>
      <c r="AL28" s="443"/>
      <c r="AM28" s="441" t="s">
        <v>186</v>
      </c>
      <c r="AN28" s="442"/>
      <c r="AO28" s="442"/>
      <c r="AP28" s="442"/>
      <c r="AQ28" s="442"/>
      <c r="AR28" s="443"/>
      <c r="AS28" s="441" t="s">
        <v>186</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1008691</v>
      </c>
      <c r="BO28" s="461"/>
      <c r="BP28" s="461"/>
      <c r="BQ28" s="461"/>
      <c r="BR28" s="461"/>
      <c r="BS28" s="461"/>
      <c r="BT28" s="461"/>
      <c r="BU28" s="462"/>
      <c r="BV28" s="460">
        <v>923086</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188</v>
      </c>
      <c r="F29" s="439"/>
      <c r="G29" s="439"/>
      <c r="H29" s="439"/>
      <c r="I29" s="439"/>
      <c r="J29" s="439"/>
      <c r="K29" s="440"/>
      <c r="L29" s="441">
        <v>12</v>
      </c>
      <c r="M29" s="442"/>
      <c r="N29" s="442"/>
      <c r="O29" s="442"/>
      <c r="P29" s="443"/>
      <c r="Q29" s="441">
        <v>3150</v>
      </c>
      <c r="R29" s="442"/>
      <c r="S29" s="442"/>
      <c r="T29" s="442"/>
      <c r="U29" s="442"/>
      <c r="V29" s="443"/>
      <c r="W29" s="508"/>
      <c r="X29" s="509"/>
      <c r="Y29" s="510"/>
      <c r="Z29" s="438" t="s">
        <v>189</v>
      </c>
      <c r="AA29" s="439"/>
      <c r="AB29" s="439"/>
      <c r="AC29" s="439"/>
      <c r="AD29" s="439"/>
      <c r="AE29" s="439"/>
      <c r="AF29" s="439"/>
      <c r="AG29" s="440"/>
      <c r="AH29" s="441">
        <v>239</v>
      </c>
      <c r="AI29" s="442"/>
      <c r="AJ29" s="442"/>
      <c r="AK29" s="442"/>
      <c r="AL29" s="443"/>
      <c r="AM29" s="441">
        <v>698179</v>
      </c>
      <c r="AN29" s="442"/>
      <c r="AO29" s="442"/>
      <c r="AP29" s="442"/>
      <c r="AQ29" s="442"/>
      <c r="AR29" s="443"/>
      <c r="AS29" s="441">
        <v>2921</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410</v>
      </c>
      <c r="BO29" s="466"/>
      <c r="BP29" s="466"/>
      <c r="BQ29" s="466"/>
      <c r="BR29" s="466"/>
      <c r="BS29" s="466"/>
      <c r="BT29" s="466"/>
      <c r="BU29" s="467"/>
      <c r="BV29" s="465">
        <v>410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99.1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1199820</v>
      </c>
      <c r="BO30" s="469"/>
      <c r="BP30" s="469"/>
      <c r="BQ30" s="469"/>
      <c r="BR30" s="469"/>
      <c r="BS30" s="469"/>
      <c r="BT30" s="469"/>
      <c r="BU30" s="470"/>
      <c r="BV30" s="468">
        <v>1089186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198</v>
      </c>
      <c r="D33" s="428"/>
      <c r="E33" s="427" t="s">
        <v>199</v>
      </c>
      <c r="F33" s="427"/>
      <c r="G33" s="427"/>
      <c r="H33" s="427"/>
      <c r="I33" s="427"/>
      <c r="J33" s="427"/>
      <c r="K33" s="427"/>
      <c r="L33" s="427"/>
      <c r="M33" s="427"/>
      <c r="N33" s="427"/>
      <c r="O33" s="427"/>
      <c r="P33" s="427"/>
      <c r="Q33" s="427"/>
      <c r="R33" s="427"/>
      <c r="S33" s="427"/>
      <c r="T33" s="215"/>
      <c r="U33" s="428" t="s">
        <v>200</v>
      </c>
      <c r="V33" s="428"/>
      <c r="W33" s="427" t="s">
        <v>201</v>
      </c>
      <c r="X33" s="427"/>
      <c r="Y33" s="427"/>
      <c r="Z33" s="427"/>
      <c r="AA33" s="427"/>
      <c r="AB33" s="427"/>
      <c r="AC33" s="427"/>
      <c r="AD33" s="427"/>
      <c r="AE33" s="427"/>
      <c r="AF33" s="427"/>
      <c r="AG33" s="427"/>
      <c r="AH33" s="427"/>
      <c r="AI33" s="427"/>
      <c r="AJ33" s="427"/>
      <c r="AK33" s="427"/>
      <c r="AL33" s="215"/>
      <c r="AM33" s="428" t="s">
        <v>202</v>
      </c>
      <c r="AN33" s="428"/>
      <c r="AO33" s="427" t="s">
        <v>199</v>
      </c>
      <c r="AP33" s="427"/>
      <c r="AQ33" s="427"/>
      <c r="AR33" s="427"/>
      <c r="AS33" s="427"/>
      <c r="AT33" s="427"/>
      <c r="AU33" s="427"/>
      <c r="AV33" s="427"/>
      <c r="AW33" s="427"/>
      <c r="AX33" s="427"/>
      <c r="AY33" s="427"/>
      <c r="AZ33" s="427"/>
      <c r="BA33" s="427"/>
      <c r="BB33" s="427"/>
      <c r="BC33" s="427"/>
      <c r="BD33" s="216"/>
      <c r="BE33" s="427" t="s">
        <v>203</v>
      </c>
      <c r="BF33" s="427"/>
      <c r="BG33" s="427" t="s">
        <v>204</v>
      </c>
      <c r="BH33" s="427"/>
      <c r="BI33" s="427"/>
      <c r="BJ33" s="427"/>
      <c r="BK33" s="427"/>
      <c r="BL33" s="427"/>
      <c r="BM33" s="427"/>
      <c r="BN33" s="427"/>
      <c r="BO33" s="427"/>
      <c r="BP33" s="427"/>
      <c r="BQ33" s="427"/>
      <c r="BR33" s="427"/>
      <c r="BS33" s="427"/>
      <c r="BT33" s="427"/>
      <c r="BU33" s="427"/>
      <c r="BV33" s="216"/>
      <c r="BW33" s="428" t="s">
        <v>203</v>
      </c>
      <c r="BX33" s="428"/>
      <c r="BY33" s="427" t="s">
        <v>205</v>
      </c>
      <c r="BZ33" s="427"/>
      <c r="CA33" s="427"/>
      <c r="CB33" s="427"/>
      <c r="CC33" s="427"/>
      <c r="CD33" s="427"/>
      <c r="CE33" s="427"/>
      <c r="CF33" s="427"/>
      <c r="CG33" s="427"/>
      <c r="CH33" s="427"/>
      <c r="CI33" s="427"/>
      <c r="CJ33" s="427"/>
      <c r="CK33" s="427"/>
      <c r="CL33" s="427"/>
      <c r="CM33" s="427"/>
      <c r="CN33" s="215"/>
      <c r="CO33" s="428" t="s">
        <v>198</v>
      </c>
      <c r="CP33" s="428"/>
      <c r="CQ33" s="427" t="s">
        <v>206</v>
      </c>
      <c r="CR33" s="427"/>
      <c r="CS33" s="427"/>
      <c r="CT33" s="427"/>
      <c r="CU33" s="427"/>
      <c r="CV33" s="427"/>
      <c r="CW33" s="427"/>
      <c r="CX33" s="427"/>
      <c r="CY33" s="427"/>
      <c r="CZ33" s="427"/>
      <c r="DA33" s="427"/>
      <c r="DB33" s="427"/>
      <c r="DC33" s="427"/>
      <c r="DD33" s="427"/>
      <c r="DE33" s="427"/>
      <c r="DF33" s="215"/>
      <c r="DG33" s="426" t="s">
        <v>207</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5</v>
      </c>
      <c r="BF34" s="424"/>
      <c r="BG34" s="423" t="str">
        <f>IF('各会計、関係団体の財政状況及び健全化判断比率'!B31="","",'各会計、関係団体の財政状況及び健全化判断比率'!B31)</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6</v>
      </c>
      <c r="BX34" s="424"/>
      <c r="BY34" s="423" t="str">
        <f>IF('各会計、関係団体の財政状況及び健全化判断比率'!B68="","",'各会計、関係団体の財政状況及び健全化判断比率'!B68)</f>
        <v>神奈川県市町村職員退職手当組合</v>
      </c>
      <c r="BZ34" s="423"/>
      <c r="CA34" s="423"/>
      <c r="CB34" s="423"/>
      <c r="CC34" s="423"/>
      <c r="CD34" s="423"/>
      <c r="CE34" s="423"/>
      <c r="CF34" s="423"/>
      <c r="CG34" s="423"/>
      <c r="CH34" s="423"/>
      <c r="CI34" s="423"/>
      <c r="CJ34" s="423"/>
      <c r="CK34" s="423"/>
      <c r="CL34" s="423"/>
      <c r="CM34" s="423"/>
      <c r="CN34" s="213"/>
      <c r="CO34" s="424">
        <f>IF(CQ34="","",MAX(C34:D43,U34:V43,AM34:AN43,BE34:BF43,BW34:BX43)+1)</f>
        <v>10</v>
      </c>
      <c r="CP34" s="424"/>
      <c r="CQ34" s="423" t="str">
        <f>IF('各会計、関係団体の財政状況及び健全化判断比率'!BS7="","",'各会計、関係団体の財政状況及び健全化判断比率'!BS7)</f>
        <v>大磯町土地開発公社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7</v>
      </c>
      <c r="BX35" s="424"/>
      <c r="BY35" s="423" t="str">
        <f>IF('各会計、関係団体の財政状況及び健全化判断比率'!B69="","",'各会計、関係団体の財政状況及び健全化判断比率'!B69)</f>
        <v>神奈川県後期高齢者広域連合（一般会計）</v>
      </c>
      <c r="BZ35" s="423"/>
      <c r="CA35" s="423"/>
      <c r="CB35" s="423"/>
      <c r="CC35" s="423"/>
      <c r="CD35" s="423"/>
      <c r="CE35" s="423"/>
      <c r="CF35" s="423"/>
      <c r="CG35" s="423"/>
      <c r="CH35" s="423"/>
      <c r="CI35" s="423"/>
      <c r="CJ35" s="423"/>
      <c r="CK35" s="423"/>
      <c r="CL35" s="423"/>
      <c r="CM35" s="423"/>
      <c r="CN35" s="213"/>
      <c r="CO35" s="424">
        <f t="shared" ref="CO35:CO43" si="3">IF(CQ35="","",CO34+1)</f>
        <v>11</v>
      </c>
      <c r="CP35" s="424"/>
      <c r="CQ35" s="423" t="str">
        <f>IF('各会計、関係団体の財政状況及び健全化判断比率'!BS8="","",'各会計、関係団体の財政状況及び健全化判断比率'!BS8)</f>
        <v>公益財団法人かながわ海岸美化財団</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8</v>
      </c>
      <c r="BX36" s="424"/>
      <c r="BY36" s="423" t="str">
        <f>IF('各会計、関係団体の財政状況及び健全化判断比率'!B70="","",'各会計、関係団体の財政状況及び健全化判断比率'!B70)</f>
        <v>神奈川県後期高齢者広域連合（後期高齢者医療特別会計）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9</v>
      </c>
      <c r="BX37" s="424"/>
      <c r="BY37" s="423" t="str">
        <f>IF('各会計、関係団体の財政状況及び健全化判断比率'!B71="","",'各会計、関係団体の財政状況及び健全化判断比率'!B71)</f>
        <v>神奈川県町村情報システム共同事業組合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212</v>
      </c>
    </row>
    <row r="50" spans="5:5" x14ac:dyDescent="0.2">
      <c r="E50" s="187" t="s">
        <v>213</v>
      </c>
    </row>
    <row r="51" spans="5:5" x14ac:dyDescent="0.2">
      <c r="E51" s="187" t="s">
        <v>214</v>
      </c>
    </row>
    <row r="52" spans="5:5" x14ac:dyDescent="0.2">
      <c r="E52" s="187" t="s">
        <v>215</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vmeMwZsv8OKD4uhFgXEk3UlQq1r67VDKVAe0Mv1ksAEkhqSnc2trfvNGqQNZKWbZ1o5uVR44KYlP2N1DMrQ4HA==" saltValue="rpBrTnn+tQomaJoIyKMke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44" t="s">
        <v>556</v>
      </c>
      <c r="D34" s="1244"/>
      <c r="E34" s="1245"/>
      <c r="F34" s="32">
        <v>5</v>
      </c>
      <c r="G34" s="33">
        <v>8.52</v>
      </c>
      <c r="H34" s="33">
        <v>7.24</v>
      </c>
      <c r="I34" s="33">
        <v>5.37</v>
      </c>
      <c r="J34" s="34">
        <v>9.07</v>
      </c>
      <c r="K34" s="22"/>
      <c r="L34" s="22"/>
      <c r="M34" s="22"/>
      <c r="N34" s="22"/>
      <c r="O34" s="22"/>
      <c r="P34" s="22"/>
    </row>
    <row r="35" spans="1:16" ht="39" customHeight="1" x14ac:dyDescent="0.2">
      <c r="A35" s="22"/>
      <c r="B35" s="35"/>
      <c r="C35" s="1238" t="s">
        <v>557</v>
      </c>
      <c r="D35" s="1239"/>
      <c r="E35" s="1240"/>
      <c r="F35" s="36">
        <v>0.83</v>
      </c>
      <c r="G35" s="37">
        <v>1.1100000000000001</v>
      </c>
      <c r="H35" s="37">
        <v>2.23</v>
      </c>
      <c r="I35" s="37">
        <v>2.11</v>
      </c>
      <c r="J35" s="38">
        <v>3.53</v>
      </c>
      <c r="K35" s="22"/>
      <c r="L35" s="22"/>
      <c r="M35" s="22"/>
      <c r="N35" s="22"/>
      <c r="O35" s="22"/>
      <c r="P35" s="22"/>
    </row>
    <row r="36" spans="1:16" ht="39" customHeight="1" x14ac:dyDescent="0.2">
      <c r="A36" s="22"/>
      <c r="B36" s="35"/>
      <c r="C36" s="1238" t="s">
        <v>558</v>
      </c>
      <c r="D36" s="1239"/>
      <c r="E36" s="1240"/>
      <c r="F36" s="36">
        <v>0.4</v>
      </c>
      <c r="G36" s="37">
        <v>0.97</v>
      </c>
      <c r="H36" s="37">
        <v>0.83</v>
      </c>
      <c r="I36" s="37">
        <v>0.63</v>
      </c>
      <c r="J36" s="38">
        <v>1</v>
      </c>
      <c r="K36" s="22"/>
      <c r="L36" s="22"/>
      <c r="M36" s="22"/>
      <c r="N36" s="22"/>
      <c r="O36" s="22"/>
      <c r="P36" s="22"/>
    </row>
    <row r="37" spans="1:16" ht="39" customHeight="1" x14ac:dyDescent="0.2">
      <c r="A37" s="22"/>
      <c r="B37" s="35"/>
      <c r="C37" s="1238" t="s">
        <v>559</v>
      </c>
      <c r="D37" s="1239"/>
      <c r="E37" s="1240"/>
      <c r="F37" s="36">
        <v>1.53</v>
      </c>
      <c r="G37" s="37">
        <v>3.12</v>
      </c>
      <c r="H37" s="37">
        <v>3.4</v>
      </c>
      <c r="I37" s="37">
        <v>1.4</v>
      </c>
      <c r="J37" s="38">
        <v>0.76</v>
      </c>
      <c r="K37" s="22"/>
      <c r="L37" s="22"/>
      <c r="M37" s="22"/>
      <c r="N37" s="22"/>
      <c r="O37" s="22"/>
      <c r="P37" s="22"/>
    </row>
    <row r="38" spans="1:16" ht="39" customHeight="1" x14ac:dyDescent="0.2">
      <c r="A38" s="22"/>
      <c r="B38" s="35"/>
      <c r="C38" s="1238" t="s">
        <v>560</v>
      </c>
      <c r="D38" s="1239"/>
      <c r="E38" s="1240"/>
      <c r="F38" s="36">
        <v>0.48</v>
      </c>
      <c r="G38" s="37">
        <v>0.56000000000000005</v>
      </c>
      <c r="H38" s="37">
        <v>0.9</v>
      </c>
      <c r="I38" s="37">
        <v>0.42</v>
      </c>
      <c r="J38" s="38">
        <v>0.26</v>
      </c>
      <c r="K38" s="22"/>
      <c r="L38" s="22"/>
      <c r="M38" s="22"/>
      <c r="N38" s="22"/>
      <c r="O38" s="22"/>
      <c r="P38" s="22"/>
    </row>
    <row r="39" spans="1:16" ht="39" customHeight="1" x14ac:dyDescent="0.2">
      <c r="A39" s="22"/>
      <c r="B39" s="35"/>
      <c r="C39" s="1238"/>
      <c r="D39" s="1239"/>
      <c r="E39" s="1240"/>
      <c r="F39" s="36"/>
      <c r="G39" s="37"/>
      <c r="H39" s="37"/>
      <c r="I39" s="37"/>
      <c r="J39" s="38"/>
      <c r="K39" s="22"/>
      <c r="L39" s="22"/>
      <c r="M39" s="22"/>
      <c r="N39" s="22"/>
      <c r="O39" s="22"/>
      <c r="P39" s="22"/>
    </row>
    <row r="40" spans="1:16" ht="39" customHeight="1" x14ac:dyDescent="0.2">
      <c r="A40" s="22"/>
      <c r="B40" s="35"/>
      <c r="C40" s="1238"/>
      <c r="D40" s="1239"/>
      <c r="E40" s="1240"/>
      <c r="F40" s="36"/>
      <c r="G40" s="37"/>
      <c r="H40" s="37"/>
      <c r="I40" s="37"/>
      <c r="J40" s="38"/>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561</v>
      </c>
      <c r="D42" s="1239"/>
      <c r="E42" s="1240"/>
      <c r="F42" s="36" t="s">
        <v>508</v>
      </c>
      <c r="G42" s="37" t="s">
        <v>508</v>
      </c>
      <c r="H42" s="37" t="s">
        <v>508</v>
      </c>
      <c r="I42" s="37" t="s">
        <v>508</v>
      </c>
      <c r="J42" s="38" t="s">
        <v>508</v>
      </c>
      <c r="K42" s="22"/>
      <c r="L42" s="22"/>
      <c r="M42" s="22"/>
      <c r="N42" s="22"/>
      <c r="O42" s="22"/>
      <c r="P42" s="22"/>
    </row>
    <row r="43" spans="1:16" ht="39" customHeight="1" thickBot="1" x14ac:dyDescent="0.25">
      <c r="A43" s="22"/>
      <c r="B43" s="40"/>
      <c r="C43" s="1241" t="s">
        <v>562</v>
      </c>
      <c r="D43" s="1242"/>
      <c r="E43" s="1243"/>
      <c r="F43" s="41" t="s">
        <v>508</v>
      </c>
      <c r="G43" s="42" t="s">
        <v>508</v>
      </c>
      <c r="H43" s="42" t="s">
        <v>508</v>
      </c>
      <c r="I43" s="42" t="s">
        <v>508</v>
      </c>
      <c r="J43" s="43" t="s">
        <v>508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VxTt0D/MRtizZYMjO81INHTAx08uYZP/QuLDa+cLUel456RLiN7DD1weHVp+3EqoV7snCdsdjRzcHAZV7pPW4w==" saltValue="LeR44UC4G7kimjalzK0c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673</v>
      </c>
      <c r="L45" s="60">
        <v>590</v>
      </c>
      <c r="M45" s="60">
        <v>634</v>
      </c>
      <c r="N45" s="60">
        <v>660</v>
      </c>
      <c r="O45" s="61">
        <v>631</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508</v>
      </c>
      <c r="L46" s="64" t="s">
        <v>508</v>
      </c>
      <c r="M46" s="64" t="s">
        <v>508</v>
      </c>
      <c r="N46" s="64" t="s">
        <v>508</v>
      </c>
      <c r="O46" s="65" t="s">
        <v>508</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508</v>
      </c>
      <c r="L47" s="64" t="s">
        <v>508</v>
      </c>
      <c r="M47" s="64" t="s">
        <v>508</v>
      </c>
      <c r="N47" s="64" t="s">
        <v>508</v>
      </c>
      <c r="O47" s="65" t="s">
        <v>508</v>
      </c>
      <c r="P47" s="48"/>
      <c r="Q47" s="48"/>
      <c r="R47" s="48"/>
      <c r="S47" s="48"/>
      <c r="T47" s="48"/>
      <c r="U47" s="48"/>
    </row>
    <row r="48" spans="1:21" ht="30.75" customHeight="1" x14ac:dyDescent="0.2">
      <c r="A48" s="48"/>
      <c r="B48" s="1266"/>
      <c r="C48" s="1267"/>
      <c r="D48" s="62"/>
      <c r="E48" s="1248" t="s">
        <v>15</v>
      </c>
      <c r="F48" s="1248"/>
      <c r="G48" s="1248"/>
      <c r="H48" s="1248"/>
      <c r="I48" s="1248"/>
      <c r="J48" s="1249"/>
      <c r="K48" s="63">
        <v>355</v>
      </c>
      <c r="L48" s="64">
        <v>477</v>
      </c>
      <c r="M48" s="64">
        <v>454</v>
      </c>
      <c r="N48" s="64">
        <v>552</v>
      </c>
      <c r="O48" s="65">
        <v>561</v>
      </c>
      <c r="P48" s="48"/>
      <c r="Q48" s="48"/>
      <c r="R48" s="48"/>
      <c r="S48" s="48"/>
      <c r="T48" s="48"/>
      <c r="U48" s="48"/>
    </row>
    <row r="49" spans="1:21" ht="30.75" customHeight="1" x14ac:dyDescent="0.2">
      <c r="A49" s="48"/>
      <c r="B49" s="1266"/>
      <c r="C49" s="1267"/>
      <c r="D49" s="62"/>
      <c r="E49" s="1248" t="s">
        <v>16</v>
      </c>
      <c r="F49" s="1248"/>
      <c r="G49" s="1248"/>
      <c r="H49" s="1248"/>
      <c r="I49" s="1248"/>
      <c r="J49" s="1249"/>
      <c r="K49" s="63" t="s">
        <v>508</v>
      </c>
      <c r="L49" s="64" t="s">
        <v>508</v>
      </c>
      <c r="M49" s="64" t="s">
        <v>508</v>
      </c>
      <c r="N49" s="64" t="s">
        <v>508</v>
      </c>
      <c r="O49" s="65" t="s">
        <v>508</v>
      </c>
      <c r="P49" s="48"/>
      <c r="Q49" s="48"/>
      <c r="R49" s="48"/>
      <c r="S49" s="48"/>
      <c r="T49" s="48"/>
      <c r="U49" s="48"/>
    </row>
    <row r="50" spans="1:21" ht="30.75" customHeight="1" x14ac:dyDescent="0.2">
      <c r="A50" s="48"/>
      <c r="B50" s="1266"/>
      <c r="C50" s="1267"/>
      <c r="D50" s="62"/>
      <c r="E50" s="1248" t="s">
        <v>17</v>
      </c>
      <c r="F50" s="1248"/>
      <c r="G50" s="1248"/>
      <c r="H50" s="1248"/>
      <c r="I50" s="1248"/>
      <c r="J50" s="1249"/>
      <c r="K50" s="63" t="s">
        <v>508</v>
      </c>
      <c r="L50" s="64" t="s">
        <v>508</v>
      </c>
      <c r="M50" s="64" t="s">
        <v>508</v>
      </c>
      <c r="N50" s="64" t="s">
        <v>508</v>
      </c>
      <c r="O50" s="65" t="s">
        <v>508</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508</v>
      </c>
      <c r="L51" s="64" t="s">
        <v>508</v>
      </c>
      <c r="M51" s="64" t="s">
        <v>508</v>
      </c>
      <c r="N51" s="64" t="s">
        <v>508</v>
      </c>
      <c r="O51" s="65" t="s">
        <v>508</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834</v>
      </c>
      <c r="L52" s="64">
        <v>777</v>
      </c>
      <c r="M52" s="64">
        <v>806</v>
      </c>
      <c r="N52" s="64">
        <v>813</v>
      </c>
      <c r="O52" s="65">
        <v>831</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194</v>
      </c>
      <c r="L53" s="69">
        <v>290</v>
      </c>
      <c r="M53" s="69">
        <v>282</v>
      </c>
      <c r="N53" s="69">
        <v>399</v>
      </c>
      <c r="O53" s="70">
        <v>361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563</v>
      </c>
      <c r="L56" s="80" t="s">
        <v>564</v>
      </c>
      <c r="M56" s="80" t="s">
        <v>565</v>
      </c>
      <c r="N56" s="80" t="s">
        <v>566</v>
      </c>
      <c r="O56" s="81" t="s">
        <v>567</v>
      </c>
      <c r="P56" s="48"/>
      <c r="Q56" s="48"/>
      <c r="R56" s="48"/>
      <c r="S56" s="48"/>
      <c r="T56" s="48"/>
      <c r="U56" s="48"/>
    </row>
    <row r="57" spans="1:21" ht="31.5" customHeight="1" x14ac:dyDescent="0.2">
      <c r="B57" s="1254" t="s">
        <v>25</v>
      </c>
      <c r="C57" s="1255"/>
      <c r="D57" s="1258" t="s">
        <v>26</v>
      </c>
      <c r="E57" s="1259"/>
      <c r="F57" s="1259"/>
      <c r="G57" s="1259"/>
      <c r="H57" s="1259"/>
      <c r="I57" s="1259"/>
      <c r="J57" s="1260"/>
      <c r="K57" s="82">
        <v>0</v>
      </c>
      <c r="L57" s="83">
        <v>0</v>
      </c>
      <c r="M57" s="83">
        <v>0</v>
      </c>
      <c r="N57" s="83">
        <v>0</v>
      </c>
      <c r="O57" s="84">
        <v>0</v>
      </c>
    </row>
    <row r="58" spans="1:21" ht="31.5" customHeight="1" thickBot="1" x14ac:dyDescent="0.25">
      <c r="B58" s="1256"/>
      <c r="C58" s="1257"/>
      <c r="D58" s="1261" t="s">
        <v>27</v>
      </c>
      <c r="E58" s="1262"/>
      <c r="F58" s="1262"/>
      <c r="G58" s="1262"/>
      <c r="H58" s="1262"/>
      <c r="I58" s="1262"/>
      <c r="J58" s="1263"/>
      <c r="K58" s="85">
        <v>0</v>
      </c>
      <c r="L58" s="86">
        <v>0</v>
      </c>
      <c r="M58" s="86">
        <v>0</v>
      </c>
      <c r="N58" s="86">
        <v>0</v>
      </c>
      <c r="O58" s="87">
        <v>0</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eRvNoQ7XhilX18CH4dX0R5OBCrXtpwbOmIsC9cm2x54uJ27wQRW37j+iJZ368z4VzibN7tXefdNQ5W1NtFTTQ==" saltValue="eht/+4mC4uxN52jzC7zPu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550</v>
      </c>
      <c r="J40" s="99" t="s">
        <v>551</v>
      </c>
      <c r="K40" s="99" t="s">
        <v>552</v>
      </c>
      <c r="L40" s="99" t="s">
        <v>553</v>
      </c>
      <c r="M40" s="100" t="s">
        <v>554</v>
      </c>
    </row>
    <row r="41" spans="2:13" ht="27.75" customHeight="1" x14ac:dyDescent="0.2">
      <c r="B41" s="1284" t="s">
        <v>30</v>
      </c>
      <c r="C41" s="1285"/>
      <c r="D41" s="101"/>
      <c r="E41" s="1286" t="s">
        <v>31</v>
      </c>
      <c r="F41" s="1286"/>
      <c r="G41" s="1286"/>
      <c r="H41" s="1287"/>
      <c r="I41" s="102">
        <v>7214</v>
      </c>
      <c r="J41" s="103">
        <v>7318</v>
      </c>
      <c r="K41" s="103">
        <v>7372</v>
      </c>
      <c r="L41" s="103">
        <v>7873</v>
      </c>
      <c r="M41" s="104">
        <v>7777</v>
      </c>
    </row>
    <row r="42" spans="2:13" ht="27.75" customHeight="1" x14ac:dyDescent="0.2">
      <c r="B42" s="1274"/>
      <c r="C42" s="1275"/>
      <c r="D42" s="105"/>
      <c r="E42" s="1278" t="s">
        <v>32</v>
      </c>
      <c r="F42" s="1278"/>
      <c r="G42" s="1278"/>
      <c r="H42" s="1279"/>
      <c r="I42" s="106">
        <v>715</v>
      </c>
      <c r="J42" s="107">
        <v>708</v>
      </c>
      <c r="K42" s="107">
        <v>708</v>
      </c>
      <c r="L42" s="107">
        <v>688</v>
      </c>
      <c r="M42" s="108">
        <v>688</v>
      </c>
    </row>
    <row r="43" spans="2:13" ht="27.75" customHeight="1" x14ac:dyDescent="0.2">
      <c r="B43" s="1274"/>
      <c r="C43" s="1275"/>
      <c r="D43" s="105"/>
      <c r="E43" s="1278" t="s">
        <v>33</v>
      </c>
      <c r="F43" s="1278"/>
      <c r="G43" s="1278"/>
      <c r="H43" s="1279"/>
      <c r="I43" s="106">
        <v>6054</v>
      </c>
      <c r="J43" s="107">
        <v>6559</v>
      </c>
      <c r="K43" s="107">
        <v>6896</v>
      </c>
      <c r="L43" s="107">
        <v>7631</v>
      </c>
      <c r="M43" s="108">
        <v>7915</v>
      </c>
    </row>
    <row r="44" spans="2:13" ht="27.75" customHeight="1" x14ac:dyDescent="0.2">
      <c r="B44" s="1274"/>
      <c r="C44" s="1275"/>
      <c r="D44" s="105"/>
      <c r="E44" s="1278" t="s">
        <v>34</v>
      </c>
      <c r="F44" s="1278"/>
      <c r="G44" s="1278"/>
      <c r="H44" s="1279"/>
      <c r="I44" s="106" t="s">
        <v>508</v>
      </c>
      <c r="J44" s="107" t="s">
        <v>508</v>
      </c>
      <c r="K44" s="107" t="s">
        <v>508</v>
      </c>
      <c r="L44" s="107" t="s">
        <v>508</v>
      </c>
      <c r="M44" s="108" t="s">
        <v>508</v>
      </c>
    </row>
    <row r="45" spans="2:13" ht="27.75" customHeight="1" x14ac:dyDescent="0.2">
      <c r="B45" s="1274"/>
      <c r="C45" s="1275"/>
      <c r="D45" s="105"/>
      <c r="E45" s="1278" t="s">
        <v>35</v>
      </c>
      <c r="F45" s="1278"/>
      <c r="G45" s="1278"/>
      <c r="H45" s="1279"/>
      <c r="I45" s="106">
        <v>2633</v>
      </c>
      <c r="J45" s="107">
        <v>2469</v>
      </c>
      <c r="K45" s="107">
        <v>2451</v>
      </c>
      <c r="L45" s="107">
        <v>2400</v>
      </c>
      <c r="M45" s="108">
        <v>2321</v>
      </c>
    </row>
    <row r="46" spans="2:13" ht="27.75" customHeight="1" x14ac:dyDescent="0.2">
      <c r="B46" s="1274"/>
      <c r="C46" s="1275"/>
      <c r="D46" s="109"/>
      <c r="E46" s="1278" t="s">
        <v>36</v>
      </c>
      <c r="F46" s="1278"/>
      <c r="G46" s="1278"/>
      <c r="H46" s="1279"/>
      <c r="I46" s="106" t="s">
        <v>508</v>
      </c>
      <c r="J46" s="107" t="s">
        <v>508</v>
      </c>
      <c r="K46" s="107" t="s">
        <v>508</v>
      </c>
      <c r="L46" s="107" t="s">
        <v>508</v>
      </c>
      <c r="M46" s="108" t="s">
        <v>508</v>
      </c>
    </row>
    <row r="47" spans="2:13" ht="27.75" customHeight="1" x14ac:dyDescent="0.2">
      <c r="B47" s="1274"/>
      <c r="C47" s="1275"/>
      <c r="D47" s="110"/>
      <c r="E47" s="1288" t="s">
        <v>37</v>
      </c>
      <c r="F47" s="1289"/>
      <c r="G47" s="1289"/>
      <c r="H47" s="1290"/>
      <c r="I47" s="106" t="s">
        <v>508</v>
      </c>
      <c r="J47" s="107" t="s">
        <v>508</v>
      </c>
      <c r="K47" s="107" t="s">
        <v>508</v>
      </c>
      <c r="L47" s="107" t="s">
        <v>508</v>
      </c>
      <c r="M47" s="108" t="s">
        <v>508</v>
      </c>
    </row>
    <row r="48" spans="2:13" ht="27.75" customHeight="1" x14ac:dyDescent="0.2">
      <c r="B48" s="1274"/>
      <c r="C48" s="1275"/>
      <c r="D48" s="105"/>
      <c r="E48" s="1278" t="s">
        <v>38</v>
      </c>
      <c r="F48" s="1278"/>
      <c r="G48" s="1278"/>
      <c r="H48" s="1279"/>
      <c r="I48" s="106" t="s">
        <v>508</v>
      </c>
      <c r="J48" s="107" t="s">
        <v>508</v>
      </c>
      <c r="K48" s="107" t="s">
        <v>508</v>
      </c>
      <c r="L48" s="107" t="s">
        <v>508</v>
      </c>
      <c r="M48" s="108" t="s">
        <v>508</v>
      </c>
    </row>
    <row r="49" spans="2:13" ht="27.75" customHeight="1" x14ac:dyDescent="0.2">
      <c r="B49" s="1276"/>
      <c r="C49" s="1277"/>
      <c r="D49" s="105"/>
      <c r="E49" s="1278" t="s">
        <v>39</v>
      </c>
      <c r="F49" s="1278"/>
      <c r="G49" s="1278"/>
      <c r="H49" s="1279"/>
      <c r="I49" s="106">
        <v>1</v>
      </c>
      <c r="J49" s="107" t="s">
        <v>508</v>
      </c>
      <c r="K49" s="107" t="s">
        <v>508</v>
      </c>
      <c r="L49" s="107" t="s">
        <v>508</v>
      </c>
      <c r="M49" s="108" t="s">
        <v>508</v>
      </c>
    </row>
    <row r="50" spans="2:13" ht="27.75" customHeight="1" x14ac:dyDescent="0.2">
      <c r="B50" s="1272" t="s">
        <v>40</v>
      </c>
      <c r="C50" s="1273"/>
      <c r="D50" s="111"/>
      <c r="E50" s="1278" t="s">
        <v>41</v>
      </c>
      <c r="F50" s="1278"/>
      <c r="G50" s="1278"/>
      <c r="H50" s="1279"/>
      <c r="I50" s="106">
        <v>1873</v>
      </c>
      <c r="J50" s="107">
        <v>1854</v>
      </c>
      <c r="K50" s="107">
        <v>2157</v>
      </c>
      <c r="L50" s="107">
        <v>2694</v>
      </c>
      <c r="M50" s="108">
        <v>2958</v>
      </c>
    </row>
    <row r="51" spans="2:13" ht="27.75" customHeight="1" x14ac:dyDescent="0.2">
      <c r="B51" s="1274"/>
      <c r="C51" s="1275"/>
      <c r="D51" s="105"/>
      <c r="E51" s="1278" t="s">
        <v>42</v>
      </c>
      <c r="F51" s="1278"/>
      <c r="G51" s="1278"/>
      <c r="H51" s="1279"/>
      <c r="I51" s="106" t="s">
        <v>508</v>
      </c>
      <c r="J51" s="107" t="s">
        <v>508</v>
      </c>
      <c r="K51" s="107" t="s">
        <v>508</v>
      </c>
      <c r="L51" s="107" t="s">
        <v>508</v>
      </c>
      <c r="M51" s="108" t="s">
        <v>508</v>
      </c>
    </row>
    <row r="52" spans="2:13" ht="27.75" customHeight="1" x14ac:dyDescent="0.2">
      <c r="B52" s="1276"/>
      <c r="C52" s="1277"/>
      <c r="D52" s="105"/>
      <c r="E52" s="1278" t="s">
        <v>43</v>
      </c>
      <c r="F52" s="1278"/>
      <c r="G52" s="1278"/>
      <c r="H52" s="1279"/>
      <c r="I52" s="106">
        <v>10770</v>
      </c>
      <c r="J52" s="107">
        <v>10960</v>
      </c>
      <c r="K52" s="107">
        <v>11178</v>
      </c>
      <c r="L52" s="107">
        <v>11294</v>
      </c>
      <c r="M52" s="108">
        <v>11216</v>
      </c>
    </row>
    <row r="53" spans="2:13" ht="27.75" customHeight="1" thickBot="1" x14ac:dyDescent="0.25">
      <c r="B53" s="1280" t="s">
        <v>44</v>
      </c>
      <c r="C53" s="1281"/>
      <c r="D53" s="112"/>
      <c r="E53" s="1282" t="s">
        <v>45</v>
      </c>
      <c r="F53" s="1282"/>
      <c r="G53" s="1282"/>
      <c r="H53" s="1283"/>
      <c r="I53" s="113">
        <v>3974</v>
      </c>
      <c r="J53" s="114">
        <v>4240</v>
      </c>
      <c r="K53" s="114">
        <v>4092</v>
      </c>
      <c r="L53" s="114">
        <v>4605</v>
      </c>
      <c r="M53" s="115">
        <v>4528</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JjppYC7H1mOoeLg8/1uxfP8zVuYC+WWyNbDtv9pmZ8EXlui9WZ1Bo+4foo3WEX4Sip/s1XcuOUtxoG6LOIuEzA==" saltValue="J+JgBFJ/t3f7yjgMydUy1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552</v>
      </c>
      <c r="G54" s="124" t="s">
        <v>553</v>
      </c>
      <c r="H54" s="125" t="s">
        <v>554</v>
      </c>
    </row>
    <row r="55" spans="2:8" ht="52.5" customHeight="1" x14ac:dyDescent="0.2">
      <c r="B55" s="126"/>
      <c r="C55" s="1299" t="s">
        <v>48</v>
      </c>
      <c r="D55" s="1299"/>
      <c r="E55" s="1300"/>
      <c r="F55" s="127">
        <v>813</v>
      </c>
      <c r="G55" s="127">
        <v>923</v>
      </c>
      <c r="H55" s="128">
        <v>1009</v>
      </c>
    </row>
    <row r="56" spans="2:8" ht="52.5" customHeight="1" x14ac:dyDescent="0.2">
      <c r="B56" s="129"/>
      <c r="C56" s="1301" t="s">
        <v>49</v>
      </c>
      <c r="D56" s="1301"/>
      <c r="E56" s="1302"/>
      <c r="F56" s="130">
        <v>0</v>
      </c>
      <c r="G56" s="130">
        <v>0</v>
      </c>
      <c r="H56" s="131">
        <v>0</v>
      </c>
    </row>
    <row r="57" spans="2:8" ht="53.25" customHeight="1" x14ac:dyDescent="0.2">
      <c r="B57" s="129"/>
      <c r="C57" s="1303" t="s">
        <v>50</v>
      </c>
      <c r="D57" s="1303"/>
      <c r="E57" s="1304"/>
      <c r="F57" s="132">
        <v>880</v>
      </c>
      <c r="G57" s="132">
        <v>1089</v>
      </c>
      <c r="H57" s="133">
        <v>1200</v>
      </c>
    </row>
    <row r="58" spans="2:8" ht="45.75" customHeight="1" x14ac:dyDescent="0.2">
      <c r="B58" s="134"/>
      <c r="C58" s="1291" t="s">
        <v>584</v>
      </c>
      <c r="D58" s="1292"/>
      <c r="E58" s="1293"/>
      <c r="F58" s="135">
        <v>227</v>
      </c>
      <c r="G58" s="135">
        <v>327</v>
      </c>
      <c r="H58" s="136">
        <v>427</v>
      </c>
    </row>
    <row r="59" spans="2:8" ht="45.75" customHeight="1" x14ac:dyDescent="0.2">
      <c r="B59" s="134"/>
      <c r="C59" s="1291" t="s">
        <v>585</v>
      </c>
      <c r="D59" s="1292"/>
      <c r="E59" s="1293"/>
      <c r="F59" s="135">
        <v>179</v>
      </c>
      <c r="G59" s="135">
        <v>258</v>
      </c>
      <c r="H59" s="136">
        <v>255</v>
      </c>
    </row>
    <row r="60" spans="2:8" ht="45.75" customHeight="1" x14ac:dyDescent="0.2">
      <c r="B60" s="134"/>
      <c r="C60" s="1291" t="s">
        <v>586</v>
      </c>
      <c r="D60" s="1292"/>
      <c r="E60" s="1293"/>
      <c r="F60" s="135">
        <v>141</v>
      </c>
      <c r="G60" s="135">
        <v>141</v>
      </c>
      <c r="H60" s="136">
        <v>141</v>
      </c>
    </row>
    <row r="61" spans="2:8" ht="45.75" customHeight="1" x14ac:dyDescent="0.2">
      <c r="B61" s="134"/>
      <c r="C61" s="1291" t="s">
        <v>587</v>
      </c>
      <c r="D61" s="1292"/>
      <c r="E61" s="1293"/>
      <c r="F61" s="135">
        <v>65</v>
      </c>
      <c r="G61" s="135">
        <v>89</v>
      </c>
      <c r="H61" s="136">
        <v>97</v>
      </c>
    </row>
    <row r="62" spans="2:8" ht="45.75" customHeight="1" thickBot="1" x14ac:dyDescent="0.25">
      <c r="B62" s="137"/>
      <c r="C62" s="1294" t="s">
        <v>588</v>
      </c>
      <c r="D62" s="1295"/>
      <c r="E62" s="1296"/>
      <c r="F62" s="138">
        <v>91</v>
      </c>
      <c r="G62" s="138">
        <v>91</v>
      </c>
      <c r="H62" s="139">
        <v>92</v>
      </c>
    </row>
    <row r="63" spans="2:8" ht="52.5" customHeight="1" thickBot="1" x14ac:dyDescent="0.25">
      <c r="B63" s="140"/>
      <c r="C63" s="1297" t="s">
        <v>51</v>
      </c>
      <c r="D63" s="1297"/>
      <c r="E63" s="1298"/>
      <c r="F63" s="141">
        <v>1693</v>
      </c>
      <c r="G63" s="141">
        <v>2013</v>
      </c>
      <c r="H63" s="142">
        <v>2209</v>
      </c>
    </row>
    <row r="64" spans="2:8" ht="15" customHeight="1" x14ac:dyDescent="0.2"/>
    <row r="65" ht="0" hidden="1" customHeight="1" x14ac:dyDescent="0.2"/>
    <row r="66" ht="0" hidden="1" customHeight="1" x14ac:dyDescent="0.2"/>
  </sheetData>
  <sheetProtection algorithmName="SHA-512" hashValue="+q7bIRazaKmIP69OxIQ9MSbxKhYTT1hi6zv0rtd0WaAXJ6gb3J0vACKpJBKFeK3725eCV21oPae4Cle5xPbAIQ==" saltValue="1cUE6u4nGyrkLYwkOcPc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591</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591</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592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593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3" t="s">
        <v>605</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2" x14ac:dyDescent="0.2">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2" x14ac:dyDescent="0.2">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2" x14ac:dyDescent="0.2">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2" x14ac:dyDescent="0.2">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594</v>
      </c>
    </row>
    <row r="50" spans="1:109" ht="13.2" x14ac:dyDescent="0.2">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550</v>
      </c>
      <c r="BQ50" s="1311"/>
      <c r="BR50" s="1311"/>
      <c r="BS50" s="1311"/>
      <c r="BT50" s="1311"/>
      <c r="BU50" s="1311"/>
      <c r="BV50" s="1311"/>
      <c r="BW50" s="1311"/>
      <c r="BX50" s="1311" t="s">
        <v>551</v>
      </c>
      <c r="BY50" s="1311"/>
      <c r="BZ50" s="1311"/>
      <c r="CA50" s="1311"/>
      <c r="CB50" s="1311"/>
      <c r="CC50" s="1311"/>
      <c r="CD50" s="1311"/>
      <c r="CE50" s="1311"/>
      <c r="CF50" s="1311" t="s">
        <v>552</v>
      </c>
      <c r="CG50" s="1311"/>
      <c r="CH50" s="1311"/>
      <c r="CI50" s="1311"/>
      <c r="CJ50" s="1311"/>
      <c r="CK50" s="1311"/>
      <c r="CL50" s="1311"/>
      <c r="CM50" s="1311"/>
      <c r="CN50" s="1311" t="s">
        <v>553</v>
      </c>
      <c r="CO50" s="1311"/>
      <c r="CP50" s="1311"/>
      <c r="CQ50" s="1311"/>
      <c r="CR50" s="1311"/>
      <c r="CS50" s="1311"/>
      <c r="CT50" s="1311"/>
      <c r="CU50" s="1311"/>
      <c r="CV50" s="1311" t="s">
        <v>554</v>
      </c>
      <c r="CW50" s="1311"/>
      <c r="CX50" s="1311"/>
      <c r="CY50" s="1311"/>
      <c r="CZ50" s="1311"/>
      <c r="DA50" s="1311"/>
      <c r="DB50" s="1311"/>
      <c r="DC50" s="1311"/>
    </row>
    <row r="51" spans="1:109" ht="13.5" customHeight="1" x14ac:dyDescent="0.2">
      <c r="B51" s="394"/>
      <c r="G51" s="1322"/>
      <c r="H51" s="1322"/>
      <c r="I51" s="1327"/>
      <c r="J51" s="1327"/>
      <c r="K51" s="1312"/>
      <c r="L51" s="1312"/>
      <c r="M51" s="1312"/>
      <c r="N51" s="1312"/>
      <c r="AM51" s="403"/>
      <c r="AN51" s="1310" t="s">
        <v>595</v>
      </c>
      <c r="AO51" s="1310"/>
      <c r="AP51" s="1310"/>
      <c r="AQ51" s="1310"/>
      <c r="AR51" s="1310"/>
      <c r="AS51" s="1310"/>
      <c r="AT51" s="1310"/>
      <c r="AU51" s="1310"/>
      <c r="AV51" s="1310"/>
      <c r="AW51" s="1310"/>
      <c r="AX51" s="1310"/>
      <c r="AY51" s="1310"/>
      <c r="AZ51" s="1310"/>
      <c r="BA51" s="1310"/>
      <c r="BB51" s="1310" t="s">
        <v>597</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69.8</v>
      </c>
      <c r="BY51" s="1307"/>
      <c r="BZ51" s="1307"/>
      <c r="CA51" s="1307"/>
      <c r="CB51" s="1307"/>
      <c r="CC51" s="1307"/>
      <c r="CD51" s="1307"/>
      <c r="CE51" s="1307"/>
      <c r="CF51" s="1307">
        <v>68.099999999999994</v>
      </c>
      <c r="CG51" s="1307"/>
      <c r="CH51" s="1307"/>
      <c r="CI51" s="1307"/>
      <c r="CJ51" s="1307"/>
      <c r="CK51" s="1307"/>
      <c r="CL51" s="1307"/>
      <c r="CM51" s="1307"/>
      <c r="CN51" s="1307">
        <v>76.900000000000006</v>
      </c>
      <c r="CO51" s="1307"/>
      <c r="CP51" s="1307"/>
      <c r="CQ51" s="1307"/>
      <c r="CR51" s="1307"/>
      <c r="CS51" s="1307"/>
      <c r="CT51" s="1307"/>
      <c r="CU51" s="1307"/>
      <c r="CV51" s="1307">
        <v>76.8</v>
      </c>
      <c r="CW51" s="1307"/>
      <c r="CX51" s="1307"/>
      <c r="CY51" s="1307"/>
      <c r="CZ51" s="1307"/>
      <c r="DA51" s="1307"/>
      <c r="DB51" s="1307"/>
      <c r="DC51" s="1307"/>
    </row>
    <row r="52" spans="1:109" ht="13.2" x14ac:dyDescent="0.2">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2" x14ac:dyDescent="0.2">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598</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60.5</v>
      </c>
      <c r="BY53" s="1307"/>
      <c r="BZ53" s="1307"/>
      <c r="CA53" s="1307"/>
      <c r="CB53" s="1307"/>
      <c r="CC53" s="1307"/>
      <c r="CD53" s="1307"/>
      <c r="CE53" s="1307"/>
      <c r="CF53" s="1307">
        <v>61.6</v>
      </c>
      <c r="CG53" s="1307"/>
      <c r="CH53" s="1307"/>
      <c r="CI53" s="1307"/>
      <c r="CJ53" s="1307"/>
      <c r="CK53" s="1307"/>
      <c r="CL53" s="1307"/>
      <c r="CM53" s="1307"/>
      <c r="CN53" s="1307">
        <v>58</v>
      </c>
      <c r="CO53" s="1307"/>
      <c r="CP53" s="1307"/>
      <c r="CQ53" s="1307"/>
      <c r="CR53" s="1307"/>
      <c r="CS53" s="1307"/>
      <c r="CT53" s="1307"/>
      <c r="CU53" s="1307"/>
      <c r="CV53" s="1307">
        <v>60.2</v>
      </c>
      <c r="CW53" s="1307"/>
      <c r="CX53" s="1307"/>
      <c r="CY53" s="1307"/>
      <c r="CZ53" s="1307"/>
      <c r="DA53" s="1307"/>
      <c r="DB53" s="1307"/>
      <c r="DC53" s="1307"/>
    </row>
    <row r="54" spans="1:109" ht="13.2" x14ac:dyDescent="0.2">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2" x14ac:dyDescent="0.2">
      <c r="A55" s="402"/>
      <c r="B55" s="394"/>
      <c r="G55" s="1305"/>
      <c r="H55" s="1305"/>
      <c r="I55" s="1305"/>
      <c r="J55" s="1305"/>
      <c r="K55" s="1312"/>
      <c r="L55" s="1312"/>
      <c r="M55" s="1312"/>
      <c r="N55" s="1312"/>
      <c r="AN55" s="1311" t="s">
        <v>599</v>
      </c>
      <c r="AO55" s="1311"/>
      <c r="AP55" s="1311"/>
      <c r="AQ55" s="1311"/>
      <c r="AR55" s="1311"/>
      <c r="AS55" s="1311"/>
      <c r="AT55" s="1311"/>
      <c r="AU55" s="1311"/>
      <c r="AV55" s="1311"/>
      <c r="AW55" s="1311"/>
      <c r="AX55" s="1311"/>
      <c r="AY55" s="1311"/>
      <c r="AZ55" s="1311"/>
      <c r="BA55" s="1311"/>
      <c r="BB55" s="1310" t="s">
        <v>596</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13</v>
      </c>
      <c r="BY55" s="1307"/>
      <c r="BZ55" s="1307"/>
      <c r="CA55" s="1307"/>
      <c r="CB55" s="1307"/>
      <c r="CC55" s="1307"/>
      <c r="CD55" s="1307"/>
      <c r="CE55" s="1307"/>
      <c r="CF55" s="1307">
        <v>21</v>
      </c>
      <c r="CG55" s="1307"/>
      <c r="CH55" s="1307"/>
      <c r="CI55" s="1307"/>
      <c r="CJ55" s="1307"/>
      <c r="CK55" s="1307"/>
      <c r="CL55" s="1307"/>
      <c r="CM55" s="1307"/>
      <c r="CN55" s="1307">
        <v>20.2</v>
      </c>
      <c r="CO55" s="1307"/>
      <c r="CP55" s="1307"/>
      <c r="CQ55" s="1307"/>
      <c r="CR55" s="1307"/>
      <c r="CS55" s="1307"/>
      <c r="CT55" s="1307"/>
      <c r="CU55" s="1307"/>
      <c r="CV55" s="1307">
        <v>18.3</v>
      </c>
      <c r="CW55" s="1307"/>
      <c r="CX55" s="1307"/>
      <c r="CY55" s="1307"/>
      <c r="CZ55" s="1307"/>
      <c r="DA55" s="1307"/>
      <c r="DB55" s="1307"/>
      <c r="DC55" s="1307"/>
    </row>
    <row r="56" spans="1:109" ht="13.2" x14ac:dyDescent="0.2">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ht="13.2" x14ac:dyDescent="0.2">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598</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53.4</v>
      </c>
      <c r="BY57" s="1307"/>
      <c r="BZ57" s="1307"/>
      <c r="CA57" s="1307"/>
      <c r="CB57" s="1307"/>
      <c r="CC57" s="1307"/>
      <c r="CD57" s="1307"/>
      <c r="CE57" s="1307"/>
      <c r="CF57" s="1307">
        <v>56.1</v>
      </c>
      <c r="CG57" s="1307"/>
      <c r="CH57" s="1307"/>
      <c r="CI57" s="1307"/>
      <c r="CJ57" s="1307"/>
      <c r="CK57" s="1307"/>
      <c r="CL57" s="1307"/>
      <c r="CM57" s="1307"/>
      <c r="CN57" s="1307">
        <v>58.1</v>
      </c>
      <c r="CO57" s="1307"/>
      <c r="CP57" s="1307"/>
      <c r="CQ57" s="1307"/>
      <c r="CR57" s="1307"/>
      <c r="CS57" s="1307"/>
      <c r="CT57" s="1307"/>
      <c r="CU57" s="1307"/>
      <c r="CV57" s="1307">
        <v>59.1</v>
      </c>
      <c r="CW57" s="1307"/>
      <c r="CX57" s="1307"/>
      <c r="CY57" s="1307"/>
      <c r="CZ57" s="1307"/>
      <c r="DA57" s="1307"/>
      <c r="DB57" s="1307"/>
      <c r="DC57" s="1307"/>
      <c r="DD57" s="407"/>
      <c r="DE57" s="406"/>
    </row>
    <row r="58" spans="1:109" s="402" customFormat="1" ht="13.2" x14ac:dyDescent="0.2">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600</v>
      </c>
    </row>
    <row r="64" spans="1:109" ht="13.2" x14ac:dyDescent="0.2">
      <c r="B64" s="394"/>
      <c r="G64" s="401"/>
      <c r="I64" s="414"/>
      <c r="J64" s="414"/>
      <c r="K64" s="414"/>
      <c r="L64" s="414"/>
      <c r="M64" s="414"/>
      <c r="N64" s="415"/>
      <c r="AM64" s="401"/>
      <c r="AN64" s="401" t="s">
        <v>593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3" t="s">
        <v>604</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2" x14ac:dyDescent="0.2">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2" x14ac:dyDescent="0.2">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2" x14ac:dyDescent="0.2">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2" x14ac:dyDescent="0.2">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594</v>
      </c>
    </row>
    <row r="72" spans="2:107" ht="13.2" x14ac:dyDescent="0.2">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550</v>
      </c>
      <c r="BQ72" s="1311"/>
      <c r="BR72" s="1311"/>
      <c r="BS72" s="1311"/>
      <c r="BT72" s="1311"/>
      <c r="BU72" s="1311"/>
      <c r="BV72" s="1311"/>
      <c r="BW72" s="1311"/>
      <c r="BX72" s="1311" t="s">
        <v>551</v>
      </c>
      <c r="BY72" s="1311"/>
      <c r="BZ72" s="1311"/>
      <c r="CA72" s="1311"/>
      <c r="CB72" s="1311"/>
      <c r="CC72" s="1311"/>
      <c r="CD72" s="1311"/>
      <c r="CE72" s="1311"/>
      <c r="CF72" s="1311" t="s">
        <v>552</v>
      </c>
      <c r="CG72" s="1311"/>
      <c r="CH72" s="1311"/>
      <c r="CI72" s="1311"/>
      <c r="CJ72" s="1311"/>
      <c r="CK72" s="1311"/>
      <c r="CL72" s="1311"/>
      <c r="CM72" s="1311"/>
      <c r="CN72" s="1311" t="s">
        <v>553</v>
      </c>
      <c r="CO72" s="1311"/>
      <c r="CP72" s="1311"/>
      <c r="CQ72" s="1311"/>
      <c r="CR72" s="1311"/>
      <c r="CS72" s="1311"/>
      <c r="CT72" s="1311"/>
      <c r="CU72" s="1311"/>
      <c r="CV72" s="1311" t="s">
        <v>554</v>
      </c>
      <c r="CW72" s="1311"/>
      <c r="CX72" s="1311"/>
      <c r="CY72" s="1311"/>
      <c r="CZ72" s="1311"/>
      <c r="DA72" s="1311"/>
      <c r="DB72" s="1311"/>
      <c r="DC72" s="1311"/>
    </row>
    <row r="73" spans="2:107" ht="13.2" x14ac:dyDescent="0.2">
      <c r="B73" s="394"/>
      <c r="G73" s="1322"/>
      <c r="H73" s="1322"/>
      <c r="I73" s="1322"/>
      <c r="J73" s="1322"/>
      <c r="K73" s="1306"/>
      <c r="L73" s="1306"/>
      <c r="M73" s="1306"/>
      <c r="N73" s="1306"/>
      <c r="AM73" s="403"/>
      <c r="AN73" s="1310" t="s">
        <v>595</v>
      </c>
      <c r="AO73" s="1310"/>
      <c r="AP73" s="1310"/>
      <c r="AQ73" s="1310"/>
      <c r="AR73" s="1310"/>
      <c r="AS73" s="1310"/>
      <c r="AT73" s="1310"/>
      <c r="AU73" s="1310"/>
      <c r="AV73" s="1310"/>
      <c r="AW73" s="1310"/>
      <c r="AX73" s="1310"/>
      <c r="AY73" s="1310"/>
      <c r="AZ73" s="1310"/>
      <c r="BA73" s="1310"/>
      <c r="BB73" s="1310" t="s">
        <v>597</v>
      </c>
      <c r="BC73" s="1310"/>
      <c r="BD73" s="1310"/>
      <c r="BE73" s="1310"/>
      <c r="BF73" s="1310"/>
      <c r="BG73" s="1310"/>
      <c r="BH73" s="1310"/>
      <c r="BI73" s="1310"/>
      <c r="BJ73" s="1310"/>
      <c r="BK73" s="1310"/>
      <c r="BL73" s="1310"/>
      <c r="BM73" s="1310"/>
      <c r="BN73" s="1310"/>
      <c r="BO73" s="1310"/>
      <c r="BP73" s="1307">
        <v>68</v>
      </c>
      <c r="BQ73" s="1307"/>
      <c r="BR73" s="1307"/>
      <c r="BS73" s="1307"/>
      <c r="BT73" s="1307"/>
      <c r="BU73" s="1307"/>
      <c r="BV73" s="1307"/>
      <c r="BW73" s="1307"/>
      <c r="BX73" s="1307">
        <v>69.8</v>
      </c>
      <c r="BY73" s="1307"/>
      <c r="BZ73" s="1307"/>
      <c r="CA73" s="1307"/>
      <c r="CB73" s="1307"/>
      <c r="CC73" s="1307"/>
      <c r="CD73" s="1307"/>
      <c r="CE73" s="1307"/>
      <c r="CF73" s="1307">
        <v>68.099999999999994</v>
      </c>
      <c r="CG73" s="1307"/>
      <c r="CH73" s="1307"/>
      <c r="CI73" s="1307"/>
      <c r="CJ73" s="1307"/>
      <c r="CK73" s="1307"/>
      <c r="CL73" s="1307"/>
      <c r="CM73" s="1307"/>
      <c r="CN73" s="1307">
        <v>76.900000000000006</v>
      </c>
      <c r="CO73" s="1307"/>
      <c r="CP73" s="1307"/>
      <c r="CQ73" s="1307"/>
      <c r="CR73" s="1307"/>
      <c r="CS73" s="1307"/>
      <c r="CT73" s="1307"/>
      <c r="CU73" s="1307"/>
      <c r="CV73" s="1307">
        <v>76.8</v>
      </c>
      <c r="CW73" s="1307"/>
      <c r="CX73" s="1307"/>
      <c r="CY73" s="1307"/>
      <c r="CZ73" s="1307"/>
      <c r="DA73" s="1307"/>
      <c r="DB73" s="1307"/>
      <c r="DC73" s="1307"/>
    </row>
    <row r="74" spans="2:107" ht="13.2" x14ac:dyDescent="0.2">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2" x14ac:dyDescent="0.2">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601</v>
      </c>
      <c r="BC75" s="1310"/>
      <c r="BD75" s="1310"/>
      <c r="BE75" s="1310"/>
      <c r="BF75" s="1310"/>
      <c r="BG75" s="1310"/>
      <c r="BH75" s="1310"/>
      <c r="BI75" s="1310"/>
      <c r="BJ75" s="1310"/>
      <c r="BK75" s="1310"/>
      <c r="BL75" s="1310"/>
      <c r="BM75" s="1310"/>
      <c r="BN75" s="1310"/>
      <c r="BO75" s="1310"/>
      <c r="BP75" s="1307">
        <v>5.5</v>
      </c>
      <c r="BQ75" s="1307"/>
      <c r="BR75" s="1307"/>
      <c r="BS75" s="1307"/>
      <c r="BT75" s="1307"/>
      <c r="BU75" s="1307"/>
      <c r="BV75" s="1307"/>
      <c r="BW75" s="1307"/>
      <c r="BX75" s="1307">
        <v>4.4000000000000004</v>
      </c>
      <c r="BY75" s="1307"/>
      <c r="BZ75" s="1307"/>
      <c r="CA75" s="1307"/>
      <c r="CB75" s="1307"/>
      <c r="CC75" s="1307"/>
      <c r="CD75" s="1307"/>
      <c r="CE75" s="1307"/>
      <c r="CF75" s="1307">
        <v>4.2</v>
      </c>
      <c r="CG75" s="1307"/>
      <c r="CH75" s="1307"/>
      <c r="CI75" s="1307"/>
      <c r="CJ75" s="1307"/>
      <c r="CK75" s="1307"/>
      <c r="CL75" s="1307"/>
      <c r="CM75" s="1307"/>
      <c r="CN75" s="1307">
        <v>5.3</v>
      </c>
      <c r="CO75" s="1307"/>
      <c r="CP75" s="1307"/>
      <c r="CQ75" s="1307"/>
      <c r="CR75" s="1307"/>
      <c r="CS75" s="1307"/>
      <c r="CT75" s="1307"/>
      <c r="CU75" s="1307"/>
      <c r="CV75" s="1307">
        <v>5.8</v>
      </c>
      <c r="CW75" s="1307"/>
      <c r="CX75" s="1307"/>
      <c r="CY75" s="1307"/>
      <c r="CZ75" s="1307"/>
      <c r="DA75" s="1307"/>
      <c r="DB75" s="1307"/>
      <c r="DC75" s="1307"/>
    </row>
    <row r="76" spans="2:107" ht="13.2" x14ac:dyDescent="0.2">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2" x14ac:dyDescent="0.2">
      <c r="B77" s="394"/>
      <c r="G77" s="1305"/>
      <c r="H77" s="1305"/>
      <c r="I77" s="1305"/>
      <c r="J77" s="1305"/>
      <c r="K77" s="1306"/>
      <c r="L77" s="1306"/>
      <c r="M77" s="1306"/>
      <c r="N77" s="1306"/>
      <c r="AN77" s="1311" t="s">
        <v>599</v>
      </c>
      <c r="AO77" s="1311"/>
      <c r="AP77" s="1311"/>
      <c r="AQ77" s="1311"/>
      <c r="AR77" s="1311"/>
      <c r="AS77" s="1311"/>
      <c r="AT77" s="1311"/>
      <c r="AU77" s="1311"/>
      <c r="AV77" s="1311"/>
      <c r="AW77" s="1311"/>
      <c r="AX77" s="1311"/>
      <c r="AY77" s="1311"/>
      <c r="AZ77" s="1311"/>
      <c r="BA77" s="1311"/>
      <c r="BB77" s="1310" t="s">
        <v>597</v>
      </c>
      <c r="BC77" s="1310"/>
      <c r="BD77" s="1310"/>
      <c r="BE77" s="1310"/>
      <c r="BF77" s="1310"/>
      <c r="BG77" s="1310"/>
      <c r="BH77" s="1310"/>
      <c r="BI77" s="1310"/>
      <c r="BJ77" s="1310"/>
      <c r="BK77" s="1310"/>
      <c r="BL77" s="1310"/>
      <c r="BM77" s="1310"/>
      <c r="BN77" s="1310"/>
      <c r="BO77" s="1310"/>
      <c r="BP77" s="1307">
        <v>20.3</v>
      </c>
      <c r="BQ77" s="1307"/>
      <c r="BR77" s="1307"/>
      <c r="BS77" s="1307"/>
      <c r="BT77" s="1307"/>
      <c r="BU77" s="1307"/>
      <c r="BV77" s="1307"/>
      <c r="BW77" s="1307"/>
      <c r="BX77" s="1307">
        <v>13</v>
      </c>
      <c r="BY77" s="1307"/>
      <c r="BZ77" s="1307"/>
      <c r="CA77" s="1307"/>
      <c r="CB77" s="1307"/>
      <c r="CC77" s="1307"/>
      <c r="CD77" s="1307"/>
      <c r="CE77" s="1307"/>
      <c r="CF77" s="1307">
        <v>21</v>
      </c>
      <c r="CG77" s="1307"/>
      <c r="CH77" s="1307"/>
      <c r="CI77" s="1307"/>
      <c r="CJ77" s="1307"/>
      <c r="CK77" s="1307"/>
      <c r="CL77" s="1307"/>
      <c r="CM77" s="1307"/>
      <c r="CN77" s="1307">
        <v>20.2</v>
      </c>
      <c r="CO77" s="1307"/>
      <c r="CP77" s="1307"/>
      <c r="CQ77" s="1307"/>
      <c r="CR77" s="1307"/>
      <c r="CS77" s="1307"/>
      <c r="CT77" s="1307"/>
      <c r="CU77" s="1307"/>
      <c r="CV77" s="1307">
        <v>18.3</v>
      </c>
      <c r="CW77" s="1307"/>
      <c r="CX77" s="1307"/>
      <c r="CY77" s="1307"/>
      <c r="CZ77" s="1307"/>
      <c r="DA77" s="1307"/>
      <c r="DB77" s="1307"/>
      <c r="DC77" s="1307"/>
    </row>
    <row r="78" spans="2:107" ht="13.2" x14ac:dyDescent="0.2">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2" x14ac:dyDescent="0.2">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601</v>
      </c>
      <c r="BC79" s="1310"/>
      <c r="BD79" s="1310"/>
      <c r="BE79" s="1310"/>
      <c r="BF79" s="1310"/>
      <c r="BG79" s="1310"/>
      <c r="BH79" s="1310"/>
      <c r="BI79" s="1310"/>
      <c r="BJ79" s="1310"/>
      <c r="BK79" s="1310"/>
      <c r="BL79" s="1310"/>
      <c r="BM79" s="1310"/>
      <c r="BN79" s="1310"/>
      <c r="BO79" s="1310"/>
      <c r="BP79" s="1307">
        <v>7.7</v>
      </c>
      <c r="BQ79" s="1307"/>
      <c r="BR79" s="1307"/>
      <c r="BS79" s="1307"/>
      <c r="BT79" s="1307"/>
      <c r="BU79" s="1307"/>
      <c r="BV79" s="1307"/>
      <c r="BW79" s="1307"/>
      <c r="BX79" s="1307">
        <v>6.8</v>
      </c>
      <c r="BY79" s="1307"/>
      <c r="BZ79" s="1307"/>
      <c r="CA79" s="1307"/>
      <c r="CB79" s="1307"/>
      <c r="CC79" s="1307"/>
      <c r="CD79" s="1307"/>
      <c r="CE79" s="1307"/>
      <c r="CF79" s="1307">
        <v>6.8</v>
      </c>
      <c r="CG79" s="1307"/>
      <c r="CH79" s="1307"/>
      <c r="CI79" s="1307"/>
      <c r="CJ79" s="1307"/>
      <c r="CK79" s="1307"/>
      <c r="CL79" s="1307"/>
      <c r="CM79" s="1307"/>
      <c r="CN79" s="1307">
        <v>6.8</v>
      </c>
      <c r="CO79" s="1307"/>
      <c r="CP79" s="1307"/>
      <c r="CQ79" s="1307"/>
      <c r="CR79" s="1307"/>
      <c r="CS79" s="1307"/>
      <c r="CT79" s="1307"/>
      <c r="CU79" s="1307"/>
      <c r="CV79" s="1307">
        <v>6.8</v>
      </c>
      <c r="CW79" s="1307"/>
      <c r="CX79" s="1307"/>
      <c r="CY79" s="1307"/>
      <c r="CZ79" s="1307"/>
      <c r="DA79" s="1307"/>
      <c r="DB79" s="1307"/>
      <c r="DC79" s="1307"/>
    </row>
    <row r="80" spans="2:107" ht="13.2" x14ac:dyDescent="0.2">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BaIg8QvWcFFc4mrCeuW0Mgcb0iVytWDWZBue1BxtFzuiFJW7+DHHUgNtJeQ1JcXVLqIihwyNj+bhxAw/JsICxw==" saltValue="IIvHpqPo9a8hGbYV/GdG+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8P3yZVTRC9+/fEQrqHJrZEVvKSoCt/ZXFbeWpaLVmFfM3r1JHEVPS9qIuiW3vJ1NCcG2GXqtqQABVoxC6DhIuQ==" saltValue="ozCHYE+NOG6K1uVnvJ82+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YQe5zgrr4vHJBodJYhd5XsSiukew3KdMGMl7EAE9WLaOj1YojSKysNE/+mS/QwZsacV2UM/Qs9v3itmAQksTng==" saltValue="Ybw8b3BFiV1GV1dEdEK4o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547</v>
      </c>
      <c r="G2" s="156"/>
      <c r="H2" s="157"/>
    </row>
    <row r="3" spans="1:8" x14ac:dyDescent="0.2">
      <c r="A3" s="153" t="s">
        <v>540</v>
      </c>
      <c r="B3" s="158"/>
      <c r="C3" s="159"/>
      <c r="D3" s="160">
        <v>22508</v>
      </c>
      <c r="E3" s="161"/>
      <c r="F3" s="162">
        <v>53292</v>
      </c>
      <c r="G3" s="163"/>
      <c r="H3" s="164"/>
    </row>
    <row r="4" spans="1:8" x14ac:dyDescent="0.2">
      <c r="A4" s="165"/>
      <c r="B4" s="166"/>
      <c r="C4" s="167"/>
      <c r="D4" s="168">
        <v>9513</v>
      </c>
      <c r="E4" s="169"/>
      <c r="F4" s="170">
        <v>28900</v>
      </c>
      <c r="G4" s="171"/>
      <c r="H4" s="172"/>
    </row>
    <row r="5" spans="1:8" x14ac:dyDescent="0.2">
      <c r="A5" s="153" t="s">
        <v>542</v>
      </c>
      <c r="B5" s="158"/>
      <c r="C5" s="159"/>
      <c r="D5" s="160">
        <v>62142</v>
      </c>
      <c r="E5" s="161"/>
      <c r="F5" s="162">
        <v>49919</v>
      </c>
      <c r="G5" s="163"/>
      <c r="H5" s="164"/>
    </row>
    <row r="6" spans="1:8" x14ac:dyDescent="0.2">
      <c r="A6" s="165"/>
      <c r="B6" s="166"/>
      <c r="C6" s="167"/>
      <c r="D6" s="168">
        <v>7592</v>
      </c>
      <c r="E6" s="169"/>
      <c r="F6" s="170">
        <v>26398</v>
      </c>
      <c r="G6" s="171"/>
      <c r="H6" s="172"/>
    </row>
    <row r="7" spans="1:8" x14ac:dyDescent="0.2">
      <c r="A7" s="153" t="s">
        <v>543</v>
      </c>
      <c r="B7" s="158"/>
      <c r="C7" s="159"/>
      <c r="D7" s="160">
        <v>39912</v>
      </c>
      <c r="E7" s="161"/>
      <c r="F7" s="162">
        <v>47738</v>
      </c>
      <c r="G7" s="163"/>
      <c r="H7" s="164"/>
    </row>
    <row r="8" spans="1:8" x14ac:dyDescent="0.2">
      <c r="A8" s="165"/>
      <c r="B8" s="166"/>
      <c r="C8" s="167"/>
      <c r="D8" s="168">
        <v>9548</v>
      </c>
      <c r="E8" s="169"/>
      <c r="F8" s="170">
        <v>24937</v>
      </c>
      <c r="G8" s="171"/>
      <c r="H8" s="172"/>
    </row>
    <row r="9" spans="1:8" x14ac:dyDescent="0.2">
      <c r="A9" s="153" t="s">
        <v>544</v>
      </c>
      <c r="B9" s="158"/>
      <c r="C9" s="159"/>
      <c r="D9" s="160">
        <v>63126</v>
      </c>
      <c r="E9" s="161"/>
      <c r="F9" s="162">
        <v>52191</v>
      </c>
      <c r="G9" s="163"/>
      <c r="H9" s="164"/>
    </row>
    <row r="10" spans="1:8" x14ac:dyDescent="0.2">
      <c r="A10" s="165"/>
      <c r="B10" s="166"/>
      <c r="C10" s="167"/>
      <c r="D10" s="168">
        <v>7069</v>
      </c>
      <c r="E10" s="169"/>
      <c r="F10" s="170">
        <v>24843</v>
      </c>
      <c r="G10" s="171"/>
      <c r="H10" s="172"/>
    </row>
    <row r="11" spans="1:8" x14ac:dyDescent="0.2">
      <c r="A11" s="153" t="s">
        <v>545</v>
      </c>
      <c r="B11" s="158"/>
      <c r="C11" s="159"/>
      <c r="D11" s="160">
        <v>14910</v>
      </c>
      <c r="E11" s="161"/>
      <c r="F11" s="162">
        <v>47387</v>
      </c>
      <c r="G11" s="163"/>
      <c r="H11" s="164"/>
    </row>
    <row r="12" spans="1:8" x14ac:dyDescent="0.2">
      <c r="A12" s="165"/>
      <c r="B12" s="166"/>
      <c r="C12" s="173"/>
      <c r="D12" s="168">
        <v>4416</v>
      </c>
      <c r="E12" s="169"/>
      <c r="F12" s="170">
        <v>24928</v>
      </c>
      <c r="G12" s="171"/>
      <c r="H12" s="172"/>
    </row>
    <row r="13" spans="1:8" x14ac:dyDescent="0.2">
      <c r="A13" s="153"/>
      <c r="B13" s="158"/>
      <c r="C13" s="174"/>
      <c r="D13" s="175">
        <v>40520</v>
      </c>
      <c r="E13" s="176"/>
      <c r="F13" s="177">
        <v>50105</v>
      </c>
      <c r="G13" s="178"/>
      <c r="H13" s="164"/>
    </row>
    <row r="14" spans="1:8" x14ac:dyDescent="0.2">
      <c r="A14" s="165"/>
      <c r="B14" s="166"/>
      <c r="C14" s="167"/>
      <c r="D14" s="168">
        <v>7628</v>
      </c>
      <c r="E14" s="169"/>
      <c r="F14" s="170">
        <v>26001</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5.01</v>
      </c>
      <c r="C19" s="179">
        <f>ROUND(VALUE(SUBSTITUTE(実質収支比率等に係る経年分析!G$48,"▲","-")),2)</f>
        <v>8.5299999999999994</v>
      </c>
      <c r="D19" s="179">
        <f>ROUND(VALUE(SUBSTITUTE(実質収支比率等に係る経年分析!H$48,"▲","-")),2)</f>
        <v>7.25</v>
      </c>
      <c r="E19" s="179">
        <f>ROUND(VALUE(SUBSTITUTE(実質収支比率等に係る経年分析!I$48,"▲","-")),2)</f>
        <v>5.38</v>
      </c>
      <c r="F19" s="179">
        <f>ROUND(VALUE(SUBSTITUTE(実質収支比率等に係る経年分析!J$48,"▲","-")),2)</f>
        <v>9.07</v>
      </c>
    </row>
    <row r="20" spans="1:11" x14ac:dyDescent="0.2">
      <c r="A20" s="179" t="s">
        <v>55</v>
      </c>
      <c r="B20" s="179">
        <f>ROUND(VALUE(SUBSTITUTE(実質収支比率等に係る経年分析!F$47,"▲","-")),2)</f>
        <v>8.3699999999999992</v>
      </c>
      <c r="C20" s="179">
        <f>ROUND(VALUE(SUBSTITUTE(実質収支比率等に係る経年分析!G$47,"▲","-")),2)</f>
        <v>9.2200000000000006</v>
      </c>
      <c r="D20" s="179">
        <f>ROUND(VALUE(SUBSTITUTE(実質収支比率等に係る経年分析!H$47,"▲","-")),2)</f>
        <v>11.93</v>
      </c>
      <c r="E20" s="179">
        <f>ROUND(VALUE(SUBSTITUTE(実質収支比率等に係る経年分析!I$47,"▲","-")),2)</f>
        <v>13.58</v>
      </c>
      <c r="F20" s="179">
        <f>ROUND(VALUE(SUBSTITUTE(実質収支比率等に係る経年分析!J$47,"▲","-")),2)</f>
        <v>15</v>
      </c>
    </row>
    <row r="21" spans="1:11" x14ac:dyDescent="0.2">
      <c r="A21" s="179" t="s">
        <v>56</v>
      </c>
      <c r="B21" s="179">
        <f>IF(ISNUMBER(VALUE(SUBSTITUTE(実質収支比率等に係る経年分析!F$49,"▲","-"))),ROUND(VALUE(SUBSTITUTE(実質収支比率等に係る経年分析!F$49,"▲","-")),2),NA())</f>
        <v>1.2</v>
      </c>
      <c r="C21" s="179">
        <f>IF(ISNUMBER(VALUE(SUBSTITUTE(実質収支比率等に係る経年分析!G$49,"▲","-"))),ROUND(VALUE(SUBSTITUTE(実質収支比率等に係る経年分析!G$49,"▲","-")),2),NA())</f>
        <v>4.72</v>
      </c>
      <c r="D21" s="179">
        <f>IF(ISNUMBER(VALUE(SUBSTITUTE(実質収支比率等に係る経年分析!H$49,"▲","-"))),ROUND(VALUE(SUBSTITUTE(実質収支比率等に係る経年分析!H$49,"▲","-")),2),NA())</f>
        <v>1.33</v>
      </c>
      <c r="E21" s="179">
        <f>IF(ISNUMBER(VALUE(SUBSTITUTE(実質収支比率等に係る経年分析!I$49,"▲","-"))),ROUND(VALUE(SUBSTITUTE(実質収支比率等に係る経年分析!I$49,"▲","-")),2),NA())</f>
        <v>-0.26</v>
      </c>
      <c r="F21" s="179">
        <f>IF(ISNUMBER(VALUE(SUBSTITUTE(実質収支比率等に係る経年分析!J$49,"▲","-"))),ROUND(VALUE(SUBSTITUTE(実質収支比率等に係る経年分析!J$49,"▲","-")),2),NA())</f>
        <v>4.9000000000000004</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2">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0.56000000000000005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0.26</v>
      </c>
    </row>
    <row r="33" spans="1:16" x14ac:dyDescent="0.2">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1.53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3.12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0.76</v>
      </c>
    </row>
    <row r="34" spans="1:16" x14ac:dyDescent="0.2">
      <c r="A34" s="180" t="str">
        <f>IF(連結実質赤字比率に係る赤字・黒字の構成分析!C$36="",NA(),連結実質赤字比率に係る赤字・黒字の構成分析!C$36)</f>
        <v>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0.97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0.63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v>
      </c>
    </row>
    <row r="35" spans="1:16" x14ac:dyDescent="0.2">
      <c r="A35" s="180" t="str">
        <f>IF(連結実質赤字比率に係る赤字・黒字の構成分析!C$35="",NA(),連結実質赤字比率に係る赤字・黒字の構成分析!C$35)</f>
        <v>介護保険事業特別会計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0.83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1.1100000000000001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2.23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2.11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3.53</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8.52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7.24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5.37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9.07</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834</v>
      </c>
      <c r="E42" s="181"/>
      <c r="F42" s="181"/>
      <c r="G42" s="181">
        <f>'実質公債費比率（分子）の構造'!L$52</f>
        <v>777</v>
      </c>
      <c r="H42" s="181"/>
      <c r="I42" s="181"/>
      <c r="J42" s="181">
        <f>'実質公債費比率（分子）の構造'!M$52</f>
        <v>806</v>
      </c>
      <c r="K42" s="181"/>
      <c r="L42" s="181"/>
      <c r="M42" s="181">
        <f>'実質公債費比率（分子）の構造'!N$52</f>
        <v>813</v>
      </c>
      <c r="N42" s="181"/>
      <c r="O42" s="181"/>
      <c r="P42" s="181">
        <f>'実質公債費比率（分子）の構造'!O$52</f>
        <v>831</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355</v>
      </c>
      <c r="C46" s="181"/>
      <c r="D46" s="181"/>
      <c r="E46" s="181">
        <f>'実質公債費比率（分子）の構造'!L$48</f>
        <v>477</v>
      </c>
      <c r="F46" s="181"/>
      <c r="G46" s="181"/>
      <c r="H46" s="181">
        <f>'実質公債費比率（分子）の構造'!M$48</f>
        <v>454</v>
      </c>
      <c r="I46" s="181"/>
      <c r="J46" s="181"/>
      <c r="K46" s="181">
        <f>'実質公債費比率（分子）の構造'!N$48</f>
        <v>552</v>
      </c>
      <c r="L46" s="181"/>
      <c r="M46" s="181"/>
      <c r="N46" s="181">
        <f>'実質公債費比率（分子）の構造'!O$48</f>
        <v>561</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673</v>
      </c>
      <c r="C49" s="181"/>
      <c r="D49" s="181"/>
      <c r="E49" s="181">
        <f>'実質公債費比率（分子）の構造'!L$45</f>
        <v>590</v>
      </c>
      <c r="F49" s="181"/>
      <c r="G49" s="181"/>
      <c r="H49" s="181">
        <f>'実質公債費比率（分子）の構造'!M$45</f>
        <v>634</v>
      </c>
      <c r="I49" s="181"/>
      <c r="J49" s="181"/>
      <c r="K49" s="181">
        <f>'実質公債費比率（分子）の構造'!N$45</f>
        <v>660</v>
      </c>
      <c r="L49" s="181"/>
      <c r="M49" s="181"/>
      <c r="N49" s="181">
        <f>'実質公債費比率（分子）の構造'!O$45</f>
        <v>631</v>
      </c>
      <c r="O49" s="181"/>
      <c r="P49" s="181"/>
    </row>
    <row r="50" spans="1:16" x14ac:dyDescent="0.2">
      <c r="A50" s="181" t="s">
        <v>71</v>
      </c>
      <c r="B50" s="181" t="e">
        <f>NA()</f>
        <v>#N/A</v>
      </c>
      <c r="C50" s="181">
        <f>IF(ISNUMBER('実質公債費比率（分子）の構造'!K$53),'実質公債費比率（分子）の構造'!K$53,NA())</f>
        <v>194</v>
      </c>
      <c r="D50" s="181" t="e">
        <f>NA()</f>
        <v>#N/A</v>
      </c>
      <c r="E50" s="181" t="e">
        <f>NA()</f>
        <v>#N/A</v>
      </c>
      <c r="F50" s="181">
        <f>IF(ISNUMBER('実質公債費比率（分子）の構造'!L$53),'実質公債費比率（分子）の構造'!L$53,NA())</f>
        <v>290</v>
      </c>
      <c r="G50" s="181" t="e">
        <f>NA()</f>
        <v>#N/A</v>
      </c>
      <c r="H50" s="181" t="e">
        <f>NA()</f>
        <v>#N/A</v>
      </c>
      <c r="I50" s="181">
        <f>IF(ISNUMBER('実質公債費比率（分子）の構造'!M$53),'実質公債費比率（分子）の構造'!M$53,NA())</f>
        <v>282</v>
      </c>
      <c r="J50" s="181" t="e">
        <f>NA()</f>
        <v>#N/A</v>
      </c>
      <c r="K50" s="181" t="e">
        <f>NA()</f>
        <v>#N/A</v>
      </c>
      <c r="L50" s="181">
        <f>IF(ISNUMBER('実質公債費比率（分子）の構造'!N$53),'実質公債費比率（分子）の構造'!N$53,NA())</f>
        <v>399</v>
      </c>
      <c r="M50" s="181" t="e">
        <f>NA()</f>
        <v>#N/A</v>
      </c>
      <c r="N50" s="181" t="e">
        <f>NA()</f>
        <v>#N/A</v>
      </c>
      <c r="O50" s="181">
        <f>IF(ISNUMBER('実質公債費比率（分子）の構造'!O$53),'実質公債費比率（分子）の構造'!O$53,NA())</f>
        <v>361</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10770</v>
      </c>
      <c r="E56" s="180"/>
      <c r="F56" s="180"/>
      <c r="G56" s="180">
        <f>'将来負担比率（分子）の構造'!J$52</f>
        <v>10960</v>
      </c>
      <c r="H56" s="180"/>
      <c r="I56" s="180"/>
      <c r="J56" s="180">
        <f>'将来負担比率（分子）の構造'!K$52</f>
        <v>11178</v>
      </c>
      <c r="K56" s="180"/>
      <c r="L56" s="180"/>
      <c r="M56" s="180">
        <f>'将来負担比率（分子）の構造'!L$52</f>
        <v>11294</v>
      </c>
      <c r="N56" s="180"/>
      <c r="O56" s="180"/>
      <c r="P56" s="180">
        <f>'将来負担比率（分子）の構造'!M$52</f>
        <v>11216</v>
      </c>
    </row>
    <row r="57" spans="1:16" x14ac:dyDescent="0.2">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2">
      <c r="A58" s="180" t="s">
        <v>41</v>
      </c>
      <c r="B58" s="180"/>
      <c r="C58" s="180"/>
      <c r="D58" s="180">
        <f>'将来負担比率（分子）の構造'!I$50</f>
        <v>1873</v>
      </c>
      <c r="E58" s="180"/>
      <c r="F58" s="180"/>
      <c r="G58" s="180">
        <f>'将来負担比率（分子）の構造'!J$50</f>
        <v>1854</v>
      </c>
      <c r="H58" s="180"/>
      <c r="I58" s="180"/>
      <c r="J58" s="180">
        <f>'将来負担比率（分子）の構造'!K$50</f>
        <v>2157</v>
      </c>
      <c r="K58" s="180"/>
      <c r="L58" s="180"/>
      <c r="M58" s="180">
        <f>'将来負担比率（分子）の構造'!L$50</f>
        <v>2694</v>
      </c>
      <c r="N58" s="180"/>
      <c r="O58" s="180"/>
      <c r="P58" s="180">
        <f>'将来負担比率（分子）の構造'!M$50</f>
        <v>2958</v>
      </c>
    </row>
    <row r="59" spans="1:16" x14ac:dyDescent="0.2">
      <c r="A59" s="180" t="s">
        <v>39</v>
      </c>
      <c r="B59" s="180">
        <f>'将来負担比率（分子）の構造'!I$49</f>
        <v>1</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2633</v>
      </c>
      <c r="C62" s="180"/>
      <c r="D62" s="180"/>
      <c r="E62" s="180">
        <f>'将来負担比率（分子）の構造'!J$45</f>
        <v>2469</v>
      </c>
      <c r="F62" s="180"/>
      <c r="G62" s="180"/>
      <c r="H62" s="180">
        <f>'将来負担比率（分子）の構造'!K$45</f>
        <v>2451</v>
      </c>
      <c r="I62" s="180"/>
      <c r="J62" s="180"/>
      <c r="K62" s="180">
        <f>'将来負担比率（分子）の構造'!L$45</f>
        <v>2400</v>
      </c>
      <c r="L62" s="180"/>
      <c r="M62" s="180"/>
      <c r="N62" s="180">
        <f>'将来負担比率（分子）の構造'!M$45</f>
        <v>2321</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6054</v>
      </c>
      <c r="C64" s="180"/>
      <c r="D64" s="180"/>
      <c r="E64" s="180">
        <f>'将来負担比率（分子）の構造'!J$43</f>
        <v>6559</v>
      </c>
      <c r="F64" s="180"/>
      <c r="G64" s="180"/>
      <c r="H64" s="180">
        <f>'将来負担比率（分子）の構造'!K$43</f>
        <v>6896</v>
      </c>
      <c r="I64" s="180"/>
      <c r="J64" s="180"/>
      <c r="K64" s="180">
        <f>'将来負担比率（分子）の構造'!L$43</f>
        <v>7631</v>
      </c>
      <c r="L64" s="180"/>
      <c r="M64" s="180"/>
      <c r="N64" s="180">
        <f>'将来負担比率（分子）の構造'!M$43</f>
        <v>7915</v>
      </c>
      <c r="O64" s="180"/>
      <c r="P64" s="180"/>
    </row>
    <row r="65" spans="1:16" x14ac:dyDescent="0.2">
      <c r="A65" s="180" t="s">
        <v>32</v>
      </c>
      <c r="B65" s="180">
        <f>'将来負担比率（分子）の構造'!I$42</f>
        <v>715</v>
      </c>
      <c r="C65" s="180"/>
      <c r="D65" s="180"/>
      <c r="E65" s="180">
        <f>'将来負担比率（分子）の構造'!J$42</f>
        <v>708</v>
      </c>
      <c r="F65" s="180"/>
      <c r="G65" s="180"/>
      <c r="H65" s="180">
        <f>'将来負担比率（分子）の構造'!K$42</f>
        <v>708</v>
      </c>
      <c r="I65" s="180"/>
      <c r="J65" s="180"/>
      <c r="K65" s="180">
        <f>'将来負担比率（分子）の構造'!L$42</f>
        <v>688</v>
      </c>
      <c r="L65" s="180"/>
      <c r="M65" s="180"/>
      <c r="N65" s="180">
        <f>'将来負担比率（分子）の構造'!M$42</f>
        <v>688</v>
      </c>
      <c r="O65" s="180"/>
      <c r="P65" s="180"/>
    </row>
    <row r="66" spans="1:16" x14ac:dyDescent="0.2">
      <c r="A66" s="180" t="s">
        <v>31</v>
      </c>
      <c r="B66" s="180">
        <f>'将来負担比率（分子）の構造'!I$41</f>
        <v>7214</v>
      </c>
      <c r="C66" s="180"/>
      <c r="D66" s="180"/>
      <c r="E66" s="180">
        <f>'将来負担比率（分子）の構造'!J$41</f>
        <v>7318</v>
      </c>
      <c r="F66" s="180"/>
      <c r="G66" s="180"/>
      <c r="H66" s="180">
        <f>'将来負担比率（分子）の構造'!K$41</f>
        <v>7372</v>
      </c>
      <c r="I66" s="180"/>
      <c r="J66" s="180"/>
      <c r="K66" s="180">
        <f>'将来負担比率（分子）の構造'!L$41</f>
        <v>7873</v>
      </c>
      <c r="L66" s="180"/>
      <c r="M66" s="180"/>
      <c r="N66" s="180">
        <f>'将来負担比率（分子）の構造'!M$41</f>
        <v>7777</v>
      </c>
      <c r="O66" s="180"/>
      <c r="P66" s="180"/>
    </row>
    <row r="67" spans="1:16" x14ac:dyDescent="0.2">
      <c r="A67" s="180" t="s">
        <v>75</v>
      </c>
      <c r="B67" s="180" t="e">
        <f>NA()</f>
        <v>#N/A</v>
      </c>
      <c r="C67" s="180">
        <f>IF(ISNUMBER('将来負担比率（分子）の構造'!I$53), IF('将来負担比率（分子）の構造'!I$53 &lt; 0, 0, '将来負担比率（分子）の構造'!I$53), NA())</f>
        <v>3974</v>
      </c>
      <c r="D67" s="180" t="e">
        <f>NA()</f>
        <v>#N/A</v>
      </c>
      <c r="E67" s="180" t="e">
        <f>NA()</f>
        <v>#N/A</v>
      </c>
      <c r="F67" s="180">
        <f>IF(ISNUMBER('将来負担比率（分子）の構造'!J$53), IF('将来負担比率（分子）の構造'!J$53 &lt; 0, 0, '将来負担比率（分子）の構造'!J$53), NA())</f>
        <v>4240</v>
      </c>
      <c r="G67" s="180" t="e">
        <f>NA()</f>
        <v>#N/A</v>
      </c>
      <c r="H67" s="180" t="e">
        <f>NA()</f>
        <v>#N/A</v>
      </c>
      <c r="I67" s="180">
        <f>IF(ISNUMBER('将来負担比率（分子）の構造'!K$53), IF('将来負担比率（分子）の構造'!K$53 &lt; 0, 0, '将来負担比率（分子）の構造'!K$53), NA())</f>
        <v>4092</v>
      </c>
      <c r="J67" s="180" t="e">
        <f>NA()</f>
        <v>#N/A</v>
      </c>
      <c r="K67" s="180" t="e">
        <f>NA()</f>
        <v>#N/A</v>
      </c>
      <c r="L67" s="180">
        <f>IF(ISNUMBER('将来負担比率（分子）の構造'!L$53), IF('将来負担比率（分子）の構造'!L$53 &lt; 0, 0, '将来負担比率（分子）の構造'!L$53), NA())</f>
        <v>4605</v>
      </c>
      <c r="M67" s="180" t="e">
        <f>NA()</f>
        <v>#N/A</v>
      </c>
      <c r="N67" s="180" t="e">
        <f>NA()</f>
        <v>#N/A</v>
      </c>
      <c r="O67" s="180">
        <f>IF(ISNUMBER('将来負担比率（分子）の構造'!M$53), IF('将来負担比率（分子）の構造'!M$53 &lt; 0, 0, '将来負担比率（分子）の構造'!M$53), NA())</f>
        <v>4528</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813</v>
      </c>
      <c r="C72" s="184">
        <f>基金残高に係る経年分析!G55</f>
        <v>923</v>
      </c>
      <c r="D72" s="184">
        <f>基金残高に係る経年分析!H55</f>
        <v>1009</v>
      </c>
    </row>
    <row r="73" spans="1:16" x14ac:dyDescent="0.2">
      <c r="A73" s="183" t="s">
        <v>78</v>
      </c>
      <c r="B73" s="184">
        <f>基金残高に係る経年分析!F56</f>
        <v>0</v>
      </c>
      <c r="C73" s="184">
        <f>基金残高に係る経年分析!G56</f>
        <v>0</v>
      </c>
      <c r="D73" s="184">
        <f>基金残高に係る経年分析!H56</f>
        <v>0</v>
      </c>
    </row>
    <row r="74" spans="1:16" x14ac:dyDescent="0.2">
      <c r="A74" s="183" t="s">
        <v>79</v>
      </c>
      <c r="B74" s="184">
        <f>基金残高に係る経年分析!F57</f>
        <v>880</v>
      </c>
      <c r="C74" s="184">
        <f>基金残高に係る経年分析!G57</f>
        <v>1089</v>
      </c>
      <c r="D74" s="184">
        <f>基金残高に係る経年分析!H57</f>
        <v>1200</v>
      </c>
    </row>
  </sheetData>
  <sheetProtection algorithmName="SHA-512" hashValue="r3ale58WzdM2/0YtibDku7KBY3mJywBNlBsgUxenyBB3CJb4DR0MseQKKMefjTnOxal+8jAmf8plgeOxmnO1uw==" saltValue="Dn33bEIrr1W9m99SRp8r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216</v>
      </c>
      <c r="DI1" s="794"/>
      <c r="DJ1" s="794"/>
      <c r="DK1" s="794"/>
      <c r="DL1" s="794"/>
      <c r="DM1" s="794"/>
      <c r="DN1" s="795"/>
      <c r="DO1" s="225"/>
      <c r="DP1" s="793" t="s">
        <v>217</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219</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220</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221</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222</v>
      </c>
      <c r="S4" s="736"/>
      <c r="T4" s="736"/>
      <c r="U4" s="736"/>
      <c r="V4" s="736"/>
      <c r="W4" s="736"/>
      <c r="X4" s="736"/>
      <c r="Y4" s="737"/>
      <c r="Z4" s="735" t="s">
        <v>223</v>
      </c>
      <c r="AA4" s="736"/>
      <c r="AB4" s="736"/>
      <c r="AC4" s="737"/>
      <c r="AD4" s="735" t="s">
        <v>224</v>
      </c>
      <c r="AE4" s="736"/>
      <c r="AF4" s="736"/>
      <c r="AG4" s="736"/>
      <c r="AH4" s="736"/>
      <c r="AI4" s="736"/>
      <c r="AJ4" s="736"/>
      <c r="AK4" s="737"/>
      <c r="AL4" s="735" t="s">
        <v>223</v>
      </c>
      <c r="AM4" s="736"/>
      <c r="AN4" s="736"/>
      <c r="AO4" s="737"/>
      <c r="AP4" s="796" t="s">
        <v>225</v>
      </c>
      <c r="AQ4" s="796"/>
      <c r="AR4" s="796"/>
      <c r="AS4" s="796"/>
      <c r="AT4" s="796"/>
      <c r="AU4" s="796"/>
      <c r="AV4" s="796"/>
      <c r="AW4" s="796"/>
      <c r="AX4" s="796"/>
      <c r="AY4" s="796"/>
      <c r="AZ4" s="796"/>
      <c r="BA4" s="796"/>
      <c r="BB4" s="796"/>
      <c r="BC4" s="796"/>
      <c r="BD4" s="796"/>
      <c r="BE4" s="796"/>
      <c r="BF4" s="796"/>
      <c r="BG4" s="796" t="s">
        <v>226</v>
      </c>
      <c r="BH4" s="796"/>
      <c r="BI4" s="796"/>
      <c r="BJ4" s="796"/>
      <c r="BK4" s="796"/>
      <c r="BL4" s="796"/>
      <c r="BM4" s="796"/>
      <c r="BN4" s="796"/>
      <c r="BO4" s="796" t="s">
        <v>223</v>
      </c>
      <c r="BP4" s="796"/>
      <c r="BQ4" s="796"/>
      <c r="BR4" s="796"/>
      <c r="BS4" s="796" t="s">
        <v>227</v>
      </c>
      <c r="BT4" s="796"/>
      <c r="BU4" s="796"/>
      <c r="BV4" s="796"/>
      <c r="BW4" s="796"/>
      <c r="BX4" s="796"/>
      <c r="BY4" s="796"/>
      <c r="BZ4" s="796"/>
      <c r="CA4" s="796"/>
      <c r="CB4" s="796"/>
      <c r="CD4" s="778" t="s">
        <v>228</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229</v>
      </c>
      <c r="C5" s="761"/>
      <c r="D5" s="761"/>
      <c r="E5" s="761"/>
      <c r="F5" s="761"/>
      <c r="G5" s="761"/>
      <c r="H5" s="761"/>
      <c r="I5" s="761"/>
      <c r="J5" s="761"/>
      <c r="K5" s="761"/>
      <c r="L5" s="761"/>
      <c r="M5" s="761"/>
      <c r="N5" s="761"/>
      <c r="O5" s="761"/>
      <c r="P5" s="761"/>
      <c r="Q5" s="762"/>
      <c r="R5" s="726">
        <v>5037275</v>
      </c>
      <c r="S5" s="727"/>
      <c r="T5" s="727"/>
      <c r="U5" s="727"/>
      <c r="V5" s="727"/>
      <c r="W5" s="727"/>
      <c r="X5" s="727"/>
      <c r="Y5" s="773"/>
      <c r="Z5" s="791">
        <v>50.7</v>
      </c>
      <c r="AA5" s="791"/>
      <c r="AB5" s="791"/>
      <c r="AC5" s="791"/>
      <c r="AD5" s="792">
        <v>5037275</v>
      </c>
      <c r="AE5" s="792"/>
      <c r="AF5" s="792"/>
      <c r="AG5" s="792"/>
      <c r="AH5" s="792"/>
      <c r="AI5" s="792"/>
      <c r="AJ5" s="792"/>
      <c r="AK5" s="792"/>
      <c r="AL5" s="774">
        <v>78.5</v>
      </c>
      <c r="AM5" s="743"/>
      <c r="AN5" s="743"/>
      <c r="AO5" s="775"/>
      <c r="AP5" s="760" t="s">
        <v>230</v>
      </c>
      <c r="AQ5" s="761"/>
      <c r="AR5" s="761"/>
      <c r="AS5" s="761"/>
      <c r="AT5" s="761"/>
      <c r="AU5" s="761"/>
      <c r="AV5" s="761"/>
      <c r="AW5" s="761"/>
      <c r="AX5" s="761"/>
      <c r="AY5" s="761"/>
      <c r="AZ5" s="761"/>
      <c r="BA5" s="761"/>
      <c r="BB5" s="761"/>
      <c r="BC5" s="761"/>
      <c r="BD5" s="761"/>
      <c r="BE5" s="761"/>
      <c r="BF5" s="762"/>
      <c r="BG5" s="661">
        <v>5014405</v>
      </c>
      <c r="BH5" s="664"/>
      <c r="BI5" s="664"/>
      <c r="BJ5" s="664"/>
      <c r="BK5" s="664"/>
      <c r="BL5" s="664"/>
      <c r="BM5" s="664"/>
      <c r="BN5" s="665"/>
      <c r="BO5" s="723">
        <v>99.5</v>
      </c>
      <c r="BP5" s="723"/>
      <c r="BQ5" s="723"/>
      <c r="BR5" s="723"/>
      <c r="BS5" s="724">
        <v>16790</v>
      </c>
      <c r="BT5" s="724"/>
      <c r="BU5" s="724"/>
      <c r="BV5" s="724"/>
      <c r="BW5" s="724"/>
      <c r="BX5" s="724"/>
      <c r="BY5" s="724"/>
      <c r="BZ5" s="724"/>
      <c r="CA5" s="724"/>
      <c r="CB5" s="765"/>
      <c r="CD5" s="778" t="s">
        <v>225</v>
      </c>
      <c r="CE5" s="779"/>
      <c r="CF5" s="779"/>
      <c r="CG5" s="779"/>
      <c r="CH5" s="779"/>
      <c r="CI5" s="779"/>
      <c r="CJ5" s="779"/>
      <c r="CK5" s="779"/>
      <c r="CL5" s="779"/>
      <c r="CM5" s="779"/>
      <c r="CN5" s="779"/>
      <c r="CO5" s="779"/>
      <c r="CP5" s="779"/>
      <c r="CQ5" s="780"/>
      <c r="CR5" s="778" t="s">
        <v>231</v>
      </c>
      <c r="CS5" s="779"/>
      <c r="CT5" s="779"/>
      <c r="CU5" s="779"/>
      <c r="CV5" s="779"/>
      <c r="CW5" s="779"/>
      <c r="CX5" s="779"/>
      <c r="CY5" s="780"/>
      <c r="CZ5" s="778" t="s">
        <v>223</v>
      </c>
      <c r="DA5" s="779"/>
      <c r="DB5" s="779"/>
      <c r="DC5" s="780"/>
      <c r="DD5" s="778" t="s">
        <v>232</v>
      </c>
      <c r="DE5" s="779"/>
      <c r="DF5" s="779"/>
      <c r="DG5" s="779"/>
      <c r="DH5" s="779"/>
      <c r="DI5" s="779"/>
      <c r="DJ5" s="779"/>
      <c r="DK5" s="779"/>
      <c r="DL5" s="779"/>
      <c r="DM5" s="779"/>
      <c r="DN5" s="779"/>
      <c r="DO5" s="779"/>
      <c r="DP5" s="780"/>
      <c r="DQ5" s="778" t="s">
        <v>233</v>
      </c>
      <c r="DR5" s="779"/>
      <c r="DS5" s="779"/>
      <c r="DT5" s="779"/>
      <c r="DU5" s="779"/>
      <c r="DV5" s="779"/>
      <c r="DW5" s="779"/>
      <c r="DX5" s="779"/>
      <c r="DY5" s="779"/>
      <c r="DZ5" s="779"/>
      <c r="EA5" s="779"/>
      <c r="EB5" s="779"/>
      <c r="EC5" s="780"/>
    </row>
    <row r="6" spans="2:143" ht="11.25" customHeight="1" x14ac:dyDescent="0.2">
      <c r="B6" s="658" t="s">
        <v>234</v>
      </c>
      <c r="C6" s="659"/>
      <c r="D6" s="659"/>
      <c r="E6" s="659"/>
      <c r="F6" s="659"/>
      <c r="G6" s="659"/>
      <c r="H6" s="659"/>
      <c r="I6" s="659"/>
      <c r="J6" s="659"/>
      <c r="K6" s="659"/>
      <c r="L6" s="659"/>
      <c r="M6" s="659"/>
      <c r="N6" s="659"/>
      <c r="O6" s="659"/>
      <c r="P6" s="659"/>
      <c r="Q6" s="660"/>
      <c r="R6" s="661">
        <v>62452</v>
      </c>
      <c r="S6" s="664"/>
      <c r="T6" s="664"/>
      <c r="U6" s="664"/>
      <c r="V6" s="664"/>
      <c r="W6" s="664"/>
      <c r="X6" s="664"/>
      <c r="Y6" s="665"/>
      <c r="Z6" s="723">
        <v>0.6</v>
      </c>
      <c r="AA6" s="723"/>
      <c r="AB6" s="723"/>
      <c r="AC6" s="723"/>
      <c r="AD6" s="724">
        <v>62452</v>
      </c>
      <c r="AE6" s="724"/>
      <c r="AF6" s="724"/>
      <c r="AG6" s="724"/>
      <c r="AH6" s="724"/>
      <c r="AI6" s="724"/>
      <c r="AJ6" s="724"/>
      <c r="AK6" s="724"/>
      <c r="AL6" s="666">
        <v>1</v>
      </c>
      <c r="AM6" s="667"/>
      <c r="AN6" s="667"/>
      <c r="AO6" s="725"/>
      <c r="AP6" s="658" t="s">
        <v>235</v>
      </c>
      <c r="AQ6" s="659"/>
      <c r="AR6" s="659"/>
      <c r="AS6" s="659"/>
      <c r="AT6" s="659"/>
      <c r="AU6" s="659"/>
      <c r="AV6" s="659"/>
      <c r="AW6" s="659"/>
      <c r="AX6" s="659"/>
      <c r="AY6" s="659"/>
      <c r="AZ6" s="659"/>
      <c r="BA6" s="659"/>
      <c r="BB6" s="659"/>
      <c r="BC6" s="659"/>
      <c r="BD6" s="659"/>
      <c r="BE6" s="659"/>
      <c r="BF6" s="660"/>
      <c r="BG6" s="661">
        <v>5014405</v>
      </c>
      <c r="BH6" s="664"/>
      <c r="BI6" s="664"/>
      <c r="BJ6" s="664"/>
      <c r="BK6" s="664"/>
      <c r="BL6" s="664"/>
      <c r="BM6" s="664"/>
      <c r="BN6" s="665"/>
      <c r="BO6" s="723">
        <v>99.5</v>
      </c>
      <c r="BP6" s="723"/>
      <c r="BQ6" s="723"/>
      <c r="BR6" s="723"/>
      <c r="BS6" s="724">
        <v>16790</v>
      </c>
      <c r="BT6" s="724"/>
      <c r="BU6" s="724"/>
      <c r="BV6" s="724"/>
      <c r="BW6" s="724"/>
      <c r="BX6" s="724"/>
      <c r="BY6" s="724"/>
      <c r="BZ6" s="724"/>
      <c r="CA6" s="724"/>
      <c r="CB6" s="765"/>
      <c r="CD6" s="732" t="s">
        <v>236</v>
      </c>
      <c r="CE6" s="733"/>
      <c r="CF6" s="733"/>
      <c r="CG6" s="733"/>
      <c r="CH6" s="733"/>
      <c r="CI6" s="733"/>
      <c r="CJ6" s="733"/>
      <c r="CK6" s="733"/>
      <c r="CL6" s="733"/>
      <c r="CM6" s="733"/>
      <c r="CN6" s="733"/>
      <c r="CO6" s="733"/>
      <c r="CP6" s="733"/>
      <c r="CQ6" s="734"/>
      <c r="CR6" s="661">
        <v>134201</v>
      </c>
      <c r="CS6" s="664"/>
      <c r="CT6" s="664"/>
      <c r="CU6" s="664"/>
      <c r="CV6" s="664"/>
      <c r="CW6" s="664"/>
      <c r="CX6" s="664"/>
      <c r="CY6" s="665"/>
      <c r="CZ6" s="774">
        <v>1.4</v>
      </c>
      <c r="DA6" s="743"/>
      <c r="DB6" s="743"/>
      <c r="DC6" s="777"/>
      <c r="DD6" s="669" t="s">
        <v>128</v>
      </c>
      <c r="DE6" s="664"/>
      <c r="DF6" s="664"/>
      <c r="DG6" s="664"/>
      <c r="DH6" s="664"/>
      <c r="DI6" s="664"/>
      <c r="DJ6" s="664"/>
      <c r="DK6" s="664"/>
      <c r="DL6" s="664"/>
      <c r="DM6" s="664"/>
      <c r="DN6" s="664"/>
      <c r="DO6" s="664"/>
      <c r="DP6" s="665"/>
      <c r="DQ6" s="669">
        <v>134197</v>
      </c>
      <c r="DR6" s="664"/>
      <c r="DS6" s="664"/>
      <c r="DT6" s="664"/>
      <c r="DU6" s="664"/>
      <c r="DV6" s="664"/>
      <c r="DW6" s="664"/>
      <c r="DX6" s="664"/>
      <c r="DY6" s="664"/>
      <c r="DZ6" s="664"/>
      <c r="EA6" s="664"/>
      <c r="EB6" s="664"/>
      <c r="EC6" s="704"/>
    </row>
    <row r="7" spans="2:143" ht="11.25" customHeight="1" x14ac:dyDescent="0.2">
      <c r="B7" s="658" t="s">
        <v>237</v>
      </c>
      <c r="C7" s="659"/>
      <c r="D7" s="659"/>
      <c r="E7" s="659"/>
      <c r="F7" s="659"/>
      <c r="G7" s="659"/>
      <c r="H7" s="659"/>
      <c r="I7" s="659"/>
      <c r="J7" s="659"/>
      <c r="K7" s="659"/>
      <c r="L7" s="659"/>
      <c r="M7" s="659"/>
      <c r="N7" s="659"/>
      <c r="O7" s="659"/>
      <c r="P7" s="659"/>
      <c r="Q7" s="660"/>
      <c r="R7" s="661">
        <v>6578</v>
      </c>
      <c r="S7" s="664"/>
      <c r="T7" s="664"/>
      <c r="U7" s="664"/>
      <c r="V7" s="664"/>
      <c r="W7" s="664"/>
      <c r="X7" s="664"/>
      <c r="Y7" s="665"/>
      <c r="Z7" s="723">
        <v>0.1</v>
      </c>
      <c r="AA7" s="723"/>
      <c r="AB7" s="723"/>
      <c r="AC7" s="723"/>
      <c r="AD7" s="724">
        <v>6578</v>
      </c>
      <c r="AE7" s="724"/>
      <c r="AF7" s="724"/>
      <c r="AG7" s="724"/>
      <c r="AH7" s="724"/>
      <c r="AI7" s="724"/>
      <c r="AJ7" s="724"/>
      <c r="AK7" s="724"/>
      <c r="AL7" s="666">
        <v>0.1</v>
      </c>
      <c r="AM7" s="667"/>
      <c r="AN7" s="667"/>
      <c r="AO7" s="725"/>
      <c r="AP7" s="658" t="s">
        <v>238</v>
      </c>
      <c r="AQ7" s="659"/>
      <c r="AR7" s="659"/>
      <c r="AS7" s="659"/>
      <c r="AT7" s="659"/>
      <c r="AU7" s="659"/>
      <c r="AV7" s="659"/>
      <c r="AW7" s="659"/>
      <c r="AX7" s="659"/>
      <c r="AY7" s="659"/>
      <c r="AZ7" s="659"/>
      <c r="BA7" s="659"/>
      <c r="BB7" s="659"/>
      <c r="BC7" s="659"/>
      <c r="BD7" s="659"/>
      <c r="BE7" s="659"/>
      <c r="BF7" s="660"/>
      <c r="BG7" s="661">
        <v>2574361</v>
      </c>
      <c r="BH7" s="664"/>
      <c r="BI7" s="664"/>
      <c r="BJ7" s="664"/>
      <c r="BK7" s="664"/>
      <c r="BL7" s="664"/>
      <c r="BM7" s="664"/>
      <c r="BN7" s="665"/>
      <c r="BO7" s="723">
        <v>51.1</v>
      </c>
      <c r="BP7" s="723"/>
      <c r="BQ7" s="723"/>
      <c r="BR7" s="723"/>
      <c r="BS7" s="724">
        <v>16790</v>
      </c>
      <c r="BT7" s="724"/>
      <c r="BU7" s="724"/>
      <c r="BV7" s="724"/>
      <c r="BW7" s="724"/>
      <c r="BX7" s="724"/>
      <c r="BY7" s="724"/>
      <c r="BZ7" s="724"/>
      <c r="CA7" s="724"/>
      <c r="CB7" s="765"/>
      <c r="CD7" s="705" t="s">
        <v>239</v>
      </c>
      <c r="CE7" s="702"/>
      <c r="CF7" s="702"/>
      <c r="CG7" s="702"/>
      <c r="CH7" s="702"/>
      <c r="CI7" s="702"/>
      <c r="CJ7" s="702"/>
      <c r="CK7" s="702"/>
      <c r="CL7" s="702"/>
      <c r="CM7" s="702"/>
      <c r="CN7" s="702"/>
      <c r="CO7" s="702"/>
      <c r="CP7" s="702"/>
      <c r="CQ7" s="703"/>
      <c r="CR7" s="661">
        <v>1464838</v>
      </c>
      <c r="CS7" s="664"/>
      <c r="CT7" s="664"/>
      <c r="CU7" s="664"/>
      <c r="CV7" s="664"/>
      <c r="CW7" s="664"/>
      <c r="CX7" s="664"/>
      <c r="CY7" s="665"/>
      <c r="CZ7" s="723">
        <v>15.8</v>
      </c>
      <c r="DA7" s="723"/>
      <c r="DB7" s="723"/>
      <c r="DC7" s="723"/>
      <c r="DD7" s="669">
        <v>13300</v>
      </c>
      <c r="DE7" s="664"/>
      <c r="DF7" s="664"/>
      <c r="DG7" s="664"/>
      <c r="DH7" s="664"/>
      <c r="DI7" s="664"/>
      <c r="DJ7" s="664"/>
      <c r="DK7" s="664"/>
      <c r="DL7" s="664"/>
      <c r="DM7" s="664"/>
      <c r="DN7" s="664"/>
      <c r="DO7" s="664"/>
      <c r="DP7" s="665"/>
      <c r="DQ7" s="669">
        <v>1322608</v>
      </c>
      <c r="DR7" s="664"/>
      <c r="DS7" s="664"/>
      <c r="DT7" s="664"/>
      <c r="DU7" s="664"/>
      <c r="DV7" s="664"/>
      <c r="DW7" s="664"/>
      <c r="DX7" s="664"/>
      <c r="DY7" s="664"/>
      <c r="DZ7" s="664"/>
      <c r="EA7" s="664"/>
      <c r="EB7" s="664"/>
      <c r="EC7" s="704"/>
    </row>
    <row r="8" spans="2:143" ht="11.25" customHeight="1" x14ac:dyDescent="0.2">
      <c r="B8" s="658" t="s">
        <v>240</v>
      </c>
      <c r="C8" s="659"/>
      <c r="D8" s="659"/>
      <c r="E8" s="659"/>
      <c r="F8" s="659"/>
      <c r="G8" s="659"/>
      <c r="H8" s="659"/>
      <c r="I8" s="659"/>
      <c r="J8" s="659"/>
      <c r="K8" s="659"/>
      <c r="L8" s="659"/>
      <c r="M8" s="659"/>
      <c r="N8" s="659"/>
      <c r="O8" s="659"/>
      <c r="P8" s="659"/>
      <c r="Q8" s="660"/>
      <c r="R8" s="661">
        <v>27561</v>
      </c>
      <c r="S8" s="664"/>
      <c r="T8" s="664"/>
      <c r="U8" s="664"/>
      <c r="V8" s="664"/>
      <c r="W8" s="664"/>
      <c r="X8" s="664"/>
      <c r="Y8" s="665"/>
      <c r="Z8" s="723">
        <v>0.3</v>
      </c>
      <c r="AA8" s="723"/>
      <c r="AB8" s="723"/>
      <c r="AC8" s="723"/>
      <c r="AD8" s="724">
        <v>27561</v>
      </c>
      <c r="AE8" s="724"/>
      <c r="AF8" s="724"/>
      <c r="AG8" s="724"/>
      <c r="AH8" s="724"/>
      <c r="AI8" s="724"/>
      <c r="AJ8" s="724"/>
      <c r="AK8" s="724"/>
      <c r="AL8" s="666">
        <v>0.4</v>
      </c>
      <c r="AM8" s="667"/>
      <c r="AN8" s="667"/>
      <c r="AO8" s="725"/>
      <c r="AP8" s="658" t="s">
        <v>241</v>
      </c>
      <c r="AQ8" s="659"/>
      <c r="AR8" s="659"/>
      <c r="AS8" s="659"/>
      <c r="AT8" s="659"/>
      <c r="AU8" s="659"/>
      <c r="AV8" s="659"/>
      <c r="AW8" s="659"/>
      <c r="AX8" s="659"/>
      <c r="AY8" s="659"/>
      <c r="AZ8" s="659"/>
      <c r="BA8" s="659"/>
      <c r="BB8" s="659"/>
      <c r="BC8" s="659"/>
      <c r="BD8" s="659"/>
      <c r="BE8" s="659"/>
      <c r="BF8" s="660"/>
      <c r="BG8" s="661">
        <v>58186</v>
      </c>
      <c r="BH8" s="664"/>
      <c r="BI8" s="664"/>
      <c r="BJ8" s="664"/>
      <c r="BK8" s="664"/>
      <c r="BL8" s="664"/>
      <c r="BM8" s="664"/>
      <c r="BN8" s="665"/>
      <c r="BO8" s="723">
        <v>1.2</v>
      </c>
      <c r="BP8" s="723"/>
      <c r="BQ8" s="723"/>
      <c r="BR8" s="723"/>
      <c r="BS8" s="669" t="s">
        <v>242</v>
      </c>
      <c r="BT8" s="664"/>
      <c r="BU8" s="664"/>
      <c r="BV8" s="664"/>
      <c r="BW8" s="664"/>
      <c r="BX8" s="664"/>
      <c r="BY8" s="664"/>
      <c r="BZ8" s="664"/>
      <c r="CA8" s="664"/>
      <c r="CB8" s="704"/>
      <c r="CD8" s="705" t="s">
        <v>243</v>
      </c>
      <c r="CE8" s="702"/>
      <c r="CF8" s="702"/>
      <c r="CG8" s="702"/>
      <c r="CH8" s="702"/>
      <c r="CI8" s="702"/>
      <c r="CJ8" s="702"/>
      <c r="CK8" s="702"/>
      <c r="CL8" s="702"/>
      <c r="CM8" s="702"/>
      <c r="CN8" s="702"/>
      <c r="CO8" s="702"/>
      <c r="CP8" s="702"/>
      <c r="CQ8" s="703"/>
      <c r="CR8" s="661">
        <v>3220284</v>
      </c>
      <c r="CS8" s="664"/>
      <c r="CT8" s="664"/>
      <c r="CU8" s="664"/>
      <c r="CV8" s="664"/>
      <c r="CW8" s="664"/>
      <c r="CX8" s="664"/>
      <c r="CY8" s="665"/>
      <c r="CZ8" s="723">
        <v>34.700000000000003</v>
      </c>
      <c r="DA8" s="723"/>
      <c r="DB8" s="723"/>
      <c r="DC8" s="723"/>
      <c r="DD8" s="669">
        <v>28690</v>
      </c>
      <c r="DE8" s="664"/>
      <c r="DF8" s="664"/>
      <c r="DG8" s="664"/>
      <c r="DH8" s="664"/>
      <c r="DI8" s="664"/>
      <c r="DJ8" s="664"/>
      <c r="DK8" s="664"/>
      <c r="DL8" s="664"/>
      <c r="DM8" s="664"/>
      <c r="DN8" s="664"/>
      <c r="DO8" s="664"/>
      <c r="DP8" s="665"/>
      <c r="DQ8" s="669">
        <v>1927118</v>
      </c>
      <c r="DR8" s="664"/>
      <c r="DS8" s="664"/>
      <c r="DT8" s="664"/>
      <c r="DU8" s="664"/>
      <c r="DV8" s="664"/>
      <c r="DW8" s="664"/>
      <c r="DX8" s="664"/>
      <c r="DY8" s="664"/>
      <c r="DZ8" s="664"/>
      <c r="EA8" s="664"/>
      <c r="EB8" s="664"/>
      <c r="EC8" s="704"/>
    </row>
    <row r="9" spans="2:143" ht="11.25" customHeight="1" x14ac:dyDescent="0.2">
      <c r="B9" s="658" t="s">
        <v>244</v>
      </c>
      <c r="C9" s="659"/>
      <c r="D9" s="659"/>
      <c r="E9" s="659"/>
      <c r="F9" s="659"/>
      <c r="G9" s="659"/>
      <c r="H9" s="659"/>
      <c r="I9" s="659"/>
      <c r="J9" s="659"/>
      <c r="K9" s="659"/>
      <c r="L9" s="659"/>
      <c r="M9" s="659"/>
      <c r="N9" s="659"/>
      <c r="O9" s="659"/>
      <c r="P9" s="659"/>
      <c r="Q9" s="660"/>
      <c r="R9" s="661">
        <v>24120</v>
      </c>
      <c r="S9" s="664"/>
      <c r="T9" s="664"/>
      <c r="U9" s="664"/>
      <c r="V9" s="664"/>
      <c r="W9" s="664"/>
      <c r="X9" s="664"/>
      <c r="Y9" s="665"/>
      <c r="Z9" s="723">
        <v>0.2</v>
      </c>
      <c r="AA9" s="723"/>
      <c r="AB9" s="723"/>
      <c r="AC9" s="723"/>
      <c r="AD9" s="724">
        <v>24120</v>
      </c>
      <c r="AE9" s="724"/>
      <c r="AF9" s="724"/>
      <c r="AG9" s="724"/>
      <c r="AH9" s="724"/>
      <c r="AI9" s="724"/>
      <c r="AJ9" s="724"/>
      <c r="AK9" s="724"/>
      <c r="AL9" s="666">
        <v>0.4</v>
      </c>
      <c r="AM9" s="667"/>
      <c r="AN9" s="667"/>
      <c r="AO9" s="725"/>
      <c r="AP9" s="658" t="s">
        <v>245</v>
      </c>
      <c r="AQ9" s="659"/>
      <c r="AR9" s="659"/>
      <c r="AS9" s="659"/>
      <c r="AT9" s="659"/>
      <c r="AU9" s="659"/>
      <c r="AV9" s="659"/>
      <c r="AW9" s="659"/>
      <c r="AX9" s="659"/>
      <c r="AY9" s="659"/>
      <c r="AZ9" s="659"/>
      <c r="BA9" s="659"/>
      <c r="BB9" s="659"/>
      <c r="BC9" s="659"/>
      <c r="BD9" s="659"/>
      <c r="BE9" s="659"/>
      <c r="BF9" s="660"/>
      <c r="BG9" s="661">
        <v>2324520</v>
      </c>
      <c r="BH9" s="664"/>
      <c r="BI9" s="664"/>
      <c r="BJ9" s="664"/>
      <c r="BK9" s="664"/>
      <c r="BL9" s="664"/>
      <c r="BM9" s="664"/>
      <c r="BN9" s="665"/>
      <c r="BO9" s="723">
        <v>46.1</v>
      </c>
      <c r="BP9" s="723"/>
      <c r="BQ9" s="723"/>
      <c r="BR9" s="723"/>
      <c r="BS9" s="669" t="s">
        <v>128</v>
      </c>
      <c r="BT9" s="664"/>
      <c r="BU9" s="664"/>
      <c r="BV9" s="664"/>
      <c r="BW9" s="664"/>
      <c r="BX9" s="664"/>
      <c r="BY9" s="664"/>
      <c r="BZ9" s="664"/>
      <c r="CA9" s="664"/>
      <c r="CB9" s="704"/>
      <c r="CD9" s="705" t="s">
        <v>246</v>
      </c>
      <c r="CE9" s="702"/>
      <c r="CF9" s="702"/>
      <c r="CG9" s="702"/>
      <c r="CH9" s="702"/>
      <c r="CI9" s="702"/>
      <c r="CJ9" s="702"/>
      <c r="CK9" s="702"/>
      <c r="CL9" s="702"/>
      <c r="CM9" s="702"/>
      <c r="CN9" s="702"/>
      <c r="CO9" s="702"/>
      <c r="CP9" s="702"/>
      <c r="CQ9" s="703"/>
      <c r="CR9" s="661">
        <v>894501</v>
      </c>
      <c r="CS9" s="664"/>
      <c r="CT9" s="664"/>
      <c r="CU9" s="664"/>
      <c r="CV9" s="664"/>
      <c r="CW9" s="664"/>
      <c r="CX9" s="664"/>
      <c r="CY9" s="665"/>
      <c r="CZ9" s="723">
        <v>9.6</v>
      </c>
      <c r="DA9" s="723"/>
      <c r="DB9" s="723"/>
      <c r="DC9" s="723"/>
      <c r="DD9" s="669">
        <v>39988</v>
      </c>
      <c r="DE9" s="664"/>
      <c r="DF9" s="664"/>
      <c r="DG9" s="664"/>
      <c r="DH9" s="664"/>
      <c r="DI9" s="664"/>
      <c r="DJ9" s="664"/>
      <c r="DK9" s="664"/>
      <c r="DL9" s="664"/>
      <c r="DM9" s="664"/>
      <c r="DN9" s="664"/>
      <c r="DO9" s="664"/>
      <c r="DP9" s="665"/>
      <c r="DQ9" s="669">
        <v>710369</v>
      </c>
      <c r="DR9" s="664"/>
      <c r="DS9" s="664"/>
      <c r="DT9" s="664"/>
      <c r="DU9" s="664"/>
      <c r="DV9" s="664"/>
      <c r="DW9" s="664"/>
      <c r="DX9" s="664"/>
      <c r="DY9" s="664"/>
      <c r="DZ9" s="664"/>
      <c r="EA9" s="664"/>
      <c r="EB9" s="664"/>
      <c r="EC9" s="704"/>
    </row>
    <row r="10" spans="2:143" ht="11.25" customHeight="1" x14ac:dyDescent="0.2">
      <c r="B10" s="658" t="s">
        <v>247</v>
      </c>
      <c r="C10" s="659"/>
      <c r="D10" s="659"/>
      <c r="E10" s="659"/>
      <c r="F10" s="659"/>
      <c r="G10" s="659"/>
      <c r="H10" s="659"/>
      <c r="I10" s="659"/>
      <c r="J10" s="659"/>
      <c r="K10" s="659"/>
      <c r="L10" s="659"/>
      <c r="M10" s="659"/>
      <c r="N10" s="659"/>
      <c r="O10" s="659"/>
      <c r="P10" s="659"/>
      <c r="Q10" s="660"/>
      <c r="R10" s="661" t="s">
        <v>242</v>
      </c>
      <c r="S10" s="664"/>
      <c r="T10" s="664"/>
      <c r="U10" s="664"/>
      <c r="V10" s="664"/>
      <c r="W10" s="664"/>
      <c r="X10" s="664"/>
      <c r="Y10" s="665"/>
      <c r="Z10" s="723" t="s">
        <v>128</v>
      </c>
      <c r="AA10" s="723"/>
      <c r="AB10" s="723"/>
      <c r="AC10" s="723"/>
      <c r="AD10" s="724" t="s">
        <v>128</v>
      </c>
      <c r="AE10" s="724"/>
      <c r="AF10" s="724"/>
      <c r="AG10" s="724"/>
      <c r="AH10" s="724"/>
      <c r="AI10" s="724"/>
      <c r="AJ10" s="724"/>
      <c r="AK10" s="724"/>
      <c r="AL10" s="666" t="s">
        <v>128</v>
      </c>
      <c r="AM10" s="667"/>
      <c r="AN10" s="667"/>
      <c r="AO10" s="725"/>
      <c r="AP10" s="658" t="s">
        <v>248</v>
      </c>
      <c r="AQ10" s="659"/>
      <c r="AR10" s="659"/>
      <c r="AS10" s="659"/>
      <c r="AT10" s="659"/>
      <c r="AU10" s="659"/>
      <c r="AV10" s="659"/>
      <c r="AW10" s="659"/>
      <c r="AX10" s="659"/>
      <c r="AY10" s="659"/>
      <c r="AZ10" s="659"/>
      <c r="BA10" s="659"/>
      <c r="BB10" s="659"/>
      <c r="BC10" s="659"/>
      <c r="BD10" s="659"/>
      <c r="BE10" s="659"/>
      <c r="BF10" s="660"/>
      <c r="BG10" s="661">
        <v>60082</v>
      </c>
      <c r="BH10" s="664"/>
      <c r="BI10" s="664"/>
      <c r="BJ10" s="664"/>
      <c r="BK10" s="664"/>
      <c r="BL10" s="664"/>
      <c r="BM10" s="664"/>
      <c r="BN10" s="665"/>
      <c r="BO10" s="723">
        <v>1.2</v>
      </c>
      <c r="BP10" s="723"/>
      <c r="BQ10" s="723"/>
      <c r="BR10" s="723"/>
      <c r="BS10" s="669" t="s">
        <v>128</v>
      </c>
      <c r="BT10" s="664"/>
      <c r="BU10" s="664"/>
      <c r="BV10" s="664"/>
      <c r="BW10" s="664"/>
      <c r="BX10" s="664"/>
      <c r="BY10" s="664"/>
      <c r="BZ10" s="664"/>
      <c r="CA10" s="664"/>
      <c r="CB10" s="704"/>
      <c r="CD10" s="705" t="s">
        <v>249</v>
      </c>
      <c r="CE10" s="702"/>
      <c r="CF10" s="702"/>
      <c r="CG10" s="702"/>
      <c r="CH10" s="702"/>
      <c r="CI10" s="702"/>
      <c r="CJ10" s="702"/>
      <c r="CK10" s="702"/>
      <c r="CL10" s="702"/>
      <c r="CM10" s="702"/>
      <c r="CN10" s="702"/>
      <c r="CO10" s="702"/>
      <c r="CP10" s="702"/>
      <c r="CQ10" s="703"/>
      <c r="CR10" s="661">
        <v>20877</v>
      </c>
      <c r="CS10" s="664"/>
      <c r="CT10" s="664"/>
      <c r="CU10" s="664"/>
      <c r="CV10" s="664"/>
      <c r="CW10" s="664"/>
      <c r="CX10" s="664"/>
      <c r="CY10" s="665"/>
      <c r="CZ10" s="723">
        <v>0.2</v>
      </c>
      <c r="DA10" s="723"/>
      <c r="DB10" s="723"/>
      <c r="DC10" s="723"/>
      <c r="DD10" s="669" t="s">
        <v>128</v>
      </c>
      <c r="DE10" s="664"/>
      <c r="DF10" s="664"/>
      <c r="DG10" s="664"/>
      <c r="DH10" s="664"/>
      <c r="DI10" s="664"/>
      <c r="DJ10" s="664"/>
      <c r="DK10" s="664"/>
      <c r="DL10" s="664"/>
      <c r="DM10" s="664"/>
      <c r="DN10" s="664"/>
      <c r="DO10" s="664"/>
      <c r="DP10" s="665"/>
      <c r="DQ10" s="669">
        <v>877</v>
      </c>
      <c r="DR10" s="664"/>
      <c r="DS10" s="664"/>
      <c r="DT10" s="664"/>
      <c r="DU10" s="664"/>
      <c r="DV10" s="664"/>
      <c r="DW10" s="664"/>
      <c r="DX10" s="664"/>
      <c r="DY10" s="664"/>
      <c r="DZ10" s="664"/>
      <c r="EA10" s="664"/>
      <c r="EB10" s="664"/>
      <c r="EC10" s="704"/>
    </row>
    <row r="11" spans="2:143" ht="11.25" customHeight="1" x14ac:dyDescent="0.2">
      <c r="B11" s="658" t="s">
        <v>250</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128</v>
      </c>
      <c r="AA11" s="723"/>
      <c r="AB11" s="723"/>
      <c r="AC11" s="723"/>
      <c r="AD11" s="724" t="s">
        <v>242</v>
      </c>
      <c r="AE11" s="724"/>
      <c r="AF11" s="724"/>
      <c r="AG11" s="724"/>
      <c r="AH11" s="724"/>
      <c r="AI11" s="724"/>
      <c r="AJ11" s="724"/>
      <c r="AK11" s="724"/>
      <c r="AL11" s="666" t="s">
        <v>128</v>
      </c>
      <c r="AM11" s="667"/>
      <c r="AN11" s="667"/>
      <c r="AO11" s="725"/>
      <c r="AP11" s="658" t="s">
        <v>251</v>
      </c>
      <c r="AQ11" s="659"/>
      <c r="AR11" s="659"/>
      <c r="AS11" s="659"/>
      <c r="AT11" s="659"/>
      <c r="AU11" s="659"/>
      <c r="AV11" s="659"/>
      <c r="AW11" s="659"/>
      <c r="AX11" s="659"/>
      <c r="AY11" s="659"/>
      <c r="AZ11" s="659"/>
      <c r="BA11" s="659"/>
      <c r="BB11" s="659"/>
      <c r="BC11" s="659"/>
      <c r="BD11" s="659"/>
      <c r="BE11" s="659"/>
      <c r="BF11" s="660"/>
      <c r="BG11" s="661">
        <v>131573</v>
      </c>
      <c r="BH11" s="664"/>
      <c r="BI11" s="664"/>
      <c r="BJ11" s="664"/>
      <c r="BK11" s="664"/>
      <c r="BL11" s="664"/>
      <c r="BM11" s="664"/>
      <c r="BN11" s="665"/>
      <c r="BO11" s="723">
        <v>2.6</v>
      </c>
      <c r="BP11" s="723"/>
      <c r="BQ11" s="723"/>
      <c r="BR11" s="723"/>
      <c r="BS11" s="669">
        <v>16790</v>
      </c>
      <c r="BT11" s="664"/>
      <c r="BU11" s="664"/>
      <c r="BV11" s="664"/>
      <c r="BW11" s="664"/>
      <c r="BX11" s="664"/>
      <c r="BY11" s="664"/>
      <c r="BZ11" s="664"/>
      <c r="CA11" s="664"/>
      <c r="CB11" s="704"/>
      <c r="CD11" s="705" t="s">
        <v>252</v>
      </c>
      <c r="CE11" s="702"/>
      <c r="CF11" s="702"/>
      <c r="CG11" s="702"/>
      <c r="CH11" s="702"/>
      <c r="CI11" s="702"/>
      <c r="CJ11" s="702"/>
      <c r="CK11" s="702"/>
      <c r="CL11" s="702"/>
      <c r="CM11" s="702"/>
      <c r="CN11" s="702"/>
      <c r="CO11" s="702"/>
      <c r="CP11" s="702"/>
      <c r="CQ11" s="703"/>
      <c r="CR11" s="661">
        <v>116385</v>
      </c>
      <c r="CS11" s="664"/>
      <c r="CT11" s="664"/>
      <c r="CU11" s="664"/>
      <c r="CV11" s="664"/>
      <c r="CW11" s="664"/>
      <c r="CX11" s="664"/>
      <c r="CY11" s="665"/>
      <c r="CZ11" s="723">
        <v>1.3</v>
      </c>
      <c r="DA11" s="723"/>
      <c r="DB11" s="723"/>
      <c r="DC11" s="723"/>
      <c r="DD11" s="669">
        <v>27253</v>
      </c>
      <c r="DE11" s="664"/>
      <c r="DF11" s="664"/>
      <c r="DG11" s="664"/>
      <c r="DH11" s="664"/>
      <c r="DI11" s="664"/>
      <c r="DJ11" s="664"/>
      <c r="DK11" s="664"/>
      <c r="DL11" s="664"/>
      <c r="DM11" s="664"/>
      <c r="DN11" s="664"/>
      <c r="DO11" s="664"/>
      <c r="DP11" s="665"/>
      <c r="DQ11" s="669">
        <v>89486</v>
      </c>
      <c r="DR11" s="664"/>
      <c r="DS11" s="664"/>
      <c r="DT11" s="664"/>
      <c r="DU11" s="664"/>
      <c r="DV11" s="664"/>
      <c r="DW11" s="664"/>
      <c r="DX11" s="664"/>
      <c r="DY11" s="664"/>
      <c r="DZ11" s="664"/>
      <c r="EA11" s="664"/>
      <c r="EB11" s="664"/>
      <c r="EC11" s="704"/>
    </row>
    <row r="12" spans="2:143" ht="11.25" customHeight="1" x14ac:dyDescent="0.2">
      <c r="B12" s="658" t="s">
        <v>253</v>
      </c>
      <c r="C12" s="659"/>
      <c r="D12" s="659"/>
      <c r="E12" s="659"/>
      <c r="F12" s="659"/>
      <c r="G12" s="659"/>
      <c r="H12" s="659"/>
      <c r="I12" s="659"/>
      <c r="J12" s="659"/>
      <c r="K12" s="659"/>
      <c r="L12" s="659"/>
      <c r="M12" s="659"/>
      <c r="N12" s="659"/>
      <c r="O12" s="659"/>
      <c r="P12" s="659"/>
      <c r="Q12" s="660"/>
      <c r="R12" s="661">
        <v>502679</v>
      </c>
      <c r="S12" s="664"/>
      <c r="T12" s="664"/>
      <c r="U12" s="664"/>
      <c r="V12" s="664"/>
      <c r="W12" s="664"/>
      <c r="X12" s="664"/>
      <c r="Y12" s="665"/>
      <c r="Z12" s="723">
        <v>5.0999999999999996</v>
      </c>
      <c r="AA12" s="723"/>
      <c r="AB12" s="723"/>
      <c r="AC12" s="723"/>
      <c r="AD12" s="724">
        <v>502679</v>
      </c>
      <c r="AE12" s="724"/>
      <c r="AF12" s="724"/>
      <c r="AG12" s="724"/>
      <c r="AH12" s="724"/>
      <c r="AI12" s="724"/>
      <c r="AJ12" s="724"/>
      <c r="AK12" s="724"/>
      <c r="AL12" s="666">
        <v>7.8</v>
      </c>
      <c r="AM12" s="667"/>
      <c r="AN12" s="667"/>
      <c r="AO12" s="725"/>
      <c r="AP12" s="658" t="s">
        <v>254</v>
      </c>
      <c r="AQ12" s="659"/>
      <c r="AR12" s="659"/>
      <c r="AS12" s="659"/>
      <c r="AT12" s="659"/>
      <c r="AU12" s="659"/>
      <c r="AV12" s="659"/>
      <c r="AW12" s="659"/>
      <c r="AX12" s="659"/>
      <c r="AY12" s="659"/>
      <c r="AZ12" s="659"/>
      <c r="BA12" s="659"/>
      <c r="BB12" s="659"/>
      <c r="BC12" s="659"/>
      <c r="BD12" s="659"/>
      <c r="BE12" s="659"/>
      <c r="BF12" s="660"/>
      <c r="BG12" s="661">
        <v>2250965</v>
      </c>
      <c r="BH12" s="664"/>
      <c r="BI12" s="664"/>
      <c r="BJ12" s="664"/>
      <c r="BK12" s="664"/>
      <c r="BL12" s="664"/>
      <c r="BM12" s="664"/>
      <c r="BN12" s="665"/>
      <c r="BO12" s="723">
        <v>44.7</v>
      </c>
      <c r="BP12" s="723"/>
      <c r="BQ12" s="723"/>
      <c r="BR12" s="723"/>
      <c r="BS12" s="669" t="s">
        <v>242</v>
      </c>
      <c r="BT12" s="664"/>
      <c r="BU12" s="664"/>
      <c r="BV12" s="664"/>
      <c r="BW12" s="664"/>
      <c r="BX12" s="664"/>
      <c r="BY12" s="664"/>
      <c r="BZ12" s="664"/>
      <c r="CA12" s="664"/>
      <c r="CB12" s="704"/>
      <c r="CD12" s="705" t="s">
        <v>255</v>
      </c>
      <c r="CE12" s="702"/>
      <c r="CF12" s="702"/>
      <c r="CG12" s="702"/>
      <c r="CH12" s="702"/>
      <c r="CI12" s="702"/>
      <c r="CJ12" s="702"/>
      <c r="CK12" s="702"/>
      <c r="CL12" s="702"/>
      <c r="CM12" s="702"/>
      <c r="CN12" s="702"/>
      <c r="CO12" s="702"/>
      <c r="CP12" s="702"/>
      <c r="CQ12" s="703"/>
      <c r="CR12" s="661">
        <v>119915</v>
      </c>
      <c r="CS12" s="664"/>
      <c r="CT12" s="664"/>
      <c r="CU12" s="664"/>
      <c r="CV12" s="664"/>
      <c r="CW12" s="664"/>
      <c r="CX12" s="664"/>
      <c r="CY12" s="665"/>
      <c r="CZ12" s="723">
        <v>1.3</v>
      </c>
      <c r="DA12" s="723"/>
      <c r="DB12" s="723"/>
      <c r="DC12" s="723"/>
      <c r="DD12" s="669">
        <v>9912</v>
      </c>
      <c r="DE12" s="664"/>
      <c r="DF12" s="664"/>
      <c r="DG12" s="664"/>
      <c r="DH12" s="664"/>
      <c r="DI12" s="664"/>
      <c r="DJ12" s="664"/>
      <c r="DK12" s="664"/>
      <c r="DL12" s="664"/>
      <c r="DM12" s="664"/>
      <c r="DN12" s="664"/>
      <c r="DO12" s="664"/>
      <c r="DP12" s="665"/>
      <c r="DQ12" s="669">
        <v>87449</v>
      </c>
      <c r="DR12" s="664"/>
      <c r="DS12" s="664"/>
      <c r="DT12" s="664"/>
      <c r="DU12" s="664"/>
      <c r="DV12" s="664"/>
      <c r="DW12" s="664"/>
      <c r="DX12" s="664"/>
      <c r="DY12" s="664"/>
      <c r="DZ12" s="664"/>
      <c r="EA12" s="664"/>
      <c r="EB12" s="664"/>
      <c r="EC12" s="704"/>
    </row>
    <row r="13" spans="2:143" ht="11.25" customHeight="1" x14ac:dyDescent="0.2">
      <c r="B13" s="658" t="s">
        <v>256</v>
      </c>
      <c r="C13" s="659"/>
      <c r="D13" s="659"/>
      <c r="E13" s="659"/>
      <c r="F13" s="659"/>
      <c r="G13" s="659"/>
      <c r="H13" s="659"/>
      <c r="I13" s="659"/>
      <c r="J13" s="659"/>
      <c r="K13" s="659"/>
      <c r="L13" s="659"/>
      <c r="M13" s="659"/>
      <c r="N13" s="659"/>
      <c r="O13" s="659"/>
      <c r="P13" s="659"/>
      <c r="Q13" s="660"/>
      <c r="R13" s="661">
        <v>28289</v>
      </c>
      <c r="S13" s="664"/>
      <c r="T13" s="664"/>
      <c r="U13" s="664"/>
      <c r="V13" s="664"/>
      <c r="W13" s="664"/>
      <c r="X13" s="664"/>
      <c r="Y13" s="665"/>
      <c r="Z13" s="723">
        <v>0.3</v>
      </c>
      <c r="AA13" s="723"/>
      <c r="AB13" s="723"/>
      <c r="AC13" s="723"/>
      <c r="AD13" s="724">
        <v>28289</v>
      </c>
      <c r="AE13" s="724"/>
      <c r="AF13" s="724"/>
      <c r="AG13" s="724"/>
      <c r="AH13" s="724"/>
      <c r="AI13" s="724"/>
      <c r="AJ13" s="724"/>
      <c r="AK13" s="724"/>
      <c r="AL13" s="666">
        <v>0.4</v>
      </c>
      <c r="AM13" s="667"/>
      <c r="AN13" s="667"/>
      <c r="AO13" s="725"/>
      <c r="AP13" s="658" t="s">
        <v>257</v>
      </c>
      <c r="AQ13" s="659"/>
      <c r="AR13" s="659"/>
      <c r="AS13" s="659"/>
      <c r="AT13" s="659"/>
      <c r="AU13" s="659"/>
      <c r="AV13" s="659"/>
      <c r="AW13" s="659"/>
      <c r="AX13" s="659"/>
      <c r="AY13" s="659"/>
      <c r="AZ13" s="659"/>
      <c r="BA13" s="659"/>
      <c r="BB13" s="659"/>
      <c r="BC13" s="659"/>
      <c r="BD13" s="659"/>
      <c r="BE13" s="659"/>
      <c r="BF13" s="660"/>
      <c r="BG13" s="661">
        <v>2250618</v>
      </c>
      <c r="BH13" s="664"/>
      <c r="BI13" s="664"/>
      <c r="BJ13" s="664"/>
      <c r="BK13" s="664"/>
      <c r="BL13" s="664"/>
      <c r="BM13" s="664"/>
      <c r="BN13" s="665"/>
      <c r="BO13" s="723">
        <v>44.7</v>
      </c>
      <c r="BP13" s="723"/>
      <c r="BQ13" s="723"/>
      <c r="BR13" s="723"/>
      <c r="BS13" s="669" t="s">
        <v>128</v>
      </c>
      <c r="BT13" s="664"/>
      <c r="BU13" s="664"/>
      <c r="BV13" s="664"/>
      <c r="BW13" s="664"/>
      <c r="BX13" s="664"/>
      <c r="BY13" s="664"/>
      <c r="BZ13" s="664"/>
      <c r="CA13" s="664"/>
      <c r="CB13" s="704"/>
      <c r="CD13" s="705" t="s">
        <v>258</v>
      </c>
      <c r="CE13" s="702"/>
      <c r="CF13" s="702"/>
      <c r="CG13" s="702"/>
      <c r="CH13" s="702"/>
      <c r="CI13" s="702"/>
      <c r="CJ13" s="702"/>
      <c r="CK13" s="702"/>
      <c r="CL13" s="702"/>
      <c r="CM13" s="702"/>
      <c r="CN13" s="702"/>
      <c r="CO13" s="702"/>
      <c r="CP13" s="702"/>
      <c r="CQ13" s="703"/>
      <c r="CR13" s="661">
        <v>1280742</v>
      </c>
      <c r="CS13" s="664"/>
      <c r="CT13" s="664"/>
      <c r="CU13" s="664"/>
      <c r="CV13" s="664"/>
      <c r="CW13" s="664"/>
      <c r="CX13" s="664"/>
      <c r="CY13" s="665"/>
      <c r="CZ13" s="723">
        <v>13.8</v>
      </c>
      <c r="DA13" s="723"/>
      <c r="DB13" s="723"/>
      <c r="DC13" s="723"/>
      <c r="DD13" s="669">
        <v>296521</v>
      </c>
      <c r="DE13" s="664"/>
      <c r="DF13" s="664"/>
      <c r="DG13" s="664"/>
      <c r="DH13" s="664"/>
      <c r="DI13" s="664"/>
      <c r="DJ13" s="664"/>
      <c r="DK13" s="664"/>
      <c r="DL13" s="664"/>
      <c r="DM13" s="664"/>
      <c r="DN13" s="664"/>
      <c r="DO13" s="664"/>
      <c r="DP13" s="665"/>
      <c r="DQ13" s="669">
        <v>1059167</v>
      </c>
      <c r="DR13" s="664"/>
      <c r="DS13" s="664"/>
      <c r="DT13" s="664"/>
      <c r="DU13" s="664"/>
      <c r="DV13" s="664"/>
      <c r="DW13" s="664"/>
      <c r="DX13" s="664"/>
      <c r="DY13" s="664"/>
      <c r="DZ13" s="664"/>
      <c r="EA13" s="664"/>
      <c r="EB13" s="664"/>
      <c r="EC13" s="704"/>
    </row>
    <row r="14" spans="2:143" ht="11.25" customHeight="1" x14ac:dyDescent="0.2">
      <c r="B14" s="658" t="s">
        <v>259</v>
      </c>
      <c r="C14" s="659"/>
      <c r="D14" s="659"/>
      <c r="E14" s="659"/>
      <c r="F14" s="659"/>
      <c r="G14" s="659"/>
      <c r="H14" s="659"/>
      <c r="I14" s="659"/>
      <c r="J14" s="659"/>
      <c r="K14" s="659"/>
      <c r="L14" s="659"/>
      <c r="M14" s="659"/>
      <c r="N14" s="659"/>
      <c r="O14" s="659"/>
      <c r="P14" s="659"/>
      <c r="Q14" s="660"/>
      <c r="R14" s="661" t="s">
        <v>242</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242</v>
      </c>
      <c r="AM14" s="667"/>
      <c r="AN14" s="667"/>
      <c r="AO14" s="725"/>
      <c r="AP14" s="658" t="s">
        <v>260</v>
      </c>
      <c r="AQ14" s="659"/>
      <c r="AR14" s="659"/>
      <c r="AS14" s="659"/>
      <c r="AT14" s="659"/>
      <c r="AU14" s="659"/>
      <c r="AV14" s="659"/>
      <c r="AW14" s="659"/>
      <c r="AX14" s="659"/>
      <c r="AY14" s="659"/>
      <c r="AZ14" s="659"/>
      <c r="BA14" s="659"/>
      <c r="BB14" s="659"/>
      <c r="BC14" s="659"/>
      <c r="BD14" s="659"/>
      <c r="BE14" s="659"/>
      <c r="BF14" s="660"/>
      <c r="BG14" s="661">
        <v>54732</v>
      </c>
      <c r="BH14" s="664"/>
      <c r="BI14" s="664"/>
      <c r="BJ14" s="664"/>
      <c r="BK14" s="664"/>
      <c r="BL14" s="664"/>
      <c r="BM14" s="664"/>
      <c r="BN14" s="665"/>
      <c r="BO14" s="723">
        <v>1.1000000000000001</v>
      </c>
      <c r="BP14" s="723"/>
      <c r="BQ14" s="723"/>
      <c r="BR14" s="723"/>
      <c r="BS14" s="669" t="s">
        <v>128</v>
      </c>
      <c r="BT14" s="664"/>
      <c r="BU14" s="664"/>
      <c r="BV14" s="664"/>
      <c r="BW14" s="664"/>
      <c r="BX14" s="664"/>
      <c r="BY14" s="664"/>
      <c r="BZ14" s="664"/>
      <c r="CA14" s="664"/>
      <c r="CB14" s="704"/>
      <c r="CD14" s="705" t="s">
        <v>261</v>
      </c>
      <c r="CE14" s="702"/>
      <c r="CF14" s="702"/>
      <c r="CG14" s="702"/>
      <c r="CH14" s="702"/>
      <c r="CI14" s="702"/>
      <c r="CJ14" s="702"/>
      <c r="CK14" s="702"/>
      <c r="CL14" s="702"/>
      <c r="CM14" s="702"/>
      <c r="CN14" s="702"/>
      <c r="CO14" s="702"/>
      <c r="CP14" s="702"/>
      <c r="CQ14" s="703"/>
      <c r="CR14" s="661">
        <v>525273</v>
      </c>
      <c r="CS14" s="664"/>
      <c r="CT14" s="664"/>
      <c r="CU14" s="664"/>
      <c r="CV14" s="664"/>
      <c r="CW14" s="664"/>
      <c r="CX14" s="664"/>
      <c r="CY14" s="665"/>
      <c r="CZ14" s="723">
        <v>5.7</v>
      </c>
      <c r="DA14" s="723"/>
      <c r="DB14" s="723"/>
      <c r="DC14" s="723"/>
      <c r="DD14" s="669">
        <v>54990</v>
      </c>
      <c r="DE14" s="664"/>
      <c r="DF14" s="664"/>
      <c r="DG14" s="664"/>
      <c r="DH14" s="664"/>
      <c r="DI14" s="664"/>
      <c r="DJ14" s="664"/>
      <c r="DK14" s="664"/>
      <c r="DL14" s="664"/>
      <c r="DM14" s="664"/>
      <c r="DN14" s="664"/>
      <c r="DO14" s="664"/>
      <c r="DP14" s="665"/>
      <c r="DQ14" s="669">
        <v>474449</v>
      </c>
      <c r="DR14" s="664"/>
      <c r="DS14" s="664"/>
      <c r="DT14" s="664"/>
      <c r="DU14" s="664"/>
      <c r="DV14" s="664"/>
      <c r="DW14" s="664"/>
      <c r="DX14" s="664"/>
      <c r="DY14" s="664"/>
      <c r="DZ14" s="664"/>
      <c r="EA14" s="664"/>
      <c r="EB14" s="664"/>
      <c r="EC14" s="704"/>
    </row>
    <row r="15" spans="2:143" ht="11.25" customHeight="1" x14ac:dyDescent="0.2">
      <c r="B15" s="658" t="s">
        <v>262</v>
      </c>
      <c r="C15" s="659"/>
      <c r="D15" s="659"/>
      <c r="E15" s="659"/>
      <c r="F15" s="659"/>
      <c r="G15" s="659"/>
      <c r="H15" s="659"/>
      <c r="I15" s="659"/>
      <c r="J15" s="659"/>
      <c r="K15" s="659"/>
      <c r="L15" s="659"/>
      <c r="M15" s="659"/>
      <c r="N15" s="659"/>
      <c r="O15" s="659"/>
      <c r="P15" s="659"/>
      <c r="Q15" s="660"/>
      <c r="R15" s="661">
        <v>33154</v>
      </c>
      <c r="S15" s="664"/>
      <c r="T15" s="664"/>
      <c r="U15" s="664"/>
      <c r="V15" s="664"/>
      <c r="W15" s="664"/>
      <c r="X15" s="664"/>
      <c r="Y15" s="665"/>
      <c r="Z15" s="723">
        <v>0.3</v>
      </c>
      <c r="AA15" s="723"/>
      <c r="AB15" s="723"/>
      <c r="AC15" s="723"/>
      <c r="AD15" s="724">
        <v>33154</v>
      </c>
      <c r="AE15" s="724"/>
      <c r="AF15" s="724"/>
      <c r="AG15" s="724"/>
      <c r="AH15" s="724"/>
      <c r="AI15" s="724"/>
      <c r="AJ15" s="724"/>
      <c r="AK15" s="724"/>
      <c r="AL15" s="666">
        <v>0.5</v>
      </c>
      <c r="AM15" s="667"/>
      <c r="AN15" s="667"/>
      <c r="AO15" s="725"/>
      <c r="AP15" s="658" t="s">
        <v>263</v>
      </c>
      <c r="AQ15" s="659"/>
      <c r="AR15" s="659"/>
      <c r="AS15" s="659"/>
      <c r="AT15" s="659"/>
      <c r="AU15" s="659"/>
      <c r="AV15" s="659"/>
      <c r="AW15" s="659"/>
      <c r="AX15" s="659"/>
      <c r="AY15" s="659"/>
      <c r="AZ15" s="659"/>
      <c r="BA15" s="659"/>
      <c r="BB15" s="659"/>
      <c r="BC15" s="659"/>
      <c r="BD15" s="659"/>
      <c r="BE15" s="659"/>
      <c r="BF15" s="660"/>
      <c r="BG15" s="661">
        <v>134347</v>
      </c>
      <c r="BH15" s="664"/>
      <c r="BI15" s="664"/>
      <c r="BJ15" s="664"/>
      <c r="BK15" s="664"/>
      <c r="BL15" s="664"/>
      <c r="BM15" s="664"/>
      <c r="BN15" s="665"/>
      <c r="BO15" s="723">
        <v>2.7</v>
      </c>
      <c r="BP15" s="723"/>
      <c r="BQ15" s="723"/>
      <c r="BR15" s="723"/>
      <c r="BS15" s="669" t="s">
        <v>128</v>
      </c>
      <c r="BT15" s="664"/>
      <c r="BU15" s="664"/>
      <c r="BV15" s="664"/>
      <c r="BW15" s="664"/>
      <c r="BX15" s="664"/>
      <c r="BY15" s="664"/>
      <c r="BZ15" s="664"/>
      <c r="CA15" s="664"/>
      <c r="CB15" s="704"/>
      <c r="CD15" s="705" t="s">
        <v>264</v>
      </c>
      <c r="CE15" s="702"/>
      <c r="CF15" s="702"/>
      <c r="CG15" s="702"/>
      <c r="CH15" s="702"/>
      <c r="CI15" s="702"/>
      <c r="CJ15" s="702"/>
      <c r="CK15" s="702"/>
      <c r="CL15" s="702"/>
      <c r="CM15" s="702"/>
      <c r="CN15" s="702"/>
      <c r="CO15" s="702"/>
      <c r="CP15" s="702"/>
      <c r="CQ15" s="703"/>
      <c r="CR15" s="661">
        <v>865344</v>
      </c>
      <c r="CS15" s="664"/>
      <c r="CT15" s="664"/>
      <c r="CU15" s="664"/>
      <c r="CV15" s="664"/>
      <c r="CW15" s="664"/>
      <c r="CX15" s="664"/>
      <c r="CY15" s="665"/>
      <c r="CZ15" s="723">
        <v>9.3000000000000007</v>
      </c>
      <c r="DA15" s="723"/>
      <c r="DB15" s="723"/>
      <c r="DC15" s="723"/>
      <c r="DD15" s="669">
        <v>20412</v>
      </c>
      <c r="DE15" s="664"/>
      <c r="DF15" s="664"/>
      <c r="DG15" s="664"/>
      <c r="DH15" s="664"/>
      <c r="DI15" s="664"/>
      <c r="DJ15" s="664"/>
      <c r="DK15" s="664"/>
      <c r="DL15" s="664"/>
      <c r="DM15" s="664"/>
      <c r="DN15" s="664"/>
      <c r="DO15" s="664"/>
      <c r="DP15" s="665"/>
      <c r="DQ15" s="669">
        <v>729424</v>
      </c>
      <c r="DR15" s="664"/>
      <c r="DS15" s="664"/>
      <c r="DT15" s="664"/>
      <c r="DU15" s="664"/>
      <c r="DV15" s="664"/>
      <c r="DW15" s="664"/>
      <c r="DX15" s="664"/>
      <c r="DY15" s="664"/>
      <c r="DZ15" s="664"/>
      <c r="EA15" s="664"/>
      <c r="EB15" s="664"/>
      <c r="EC15" s="704"/>
    </row>
    <row r="16" spans="2:143" ht="11.25" customHeight="1" x14ac:dyDescent="0.2">
      <c r="B16" s="658" t="s">
        <v>265</v>
      </c>
      <c r="C16" s="659"/>
      <c r="D16" s="659"/>
      <c r="E16" s="659"/>
      <c r="F16" s="659"/>
      <c r="G16" s="659"/>
      <c r="H16" s="659"/>
      <c r="I16" s="659"/>
      <c r="J16" s="659"/>
      <c r="K16" s="659"/>
      <c r="L16" s="659"/>
      <c r="M16" s="659"/>
      <c r="N16" s="659"/>
      <c r="O16" s="659"/>
      <c r="P16" s="659"/>
      <c r="Q16" s="660"/>
      <c r="R16" s="661" t="s">
        <v>242</v>
      </c>
      <c r="S16" s="664"/>
      <c r="T16" s="664"/>
      <c r="U16" s="664"/>
      <c r="V16" s="664"/>
      <c r="W16" s="664"/>
      <c r="X16" s="664"/>
      <c r="Y16" s="665"/>
      <c r="Z16" s="723" t="s">
        <v>242</v>
      </c>
      <c r="AA16" s="723"/>
      <c r="AB16" s="723"/>
      <c r="AC16" s="723"/>
      <c r="AD16" s="724" t="s">
        <v>128</v>
      </c>
      <c r="AE16" s="724"/>
      <c r="AF16" s="724"/>
      <c r="AG16" s="724"/>
      <c r="AH16" s="724"/>
      <c r="AI16" s="724"/>
      <c r="AJ16" s="724"/>
      <c r="AK16" s="724"/>
      <c r="AL16" s="666" t="s">
        <v>128</v>
      </c>
      <c r="AM16" s="667"/>
      <c r="AN16" s="667"/>
      <c r="AO16" s="725"/>
      <c r="AP16" s="658" t="s">
        <v>266</v>
      </c>
      <c r="AQ16" s="659"/>
      <c r="AR16" s="659"/>
      <c r="AS16" s="659"/>
      <c r="AT16" s="659"/>
      <c r="AU16" s="659"/>
      <c r="AV16" s="659"/>
      <c r="AW16" s="659"/>
      <c r="AX16" s="659"/>
      <c r="AY16" s="659"/>
      <c r="AZ16" s="659"/>
      <c r="BA16" s="659"/>
      <c r="BB16" s="659"/>
      <c r="BC16" s="659"/>
      <c r="BD16" s="659"/>
      <c r="BE16" s="659"/>
      <c r="BF16" s="660"/>
      <c r="BG16" s="661" t="s">
        <v>242</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267</v>
      </c>
      <c r="CE16" s="702"/>
      <c r="CF16" s="702"/>
      <c r="CG16" s="702"/>
      <c r="CH16" s="702"/>
      <c r="CI16" s="702"/>
      <c r="CJ16" s="702"/>
      <c r="CK16" s="702"/>
      <c r="CL16" s="702"/>
      <c r="CM16" s="702"/>
      <c r="CN16" s="702"/>
      <c r="CO16" s="702"/>
      <c r="CP16" s="702"/>
      <c r="CQ16" s="703"/>
      <c r="CR16" s="661" t="s">
        <v>128</v>
      </c>
      <c r="CS16" s="664"/>
      <c r="CT16" s="664"/>
      <c r="CU16" s="664"/>
      <c r="CV16" s="664"/>
      <c r="CW16" s="664"/>
      <c r="CX16" s="664"/>
      <c r="CY16" s="665"/>
      <c r="CZ16" s="723" t="s">
        <v>242</v>
      </c>
      <c r="DA16" s="723"/>
      <c r="DB16" s="723"/>
      <c r="DC16" s="723"/>
      <c r="DD16" s="669" t="s">
        <v>242</v>
      </c>
      <c r="DE16" s="664"/>
      <c r="DF16" s="664"/>
      <c r="DG16" s="664"/>
      <c r="DH16" s="664"/>
      <c r="DI16" s="664"/>
      <c r="DJ16" s="664"/>
      <c r="DK16" s="664"/>
      <c r="DL16" s="664"/>
      <c r="DM16" s="664"/>
      <c r="DN16" s="664"/>
      <c r="DO16" s="664"/>
      <c r="DP16" s="665"/>
      <c r="DQ16" s="669" t="s">
        <v>128</v>
      </c>
      <c r="DR16" s="664"/>
      <c r="DS16" s="664"/>
      <c r="DT16" s="664"/>
      <c r="DU16" s="664"/>
      <c r="DV16" s="664"/>
      <c r="DW16" s="664"/>
      <c r="DX16" s="664"/>
      <c r="DY16" s="664"/>
      <c r="DZ16" s="664"/>
      <c r="EA16" s="664"/>
      <c r="EB16" s="664"/>
      <c r="EC16" s="704"/>
    </row>
    <row r="17" spans="2:133" ht="11.25" customHeight="1" x14ac:dyDescent="0.2">
      <c r="B17" s="658" t="s">
        <v>268</v>
      </c>
      <c r="C17" s="659"/>
      <c r="D17" s="659"/>
      <c r="E17" s="659"/>
      <c r="F17" s="659"/>
      <c r="G17" s="659"/>
      <c r="H17" s="659"/>
      <c r="I17" s="659"/>
      <c r="J17" s="659"/>
      <c r="K17" s="659"/>
      <c r="L17" s="659"/>
      <c r="M17" s="659"/>
      <c r="N17" s="659"/>
      <c r="O17" s="659"/>
      <c r="P17" s="659"/>
      <c r="Q17" s="660"/>
      <c r="R17" s="661">
        <v>27124</v>
      </c>
      <c r="S17" s="664"/>
      <c r="T17" s="664"/>
      <c r="U17" s="664"/>
      <c r="V17" s="664"/>
      <c r="W17" s="664"/>
      <c r="X17" s="664"/>
      <c r="Y17" s="665"/>
      <c r="Z17" s="723">
        <v>0.3</v>
      </c>
      <c r="AA17" s="723"/>
      <c r="AB17" s="723"/>
      <c r="AC17" s="723"/>
      <c r="AD17" s="724">
        <v>27124</v>
      </c>
      <c r="AE17" s="724"/>
      <c r="AF17" s="724"/>
      <c r="AG17" s="724"/>
      <c r="AH17" s="724"/>
      <c r="AI17" s="724"/>
      <c r="AJ17" s="724"/>
      <c r="AK17" s="724"/>
      <c r="AL17" s="666">
        <v>0.4</v>
      </c>
      <c r="AM17" s="667"/>
      <c r="AN17" s="667"/>
      <c r="AO17" s="725"/>
      <c r="AP17" s="658" t="s">
        <v>269</v>
      </c>
      <c r="AQ17" s="659"/>
      <c r="AR17" s="659"/>
      <c r="AS17" s="659"/>
      <c r="AT17" s="659"/>
      <c r="AU17" s="659"/>
      <c r="AV17" s="659"/>
      <c r="AW17" s="659"/>
      <c r="AX17" s="659"/>
      <c r="AY17" s="659"/>
      <c r="AZ17" s="659"/>
      <c r="BA17" s="659"/>
      <c r="BB17" s="659"/>
      <c r="BC17" s="659"/>
      <c r="BD17" s="659"/>
      <c r="BE17" s="659"/>
      <c r="BF17" s="660"/>
      <c r="BG17" s="661" t="s">
        <v>242</v>
      </c>
      <c r="BH17" s="664"/>
      <c r="BI17" s="664"/>
      <c r="BJ17" s="664"/>
      <c r="BK17" s="664"/>
      <c r="BL17" s="664"/>
      <c r="BM17" s="664"/>
      <c r="BN17" s="665"/>
      <c r="BO17" s="723" t="s">
        <v>128</v>
      </c>
      <c r="BP17" s="723"/>
      <c r="BQ17" s="723"/>
      <c r="BR17" s="723"/>
      <c r="BS17" s="669" t="s">
        <v>242</v>
      </c>
      <c r="BT17" s="664"/>
      <c r="BU17" s="664"/>
      <c r="BV17" s="664"/>
      <c r="BW17" s="664"/>
      <c r="BX17" s="664"/>
      <c r="BY17" s="664"/>
      <c r="BZ17" s="664"/>
      <c r="CA17" s="664"/>
      <c r="CB17" s="704"/>
      <c r="CD17" s="705" t="s">
        <v>270</v>
      </c>
      <c r="CE17" s="702"/>
      <c r="CF17" s="702"/>
      <c r="CG17" s="702"/>
      <c r="CH17" s="702"/>
      <c r="CI17" s="702"/>
      <c r="CJ17" s="702"/>
      <c r="CK17" s="702"/>
      <c r="CL17" s="702"/>
      <c r="CM17" s="702"/>
      <c r="CN17" s="702"/>
      <c r="CO17" s="702"/>
      <c r="CP17" s="702"/>
      <c r="CQ17" s="703"/>
      <c r="CR17" s="661">
        <v>630570</v>
      </c>
      <c r="CS17" s="664"/>
      <c r="CT17" s="664"/>
      <c r="CU17" s="664"/>
      <c r="CV17" s="664"/>
      <c r="CW17" s="664"/>
      <c r="CX17" s="664"/>
      <c r="CY17" s="665"/>
      <c r="CZ17" s="723">
        <v>6.8</v>
      </c>
      <c r="DA17" s="723"/>
      <c r="DB17" s="723"/>
      <c r="DC17" s="723"/>
      <c r="DD17" s="669" t="s">
        <v>128</v>
      </c>
      <c r="DE17" s="664"/>
      <c r="DF17" s="664"/>
      <c r="DG17" s="664"/>
      <c r="DH17" s="664"/>
      <c r="DI17" s="664"/>
      <c r="DJ17" s="664"/>
      <c r="DK17" s="664"/>
      <c r="DL17" s="664"/>
      <c r="DM17" s="664"/>
      <c r="DN17" s="664"/>
      <c r="DO17" s="664"/>
      <c r="DP17" s="665"/>
      <c r="DQ17" s="669">
        <v>630143</v>
      </c>
      <c r="DR17" s="664"/>
      <c r="DS17" s="664"/>
      <c r="DT17" s="664"/>
      <c r="DU17" s="664"/>
      <c r="DV17" s="664"/>
      <c r="DW17" s="664"/>
      <c r="DX17" s="664"/>
      <c r="DY17" s="664"/>
      <c r="DZ17" s="664"/>
      <c r="EA17" s="664"/>
      <c r="EB17" s="664"/>
      <c r="EC17" s="704"/>
    </row>
    <row r="18" spans="2:133" ht="11.25" customHeight="1" x14ac:dyDescent="0.2">
      <c r="B18" s="658" t="s">
        <v>271</v>
      </c>
      <c r="C18" s="659"/>
      <c r="D18" s="659"/>
      <c r="E18" s="659"/>
      <c r="F18" s="659"/>
      <c r="G18" s="659"/>
      <c r="H18" s="659"/>
      <c r="I18" s="659"/>
      <c r="J18" s="659"/>
      <c r="K18" s="659"/>
      <c r="L18" s="659"/>
      <c r="M18" s="659"/>
      <c r="N18" s="659"/>
      <c r="O18" s="659"/>
      <c r="P18" s="659"/>
      <c r="Q18" s="660"/>
      <c r="R18" s="661">
        <v>745307</v>
      </c>
      <c r="S18" s="664"/>
      <c r="T18" s="664"/>
      <c r="U18" s="664"/>
      <c r="V18" s="664"/>
      <c r="W18" s="664"/>
      <c r="X18" s="664"/>
      <c r="Y18" s="665"/>
      <c r="Z18" s="723">
        <v>7.5</v>
      </c>
      <c r="AA18" s="723"/>
      <c r="AB18" s="723"/>
      <c r="AC18" s="723"/>
      <c r="AD18" s="724">
        <v>620786</v>
      </c>
      <c r="AE18" s="724"/>
      <c r="AF18" s="724"/>
      <c r="AG18" s="724"/>
      <c r="AH18" s="724"/>
      <c r="AI18" s="724"/>
      <c r="AJ18" s="724"/>
      <c r="AK18" s="724"/>
      <c r="AL18" s="666">
        <v>9.6999999999999993</v>
      </c>
      <c r="AM18" s="667"/>
      <c r="AN18" s="667"/>
      <c r="AO18" s="725"/>
      <c r="AP18" s="658" t="s">
        <v>272</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273</v>
      </c>
      <c r="CE18" s="702"/>
      <c r="CF18" s="702"/>
      <c r="CG18" s="702"/>
      <c r="CH18" s="702"/>
      <c r="CI18" s="702"/>
      <c r="CJ18" s="702"/>
      <c r="CK18" s="702"/>
      <c r="CL18" s="702"/>
      <c r="CM18" s="702"/>
      <c r="CN18" s="702"/>
      <c r="CO18" s="702"/>
      <c r="CP18" s="702"/>
      <c r="CQ18" s="703"/>
      <c r="CR18" s="661" t="s">
        <v>242</v>
      </c>
      <c r="CS18" s="664"/>
      <c r="CT18" s="664"/>
      <c r="CU18" s="664"/>
      <c r="CV18" s="664"/>
      <c r="CW18" s="664"/>
      <c r="CX18" s="664"/>
      <c r="CY18" s="665"/>
      <c r="CZ18" s="723" t="s">
        <v>242</v>
      </c>
      <c r="DA18" s="723"/>
      <c r="DB18" s="723"/>
      <c r="DC18" s="723"/>
      <c r="DD18" s="669" t="s">
        <v>242</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2">
      <c r="B19" s="658" t="s">
        <v>274</v>
      </c>
      <c r="C19" s="659"/>
      <c r="D19" s="659"/>
      <c r="E19" s="659"/>
      <c r="F19" s="659"/>
      <c r="G19" s="659"/>
      <c r="H19" s="659"/>
      <c r="I19" s="659"/>
      <c r="J19" s="659"/>
      <c r="K19" s="659"/>
      <c r="L19" s="659"/>
      <c r="M19" s="659"/>
      <c r="N19" s="659"/>
      <c r="O19" s="659"/>
      <c r="P19" s="659"/>
      <c r="Q19" s="660"/>
      <c r="R19" s="661">
        <v>620786</v>
      </c>
      <c r="S19" s="664"/>
      <c r="T19" s="664"/>
      <c r="U19" s="664"/>
      <c r="V19" s="664"/>
      <c r="W19" s="664"/>
      <c r="X19" s="664"/>
      <c r="Y19" s="665"/>
      <c r="Z19" s="723">
        <v>6.2</v>
      </c>
      <c r="AA19" s="723"/>
      <c r="AB19" s="723"/>
      <c r="AC19" s="723"/>
      <c r="AD19" s="724">
        <v>620786</v>
      </c>
      <c r="AE19" s="724"/>
      <c r="AF19" s="724"/>
      <c r="AG19" s="724"/>
      <c r="AH19" s="724"/>
      <c r="AI19" s="724"/>
      <c r="AJ19" s="724"/>
      <c r="AK19" s="724"/>
      <c r="AL19" s="666">
        <v>9.6999999999999993</v>
      </c>
      <c r="AM19" s="667"/>
      <c r="AN19" s="667"/>
      <c r="AO19" s="725"/>
      <c r="AP19" s="658" t="s">
        <v>275</v>
      </c>
      <c r="AQ19" s="659"/>
      <c r="AR19" s="659"/>
      <c r="AS19" s="659"/>
      <c r="AT19" s="659"/>
      <c r="AU19" s="659"/>
      <c r="AV19" s="659"/>
      <c r="AW19" s="659"/>
      <c r="AX19" s="659"/>
      <c r="AY19" s="659"/>
      <c r="AZ19" s="659"/>
      <c r="BA19" s="659"/>
      <c r="BB19" s="659"/>
      <c r="BC19" s="659"/>
      <c r="BD19" s="659"/>
      <c r="BE19" s="659"/>
      <c r="BF19" s="660"/>
      <c r="BG19" s="661">
        <v>22870</v>
      </c>
      <c r="BH19" s="664"/>
      <c r="BI19" s="664"/>
      <c r="BJ19" s="664"/>
      <c r="BK19" s="664"/>
      <c r="BL19" s="664"/>
      <c r="BM19" s="664"/>
      <c r="BN19" s="665"/>
      <c r="BO19" s="723">
        <v>0.5</v>
      </c>
      <c r="BP19" s="723"/>
      <c r="BQ19" s="723"/>
      <c r="BR19" s="723"/>
      <c r="BS19" s="669" t="s">
        <v>128</v>
      </c>
      <c r="BT19" s="664"/>
      <c r="BU19" s="664"/>
      <c r="BV19" s="664"/>
      <c r="BW19" s="664"/>
      <c r="BX19" s="664"/>
      <c r="BY19" s="664"/>
      <c r="BZ19" s="664"/>
      <c r="CA19" s="664"/>
      <c r="CB19" s="704"/>
      <c r="CD19" s="705" t="s">
        <v>276</v>
      </c>
      <c r="CE19" s="702"/>
      <c r="CF19" s="702"/>
      <c r="CG19" s="702"/>
      <c r="CH19" s="702"/>
      <c r="CI19" s="702"/>
      <c r="CJ19" s="702"/>
      <c r="CK19" s="702"/>
      <c r="CL19" s="702"/>
      <c r="CM19" s="702"/>
      <c r="CN19" s="702"/>
      <c r="CO19" s="702"/>
      <c r="CP19" s="702"/>
      <c r="CQ19" s="703"/>
      <c r="CR19" s="661" t="s">
        <v>242</v>
      </c>
      <c r="CS19" s="664"/>
      <c r="CT19" s="664"/>
      <c r="CU19" s="664"/>
      <c r="CV19" s="664"/>
      <c r="CW19" s="664"/>
      <c r="CX19" s="664"/>
      <c r="CY19" s="665"/>
      <c r="CZ19" s="723" t="s">
        <v>128</v>
      </c>
      <c r="DA19" s="723"/>
      <c r="DB19" s="723"/>
      <c r="DC19" s="723"/>
      <c r="DD19" s="669" t="s">
        <v>242</v>
      </c>
      <c r="DE19" s="664"/>
      <c r="DF19" s="664"/>
      <c r="DG19" s="664"/>
      <c r="DH19" s="664"/>
      <c r="DI19" s="664"/>
      <c r="DJ19" s="664"/>
      <c r="DK19" s="664"/>
      <c r="DL19" s="664"/>
      <c r="DM19" s="664"/>
      <c r="DN19" s="664"/>
      <c r="DO19" s="664"/>
      <c r="DP19" s="665"/>
      <c r="DQ19" s="669" t="s">
        <v>242</v>
      </c>
      <c r="DR19" s="664"/>
      <c r="DS19" s="664"/>
      <c r="DT19" s="664"/>
      <c r="DU19" s="664"/>
      <c r="DV19" s="664"/>
      <c r="DW19" s="664"/>
      <c r="DX19" s="664"/>
      <c r="DY19" s="664"/>
      <c r="DZ19" s="664"/>
      <c r="EA19" s="664"/>
      <c r="EB19" s="664"/>
      <c r="EC19" s="704"/>
    </row>
    <row r="20" spans="2:133" ht="11.25" customHeight="1" x14ac:dyDescent="0.2">
      <c r="B20" s="658" t="s">
        <v>277</v>
      </c>
      <c r="C20" s="659"/>
      <c r="D20" s="659"/>
      <c r="E20" s="659"/>
      <c r="F20" s="659"/>
      <c r="G20" s="659"/>
      <c r="H20" s="659"/>
      <c r="I20" s="659"/>
      <c r="J20" s="659"/>
      <c r="K20" s="659"/>
      <c r="L20" s="659"/>
      <c r="M20" s="659"/>
      <c r="N20" s="659"/>
      <c r="O20" s="659"/>
      <c r="P20" s="659"/>
      <c r="Q20" s="660"/>
      <c r="R20" s="661">
        <v>124521</v>
      </c>
      <c r="S20" s="664"/>
      <c r="T20" s="664"/>
      <c r="U20" s="664"/>
      <c r="V20" s="664"/>
      <c r="W20" s="664"/>
      <c r="X20" s="664"/>
      <c r="Y20" s="665"/>
      <c r="Z20" s="723">
        <v>1.3</v>
      </c>
      <c r="AA20" s="723"/>
      <c r="AB20" s="723"/>
      <c r="AC20" s="723"/>
      <c r="AD20" s="724" t="s">
        <v>242</v>
      </c>
      <c r="AE20" s="724"/>
      <c r="AF20" s="724"/>
      <c r="AG20" s="724"/>
      <c r="AH20" s="724"/>
      <c r="AI20" s="724"/>
      <c r="AJ20" s="724"/>
      <c r="AK20" s="724"/>
      <c r="AL20" s="666" t="s">
        <v>128</v>
      </c>
      <c r="AM20" s="667"/>
      <c r="AN20" s="667"/>
      <c r="AO20" s="725"/>
      <c r="AP20" s="658" t="s">
        <v>278</v>
      </c>
      <c r="AQ20" s="659"/>
      <c r="AR20" s="659"/>
      <c r="AS20" s="659"/>
      <c r="AT20" s="659"/>
      <c r="AU20" s="659"/>
      <c r="AV20" s="659"/>
      <c r="AW20" s="659"/>
      <c r="AX20" s="659"/>
      <c r="AY20" s="659"/>
      <c r="AZ20" s="659"/>
      <c r="BA20" s="659"/>
      <c r="BB20" s="659"/>
      <c r="BC20" s="659"/>
      <c r="BD20" s="659"/>
      <c r="BE20" s="659"/>
      <c r="BF20" s="660"/>
      <c r="BG20" s="661">
        <v>22870</v>
      </c>
      <c r="BH20" s="664"/>
      <c r="BI20" s="664"/>
      <c r="BJ20" s="664"/>
      <c r="BK20" s="664"/>
      <c r="BL20" s="664"/>
      <c r="BM20" s="664"/>
      <c r="BN20" s="665"/>
      <c r="BO20" s="723">
        <v>0.5</v>
      </c>
      <c r="BP20" s="723"/>
      <c r="BQ20" s="723"/>
      <c r="BR20" s="723"/>
      <c r="BS20" s="669" t="s">
        <v>128</v>
      </c>
      <c r="BT20" s="664"/>
      <c r="BU20" s="664"/>
      <c r="BV20" s="664"/>
      <c r="BW20" s="664"/>
      <c r="BX20" s="664"/>
      <c r="BY20" s="664"/>
      <c r="BZ20" s="664"/>
      <c r="CA20" s="664"/>
      <c r="CB20" s="704"/>
      <c r="CD20" s="705" t="s">
        <v>279</v>
      </c>
      <c r="CE20" s="702"/>
      <c r="CF20" s="702"/>
      <c r="CG20" s="702"/>
      <c r="CH20" s="702"/>
      <c r="CI20" s="702"/>
      <c r="CJ20" s="702"/>
      <c r="CK20" s="702"/>
      <c r="CL20" s="702"/>
      <c r="CM20" s="702"/>
      <c r="CN20" s="702"/>
      <c r="CO20" s="702"/>
      <c r="CP20" s="702"/>
      <c r="CQ20" s="703"/>
      <c r="CR20" s="661">
        <v>9272930</v>
      </c>
      <c r="CS20" s="664"/>
      <c r="CT20" s="664"/>
      <c r="CU20" s="664"/>
      <c r="CV20" s="664"/>
      <c r="CW20" s="664"/>
      <c r="CX20" s="664"/>
      <c r="CY20" s="665"/>
      <c r="CZ20" s="723">
        <v>100</v>
      </c>
      <c r="DA20" s="723"/>
      <c r="DB20" s="723"/>
      <c r="DC20" s="723"/>
      <c r="DD20" s="669">
        <v>491066</v>
      </c>
      <c r="DE20" s="664"/>
      <c r="DF20" s="664"/>
      <c r="DG20" s="664"/>
      <c r="DH20" s="664"/>
      <c r="DI20" s="664"/>
      <c r="DJ20" s="664"/>
      <c r="DK20" s="664"/>
      <c r="DL20" s="664"/>
      <c r="DM20" s="664"/>
      <c r="DN20" s="664"/>
      <c r="DO20" s="664"/>
      <c r="DP20" s="665"/>
      <c r="DQ20" s="669">
        <v>7165287</v>
      </c>
      <c r="DR20" s="664"/>
      <c r="DS20" s="664"/>
      <c r="DT20" s="664"/>
      <c r="DU20" s="664"/>
      <c r="DV20" s="664"/>
      <c r="DW20" s="664"/>
      <c r="DX20" s="664"/>
      <c r="DY20" s="664"/>
      <c r="DZ20" s="664"/>
      <c r="EA20" s="664"/>
      <c r="EB20" s="664"/>
      <c r="EC20" s="704"/>
    </row>
    <row r="21" spans="2:133" ht="11.25" customHeight="1" x14ac:dyDescent="0.2">
      <c r="B21" s="658" t="s">
        <v>280</v>
      </c>
      <c r="C21" s="659"/>
      <c r="D21" s="659"/>
      <c r="E21" s="659"/>
      <c r="F21" s="659"/>
      <c r="G21" s="659"/>
      <c r="H21" s="659"/>
      <c r="I21" s="659"/>
      <c r="J21" s="659"/>
      <c r="K21" s="659"/>
      <c r="L21" s="659"/>
      <c r="M21" s="659"/>
      <c r="N21" s="659"/>
      <c r="O21" s="659"/>
      <c r="P21" s="659"/>
      <c r="Q21" s="660"/>
      <c r="R21" s="661" t="s">
        <v>242</v>
      </c>
      <c r="S21" s="664"/>
      <c r="T21" s="664"/>
      <c r="U21" s="664"/>
      <c r="V21" s="664"/>
      <c r="W21" s="664"/>
      <c r="X21" s="664"/>
      <c r="Y21" s="665"/>
      <c r="Z21" s="723" t="s">
        <v>128</v>
      </c>
      <c r="AA21" s="723"/>
      <c r="AB21" s="723"/>
      <c r="AC21" s="723"/>
      <c r="AD21" s="724" t="s">
        <v>128</v>
      </c>
      <c r="AE21" s="724"/>
      <c r="AF21" s="724"/>
      <c r="AG21" s="724"/>
      <c r="AH21" s="724"/>
      <c r="AI21" s="724"/>
      <c r="AJ21" s="724"/>
      <c r="AK21" s="724"/>
      <c r="AL21" s="666" t="s">
        <v>128</v>
      </c>
      <c r="AM21" s="667"/>
      <c r="AN21" s="667"/>
      <c r="AO21" s="725"/>
      <c r="AP21" s="769" t="s">
        <v>281</v>
      </c>
      <c r="AQ21" s="776"/>
      <c r="AR21" s="776"/>
      <c r="AS21" s="776"/>
      <c r="AT21" s="776"/>
      <c r="AU21" s="776"/>
      <c r="AV21" s="776"/>
      <c r="AW21" s="776"/>
      <c r="AX21" s="776"/>
      <c r="AY21" s="776"/>
      <c r="AZ21" s="776"/>
      <c r="BA21" s="776"/>
      <c r="BB21" s="776"/>
      <c r="BC21" s="776"/>
      <c r="BD21" s="776"/>
      <c r="BE21" s="776"/>
      <c r="BF21" s="771"/>
      <c r="BG21" s="661">
        <v>22870</v>
      </c>
      <c r="BH21" s="664"/>
      <c r="BI21" s="664"/>
      <c r="BJ21" s="664"/>
      <c r="BK21" s="664"/>
      <c r="BL21" s="664"/>
      <c r="BM21" s="664"/>
      <c r="BN21" s="665"/>
      <c r="BO21" s="723">
        <v>0.5</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282</v>
      </c>
      <c r="C22" s="659"/>
      <c r="D22" s="659"/>
      <c r="E22" s="659"/>
      <c r="F22" s="659"/>
      <c r="G22" s="659"/>
      <c r="H22" s="659"/>
      <c r="I22" s="659"/>
      <c r="J22" s="659"/>
      <c r="K22" s="659"/>
      <c r="L22" s="659"/>
      <c r="M22" s="659"/>
      <c r="N22" s="659"/>
      <c r="O22" s="659"/>
      <c r="P22" s="659"/>
      <c r="Q22" s="660"/>
      <c r="R22" s="661">
        <v>6494539</v>
      </c>
      <c r="S22" s="664"/>
      <c r="T22" s="664"/>
      <c r="U22" s="664"/>
      <c r="V22" s="664"/>
      <c r="W22" s="664"/>
      <c r="X22" s="664"/>
      <c r="Y22" s="665"/>
      <c r="Z22" s="723">
        <v>65.3</v>
      </c>
      <c r="AA22" s="723"/>
      <c r="AB22" s="723"/>
      <c r="AC22" s="723"/>
      <c r="AD22" s="724">
        <v>6370018</v>
      </c>
      <c r="AE22" s="724"/>
      <c r="AF22" s="724"/>
      <c r="AG22" s="724"/>
      <c r="AH22" s="724"/>
      <c r="AI22" s="724"/>
      <c r="AJ22" s="724"/>
      <c r="AK22" s="724"/>
      <c r="AL22" s="666">
        <v>99.3</v>
      </c>
      <c r="AM22" s="667"/>
      <c r="AN22" s="667"/>
      <c r="AO22" s="725"/>
      <c r="AP22" s="769" t="s">
        <v>283</v>
      </c>
      <c r="AQ22" s="776"/>
      <c r="AR22" s="776"/>
      <c r="AS22" s="776"/>
      <c r="AT22" s="776"/>
      <c r="AU22" s="776"/>
      <c r="AV22" s="776"/>
      <c r="AW22" s="776"/>
      <c r="AX22" s="776"/>
      <c r="AY22" s="776"/>
      <c r="AZ22" s="776"/>
      <c r="BA22" s="776"/>
      <c r="BB22" s="776"/>
      <c r="BC22" s="776"/>
      <c r="BD22" s="776"/>
      <c r="BE22" s="776"/>
      <c r="BF22" s="771"/>
      <c r="BG22" s="661" t="s">
        <v>242</v>
      </c>
      <c r="BH22" s="664"/>
      <c r="BI22" s="664"/>
      <c r="BJ22" s="664"/>
      <c r="BK22" s="664"/>
      <c r="BL22" s="664"/>
      <c r="BM22" s="664"/>
      <c r="BN22" s="665"/>
      <c r="BO22" s="723" t="s">
        <v>242</v>
      </c>
      <c r="BP22" s="723"/>
      <c r="BQ22" s="723"/>
      <c r="BR22" s="723"/>
      <c r="BS22" s="669" t="s">
        <v>242</v>
      </c>
      <c r="BT22" s="664"/>
      <c r="BU22" s="664"/>
      <c r="BV22" s="664"/>
      <c r="BW22" s="664"/>
      <c r="BX22" s="664"/>
      <c r="BY22" s="664"/>
      <c r="BZ22" s="664"/>
      <c r="CA22" s="664"/>
      <c r="CB22" s="704"/>
      <c r="CD22" s="778" t="s">
        <v>284</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285</v>
      </c>
      <c r="C23" s="659"/>
      <c r="D23" s="659"/>
      <c r="E23" s="659"/>
      <c r="F23" s="659"/>
      <c r="G23" s="659"/>
      <c r="H23" s="659"/>
      <c r="I23" s="659"/>
      <c r="J23" s="659"/>
      <c r="K23" s="659"/>
      <c r="L23" s="659"/>
      <c r="M23" s="659"/>
      <c r="N23" s="659"/>
      <c r="O23" s="659"/>
      <c r="P23" s="659"/>
      <c r="Q23" s="660"/>
      <c r="R23" s="661">
        <v>3310</v>
      </c>
      <c r="S23" s="664"/>
      <c r="T23" s="664"/>
      <c r="U23" s="664"/>
      <c r="V23" s="664"/>
      <c r="W23" s="664"/>
      <c r="X23" s="664"/>
      <c r="Y23" s="665"/>
      <c r="Z23" s="723">
        <v>0</v>
      </c>
      <c r="AA23" s="723"/>
      <c r="AB23" s="723"/>
      <c r="AC23" s="723"/>
      <c r="AD23" s="724">
        <v>3310</v>
      </c>
      <c r="AE23" s="724"/>
      <c r="AF23" s="724"/>
      <c r="AG23" s="724"/>
      <c r="AH23" s="724"/>
      <c r="AI23" s="724"/>
      <c r="AJ23" s="724"/>
      <c r="AK23" s="724"/>
      <c r="AL23" s="666">
        <v>0.1</v>
      </c>
      <c r="AM23" s="667"/>
      <c r="AN23" s="667"/>
      <c r="AO23" s="725"/>
      <c r="AP23" s="769" t="s">
        <v>286</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128</v>
      </c>
      <c r="BP23" s="723"/>
      <c r="BQ23" s="723"/>
      <c r="BR23" s="723"/>
      <c r="BS23" s="669" t="s">
        <v>242</v>
      </c>
      <c r="BT23" s="664"/>
      <c r="BU23" s="664"/>
      <c r="BV23" s="664"/>
      <c r="BW23" s="664"/>
      <c r="BX23" s="664"/>
      <c r="BY23" s="664"/>
      <c r="BZ23" s="664"/>
      <c r="CA23" s="664"/>
      <c r="CB23" s="704"/>
      <c r="CD23" s="778" t="s">
        <v>225</v>
      </c>
      <c r="CE23" s="779"/>
      <c r="CF23" s="779"/>
      <c r="CG23" s="779"/>
      <c r="CH23" s="779"/>
      <c r="CI23" s="779"/>
      <c r="CJ23" s="779"/>
      <c r="CK23" s="779"/>
      <c r="CL23" s="779"/>
      <c r="CM23" s="779"/>
      <c r="CN23" s="779"/>
      <c r="CO23" s="779"/>
      <c r="CP23" s="779"/>
      <c r="CQ23" s="780"/>
      <c r="CR23" s="778" t="s">
        <v>287</v>
      </c>
      <c r="CS23" s="779"/>
      <c r="CT23" s="779"/>
      <c r="CU23" s="779"/>
      <c r="CV23" s="779"/>
      <c r="CW23" s="779"/>
      <c r="CX23" s="779"/>
      <c r="CY23" s="780"/>
      <c r="CZ23" s="778" t="s">
        <v>288</v>
      </c>
      <c r="DA23" s="779"/>
      <c r="DB23" s="779"/>
      <c r="DC23" s="780"/>
      <c r="DD23" s="778" t="s">
        <v>289</v>
      </c>
      <c r="DE23" s="779"/>
      <c r="DF23" s="779"/>
      <c r="DG23" s="779"/>
      <c r="DH23" s="779"/>
      <c r="DI23" s="779"/>
      <c r="DJ23" s="779"/>
      <c r="DK23" s="780"/>
      <c r="DL23" s="787" t="s">
        <v>290</v>
      </c>
      <c r="DM23" s="788"/>
      <c r="DN23" s="788"/>
      <c r="DO23" s="788"/>
      <c r="DP23" s="788"/>
      <c r="DQ23" s="788"/>
      <c r="DR23" s="788"/>
      <c r="DS23" s="788"/>
      <c r="DT23" s="788"/>
      <c r="DU23" s="788"/>
      <c r="DV23" s="789"/>
      <c r="DW23" s="778" t="s">
        <v>291</v>
      </c>
      <c r="DX23" s="779"/>
      <c r="DY23" s="779"/>
      <c r="DZ23" s="779"/>
      <c r="EA23" s="779"/>
      <c r="EB23" s="779"/>
      <c r="EC23" s="780"/>
    </row>
    <row r="24" spans="2:133" ht="11.25" customHeight="1" x14ac:dyDescent="0.2">
      <c r="B24" s="658" t="s">
        <v>292</v>
      </c>
      <c r="C24" s="659"/>
      <c r="D24" s="659"/>
      <c r="E24" s="659"/>
      <c r="F24" s="659"/>
      <c r="G24" s="659"/>
      <c r="H24" s="659"/>
      <c r="I24" s="659"/>
      <c r="J24" s="659"/>
      <c r="K24" s="659"/>
      <c r="L24" s="659"/>
      <c r="M24" s="659"/>
      <c r="N24" s="659"/>
      <c r="O24" s="659"/>
      <c r="P24" s="659"/>
      <c r="Q24" s="660"/>
      <c r="R24" s="661">
        <v>213665</v>
      </c>
      <c r="S24" s="664"/>
      <c r="T24" s="664"/>
      <c r="U24" s="664"/>
      <c r="V24" s="664"/>
      <c r="W24" s="664"/>
      <c r="X24" s="664"/>
      <c r="Y24" s="665"/>
      <c r="Z24" s="723">
        <v>2.1</v>
      </c>
      <c r="AA24" s="723"/>
      <c r="AB24" s="723"/>
      <c r="AC24" s="723"/>
      <c r="AD24" s="724" t="s">
        <v>242</v>
      </c>
      <c r="AE24" s="724"/>
      <c r="AF24" s="724"/>
      <c r="AG24" s="724"/>
      <c r="AH24" s="724"/>
      <c r="AI24" s="724"/>
      <c r="AJ24" s="724"/>
      <c r="AK24" s="724"/>
      <c r="AL24" s="666" t="s">
        <v>128</v>
      </c>
      <c r="AM24" s="667"/>
      <c r="AN24" s="667"/>
      <c r="AO24" s="725"/>
      <c r="AP24" s="769" t="s">
        <v>293</v>
      </c>
      <c r="AQ24" s="776"/>
      <c r="AR24" s="776"/>
      <c r="AS24" s="776"/>
      <c r="AT24" s="776"/>
      <c r="AU24" s="776"/>
      <c r="AV24" s="776"/>
      <c r="AW24" s="776"/>
      <c r="AX24" s="776"/>
      <c r="AY24" s="776"/>
      <c r="AZ24" s="776"/>
      <c r="BA24" s="776"/>
      <c r="BB24" s="776"/>
      <c r="BC24" s="776"/>
      <c r="BD24" s="776"/>
      <c r="BE24" s="776"/>
      <c r="BF24" s="771"/>
      <c r="BG24" s="661" t="s">
        <v>242</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294</v>
      </c>
      <c r="CE24" s="733"/>
      <c r="CF24" s="733"/>
      <c r="CG24" s="733"/>
      <c r="CH24" s="733"/>
      <c r="CI24" s="733"/>
      <c r="CJ24" s="733"/>
      <c r="CK24" s="733"/>
      <c r="CL24" s="733"/>
      <c r="CM24" s="733"/>
      <c r="CN24" s="733"/>
      <c r="CO24" s="733"/>
      <c r="CP24" s="733"/>
      <c r="CQ24" s="734"/>
      <c r="CR24" s="726">
        <v>4424943</v>
      </c>
      <c r="CS24" s="727"/>
      <c r="CT24" s="727"/>
      <c r="CU24" s="727"/>
      <c r="CV24" s="727"/>
      <c r="CW24" s="727"/>
      <c r="CX24" s="727"/>
      <c r="CY24" s="773"/>
      <c r="CZ24" s="774">
        <v>47.7</v>
      </c>
      <c r="DA24" s="743"/>
      <c r="DB24" s="743"/>
      <c r="DC24" s="777"/>
      <c r="DD24" s="772">
        <v>3175632</v>
      </c>
      <c r="DE24" s="727"/>
      <c r="DF24" s="727"/>
      <c r="DG24" s="727"/>
      <c r="DH24" s="727"/>
      <c r="DI24" s="727"/>
      <c r="DJ24" s="727"/>
      <c r="DK24" s="773"/>
      <c r="DL24" s="772">
        <v>3171182</v>
      </c>
      <c r="DM24" s="727"/>
      <c r="DN24" s="727"/>
      <c r="DO24" s="727"/>
      <c r="DP24" s="727"/>
      <c r="DQ24" s="727"/>
      <c r="DR24" s="727"/>
      <c r="DS24" s="727"/>
      <c r="DT24" s="727"/>
      <c r="DU24" s="727"/>
      <c r="DV24" s="773"/>
      <c r="DW24" s="774">
        <v>46</v>
      </c>
      <c r="DX24" s="743"/>
      <c r="DY24" s="743"/>
      <c r="DZ24" s="743"/>
      <c r="EA24" s="743"/>
      <c r="EB24" s="743"/>
      <c r="EC24" s="775"/>
    </row>
    <row r="25" spans="2:133" ht="11.25" customHeight="1" x14ac:dyDescent="0.2">
      <c r="B25" s="658" t="s">
        <v>295</v>
      </c>
      <c r="C25" s="659"/>
      <c r="D25" s="659"/>
      <c r="E25" s="659"/>
      <c r="F25" s="659"/>
      <c r="G25" s="659"/>
      <c r="H25" s="659"/>
      <c r="I25" s="659"/>
      <c r="J25" s="659"/>
      <c r="K25" s="659"/>
      <c r="L25" s="659"/>
      <c r="M25" s="659"/>
      <c r="N25" s="659"/>
      <c r="O25" s="659"/>
      <c r="P25" s="659"/>
      <c r="Q25" s="660"/>
      <c r="R25" s="661">
        <v>130687</v>
      </c>
      <c r="S25" s="664"/>
      <c r="T25" s="664"/>
      <c r="U25" s="664"/>
      <c r="V25" s="664"/>
      <c r="W25" s="664"/>
      <c r="X25" s="664"/>
      <c r="Y25" s="665"/>
      <c r="Z25" s="723">
        <v>1.3</v>
      </c>
      <c r="AA25" s="723"/>
      <c r="AB25" s="723"/>
      <c r="AC25" s="723"/>
      <c r="AD25" s="724">
        <v>22504</v>
      </c>
      <c r="AE25" s="724"/>
      <c r="AF25" s="724"/>
      <c r="AG25" s="724"/>
      <c r="AH25" s="724"/>
      <c r="AI25" s="724"/>
      <c r="AJ25" s="724"/>
      <c r="AK25" s="724"/>
      <c r="AL25" s="666">
        <v>0.4</v>
      </c>
      <c r="AM25" s="667"/>
      <c r="AN25" s="667"/>
      <c r="AO25" s="725"/>
      <c r="AP25" s="769" t="s">
        <v>296</v>
      </c>
      <c r="AQ25" s="776"/>
      <c r="AR25" s="776"/>
      <c r="AS25" s="776"/>
      <c r="AT25" s="776"/>
      <c r="AU25" s="776"/>
      <c r="AV25" s="776"/>
      <c r="AW25" s="776"/>
      <c r="AX25" s="776"/>
      <c r="AY25" s="776"/>
      <c r="AZ25" s="776"/>
      <c r="BA25" s="776"/>
      <c r="BB25" s="776"/>
      <c r="BC25" s="776"/>
      <c r="BD25" s="776"/>
      <c r="BE25" s="776"/>
      <c r="BF25" s="771"/>
      <c r="BG25" s="661" t="s">
        <v>242</v>
      </c>
      <c r="BH25" s="664"/>
      <c r="BI25" s="664"/>
      <c r="BJ25" s="664"/>
      <c r="BK25" s="664"/>
      <c r="BL25" s="664"/>
      <c r="BM25" s="664"/>
      <c r="BN25" s="665"/>
      <c r="BO25" s="723" t="s">
        <v>242</v>
      </c>
      <c r="BP25" s="723"/>
      <c r="BQ25" s="723"/>
      <c r="BR25" s="723"/>
      <c r="BS25" s="669" t="s">
        <v>242</v>
      </c>
      <c r="BT25" s="664"/>
      <c r="BU25" s="664"/>
      <c r="BV25" s="664"/>
      <c r="BW25" s="664"/>
      <c r="BX25" s="664"/>
      <c r="BY25" s="664"/>
      <c r="BZ25" s="664"/>
      <c r="CA25" s="664"/>
      <c r="CB25" s="704"/>
      <c r="CD25" s="705" t="s">
        <v>297</v>
      </c>
      <c r="CE25" s="702"/>
      <c r="CF25" s="702"/>
      <c r="CG25" s="702"/>
      <c r="CH25" s="702"/>
      <c r="CI25" s="702"/>
      <c r="CJ25" s="702"/>
      <c r="CK25" s="702"/>
      <c r="CL25" s="702"/>
      <c r="CM25" s="702"/>
      <c r="CN25" s="702"/>
      <c r="CO25" s="702"/>
      <c r="CP25" s="702"/>
      <c r="CQ25" s="703"/>
      <c r="CR25" s="661">
        <v>2130932</v>
      </c>
      <c r="CS25" s="662"/>
      <c r="CT25" s="662"/>
      <c r="CU25" s="662"/>
      <c r="CV25" s="662"/>
      <c r="CW25" s="662"/>
      <c r="CX25" s="662"/>
      <c r="CY25" s="663"/>
      <c r="CZ25" s="666">
        <v>23</v>
      </c>
      <c r="DA25" s="695"/>
      <c r="DB25" s="695"/>
      <c r="DC25" s="696"/>
      <c r="DD25" s="669">
        <v>1984646</v>
      </c>
      <c r="DE25" s="662"/>
      <c r="DF25" s="662"/>
      <c r="DG25" s="662"/>
      <c r="DH25" s="662"/>
      <c r="DI25" s="662"/>
      <c r="DJ25" s="662"/>
      <c r="DK25" s="663"/>
      <c r="DL25" s="669">
        <v>1980196</v>
      </c>
      <c r="DM25" s="662"/>
      <c r="DN25" s="662"/>
      <c r="DO25" s="662"/>
      <c r="DP25" s="662"/>
      <c r="DQ25" s="662"/>
      <c r="DR25" s="662"/>
      <c r="DS25" s="662"/>
      <c r="DT25" s="662"/>
      <c r="DU25" s="662"/>
      <c r="DV25" s="663"/>
      <c r="DW25" s="666">
        <v>28.7</v>
      </c>
      <c r="DX25" s="695"/>
      <c r="DY25" s="695"/>
      <c r="DZ25" s="695"/>
      <c r="EA25" s="695"/>
      <c r="EB25" s="695"/>
      <c r="EC25" s="697"/>
    </row>
    <row r="26" spans="2:133" ht="11.25" customHeight="1" x14ac:dyDescent="0.2">
      <c r="B26" s="658" t="s">
        <v>298</v>
      </c>
      <c r="C26" s="659"/>
      <c r="D26" s="659"/>
      <c r="E26" s="659"/>
      <c r="F26" s="659"/>
      <c r="G26" s="659"/>
      <c r="H26" s="659"/>
      <c r="I26" s="659"/>
      <c r="J26" s="659"/>
      <c r="K26" s="659"/>
      <c r="L26" s="659"/>
      <c r="M26" s="659"/>
      <c r="N26" s="659"/>
      <c r="O26" s="659"/>
      <c r="P26" s="659"/>
      <c r="Q26" s="660"/>
      <c r="R26" s="661">
        <v>55369</v>
      </c>
      <c r="S26" s="664"/>
      <c r="T26" s="664"/>
      <c r="U26" s="664"/>
      <c r="V26" s="664"/>
      <c r="W26" s="664"/>
      <c r="X26" s="664"/>
      <c r="Y26" s="665"/>
      <c r="Z26" s="723">
        <v>0.6</v>
      </c>
      <c r="AA26" s="723"/>
      <c r="AB26" s="723"/>
      <c r="AC26" s="723"/>
      <c r="AD26" s="724" t="s">
        <v>128</v>
      </c>
      <c r="AE26" s="724"/>
      <c r="AF26" s="724"/>
      <c r="AG26" s="724"/>
      <c r="AH26" s="724"/>
      <c r="AI26" s="724"/>
      <c r="AJ26" s="724"/>
      <c r="AK26" s="724"/>
      <c r="AL26" s="666" t="s">
        <v>128</v>
      </c>
      <c r="AM26" s="667"/>
      <c r="AN26" s="667"/>
      <c r="AO26" s="725"/>
      <c r="AP26" s="769" t="s">
        <v>299</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242</v>
      </c>
      <c r="BP26" s="723"/>
      <c r="BQ26" s="723"/>
      <c r="BR26" s="723"/>
      <c r="BS26" s="669" t="s">
        <v>128</v>
      </c>
      <c r="BT26" s="664"/>
      <c r="BU26" s="664"/>
      <c r="BV26" s="664"/>
      <c r="BW26" s="664"/>
      <c r="BX26" s="664"/>
      <c r="BY26" s="664"/>
      <c r="BZ26" s="664"/>
      <c r="CA26" s="664"/>
      <c r="CB26" s="704"/>
      <c r="CD26" s="705" t="s">
        <v>300</v>
      </c>
      <c r="CE26" s="702"/>
      <c r="CF26" s="702"/>
      <c r="CG26" s="702"/>
      <c r="CH26" s="702"/>
      <c r="CI26" s="702"/>
      <c r="CJ26" s="702"/>
      <c r="CK26" s="702"/>
      <c r="CL26" s="702"/>
      <c r="CM26" s="702"/>
      <c r="CN26" s="702"/>
      <c r="CO26" s="702"/>
      <c r="CP26" s="702"/>
      <c r="CQ26" s="703"/>
      <c r="CR26" s="661">
        <v>1520849</v>
      </c>
      <c r="CS26" s="664"/>
      <c r="CT26" s="664"/>
      <c r="CU26" s="664"/>
      <c r="CV26" s="664"/>
      <c r="CW26" s="664"/>
      <c r="CX26" s="664"/>
      <c r="CY26" s="665"/>
      <c r="CZ26" s="666">
        <v>16.399999999999999</v>
      </c>
      <c r="DA26" s="695"/>
      <c r="DB26" s="695"/>
      <c r="DC26" s="696"/>
      <c r="DD26" s="669">
        <v>1380639</v>
      </c>
      <c r="DE26" s="664"/>
      <c r="DF26" s="664"/>
      <c r="DG26" s="664"/>
      <c r="DH26" s="664"/>
      <c r="DI26" s="664"/>
      <c r="DJ26" s="664"/>
      <c r="DK26" s="665"/>
      <c r="DL26" s="669" t="s">
        <v>242</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2">
      <c r="B27" s="658" t="s">
        <v>301</v>
      </c>
      <c r="C27" s="659"/>
      <c r="D27" s="659"/>
      <c r="E27" s="659"/>
      <c r="F27" s="659"/>
      <c r="G27" s="659"/>
      <c r="H27" s="659"/>
      <c r="I27" s="659"/>
      <c r="J27" s="659"/>
      <c r="K27" s="659"/>
      <c r="L27" s="659"/>
      <c r="M27" s="659"/>
      <c r="N27" s="659"/>
      <c r="O27" s="659"/>
      <c r="P27" s="659"/>
      <c r="Q27" s="660"/>
      <c r="R27" s="661">
        <v>884616</v>
      </c>
      <c r="S27" s="664"/>
      <c r="T27" s="664"/>
      <c r="U27" s="664"/>
      <c r="V27" s="664"/>
      <c r="W27" s="664"/>
      <c r="X27" s="664"/>
      <c r="Y27" s="665"/>
      <c r="Z27" s="723">
        <v>8.9</v>
      </c>
      <c r="AA27" s="723"/>
      <c r="AB27" s="723"/>
      <c r="AC27" s="723"/>
      <c r="AD27" s="724" t="s">
        <v>128</v>
      </c>
      <c r="AE27" s="724"/>
      <c r="AF27" s="724"/>
      <c r="AG27" s="724"/>
      <c r="AH27" s="724"/>
      <c r="AI27" s="724"/>
      <c r="AJ27" s="724"/>
      <c r="AK27" s="724"/>
      <c r="AL27" s="666" t="s">
        <v>128</v>
      </c>
      <c r="AM27" s="667"/>
      <c r="AN27" s="667"/>
      <c r="AO27" s="725"/>
      <c r="AP27" s="658" t="s">
        <v>302</v>
      </c>
      <c r="AQ27" s="659"/>
      <c r="AR27" s="659"/>
      <c r="AS27" s="659"/>
      <c r="AT27" s="659"/>
      <c r="AU27" s="659"/>
      <c r="AV27" s="659"/>
      <c r="AW27" s="659"/>
      <c r="AX27" s="659"/>
      <c r="AY27" s="659"/>
      <c r="AZ27" s="659"/>
      <c r="BA27" s="659"/>
      <c r="BB27" s="659"/>
      <c r="BC27" s="659"/>
      <c r="BD27" s="659"/>
      <c r="BE27" s="659"/>
      <c r="BF27" s="660"/>
      <c r="BG27" s="661">
        <v>5037275</v>
      </c>
      <c r="BH27" s="664"/>
      <c r="BI27" s="664"/>
      <c r="BJ27" s="664"/>
      <c r="BK27" s="664"/>
      <c r="BL27" s="664"/>
      <c r="BM27" s="664"/>
      <c r="BN27" s="665"/>
      <c r="BO27" s="723">
        <v>100</v>
      </c>
      <c r="BP27" s="723"/>
      <c r="BQ27" s="723"/>
      <c r="BR27" s="723"/>
      <c r="BS27" s="669">
        <v>16790</v>
      </c>
      <c r="BT27" s="664"/>
      <c r="BU27" s="664"/>
      <c r="BV27" s="664"/>
      <c r="BW27" s="664"/>
      <c r="BX27" s="664"/>
      <c r="BY27" s="664"/>
      <c r="BZ27" s="664"/>
      <c r="CA27" s="664"/>
      <c r="CB27" s="704"/>
      <c r="CD27" s="705" t="s">
        <v>303</v>
      </c>
      <c r="CE27" s="702"/>
      <c r="CF27" s="702"/>
      <c r="CG27" s="702"/>
      <c r="CH27" s="702"/>
      <c r="CI27" s="702"/>
      <c r="CJ27" s="702"/>
      <c r="CK27" s="702"/>
      <c r="CL27" s="702"/>
      <c r="CM27" s="702"/>
      <c r="CN27" s="702"/>
      <c r="CO27" s="702"/>
      <c r="CP27" s="702"/>
      <c r="CQ27" s="703"/>
      <c r="CR27" s="661">
        <v>1663441</v>
      </c>
      <c r="CS27" s="662"/>
      <c r="CT27" s="662"/>
      <c r="CU27" s="662"/>
      <c r="CV27" s="662"/>
      <c r="CW27" s="662"/>
      <c r="CX27" s="662"/>
      <c r="CY27" s="663"/>
      <c r="CZ27" s="666">
        <v>17.899999999999999</v>
      </c>
      <c r="DA27" s="695"/>
      <c r="DB27" s="695"/>
      <c r="DC27" s="696"/>
      <c r="DD27" s="669">
        <v>560843</v>
      </c>
      <c r="DE27" s="662"/>
      <c r="DF27" s="662"/>
      <c r="DG27" s="662"/>
      <c r="DH27" s="662"/>
      <c r="DI27" s="662"/>
      <c r="DJ27" s="662"/>
      <c r="DK27" s="663"/>
      <c r="DL27" s="669">
        <v>560843</v>
      </c>
      <c r="DM27" s="662"/>
      <c r="DN27" s="662"/>
      <c r="DO27" s="662"/>
      <c r="DP27" s="662"/>
      <c r="DQ27" s="662"/>
      <c r="DR27" s="662"/>
      <c r="DS27" s="662"/>
      <c r="DT27" s="662"/>
      <c r="DU27" s="662"/>
      <c r="DV27" s="663"/>
      <c r="DW27" s="666">
        <v>8.1</v>
      </c>
      <c r="DX27" s="695"/>
      <c r="DY27" s="695"/>
      <c r="DZ27" s="695"/>
      <c r="EA27" s="695"/>
      <c r="EB27" s="695"/>
      <c r="EC27" s="697"/>
    </row>
    <row r="28" spans="2:133" ht="11.25" customHeight="1" x14ac:dyDescent="0.2">
      <c r="B28" s="766" t="s">
        <v>304</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128</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305</v>
      </c>
      <c r="CE28" s="702"/>
      <c r="CF28" s="702"/>
      <c r="CG28" s="702"/>
      <c r="CH28" s="702"/>
      <c r="CI28" s="702"/>
      <c r="CJ28" s="702"/>
      <c r="CK28" s="702"/>
      <c r="CL28" s="702"/>
      <c r="CM28" s="702"/>
      <c r="CN28" s="702"/>
      <c r="CO28" s="702"/>
      <c r="CP28" s="702"/>
      <c r="CQ28" s="703"/>
      <c r="CR28" s="661">
        <v>630570</v>
      </c>
      <c r="CS28" s="664"/>
      <c r="CT28" s="664"/>
      <c r="CU28" s="664"/>
      <c r="CV28" s="664"/>
      <c r="CW28" s="664"/>
      <c r="CX28" s="664"/>
      <c r="CY28" s="665"/>
      <c r="CZ28" s="666">
        <v>6.8</v>
      </c>
      <c r="DA28" s="695"/>
      <c r="DB28" s="695"/>
      <c r="DC28" s="696"/>
      <c r="DD28" s="669">
        <v>630143</v>
      </c>
      <c r="DE28" s="664"/>
      <c r="DF28" s="664"/>
      <c r="DG28" s="664"/>
      <c r="DH28" s="664"/>
      <c r="DI28" s="664"/>
      <c r="DJ28" s="664"/>
      <c r="DK28" s="665"/>
      <c r="DL28" s="669">
        <v>630143</v>
      </c>
      <c r="DM28" s="664"/>
      <c r="DN28" s="664"/>
      <c r="DO28" s="664"/>
      <c r="DP28" s="664"/>
      <c r="DQ28" s="664"/>
      <c r="DR28" s="664"/>
      <c r="DS28" s="664"/>
      <c r="DT28" s="664"/>
      <c r="DU28" s="664"/>
      <c r="DV28" s="665"/>
      <c r="DW28" s="666">
        <v>9.1</v>
      </c>
      <c r="DX28" s="695"/>
      <c r="DY28" s="695"/>
      <c r="DZ28" s="695"/>
      <c r="EA28" s="695"/>
      <c r="EB28" s="695"/>
      <c r="EC28" s="697"/>
    </row>
    <row r="29" spans="2:133" ht="11.25" customHeight="1" x14ac:dyDescent="0.2">
      <c r="B29" s="658" t="s">
        <v>306</v>
      </c>
      <c r="C29" s="659"/>
      <c r="D29" s="659"/>
      <c r="E29" s="659"/>
      <c r="F29" s="659"/>
      <c r="G29" s="659"/>
      <c r="H29" s="659"/>
      <c r="I29" s="659"/>
      <c r="J29" s="659"/>
      <c r="K29" s="659"/>
      <c r="L29" s="659"/>
      <c r="M29" s="659"/>
      <c r="N29" s="659"/>
      <c r="O29" s="659"/>
      <c r="P29" s="659"/>
      <c r="Q29" s="660"/>
      <c r="R29" s="661">
        <v>635507</v>
      </c>
      <c r="S29" s="664"/>
      <c r="T29" s="664"/>
      <c r="U29" s="664"/>
      <c r="V29" s="664"/>
      <c r="W29" s="664"/>
      <c r="X29" s="664"/>
      <c r="Y29" s="665"/>
      <c r="Z29" s="723">
        <v>6.4</v>
      </c>
      <c r="AA29" s="723"/>
      <c r="AB29" s="723"/>
      <c r="AC29" s="723"/>
      <c r="AD29" s="724" t="s">
        <v>128</v>
      </c>
      <c r="AE29" s="724"/>
      <c r="AF29" s="724"/>
      <c r="AG29" s="724"/>
      <c r="AH29" s="724"/>
      <c r="AI29" s="724"/>
      <c r="AJ29" s="724"/>
      <c r="AK29" s="724"/>
      <c r="AL29" s="666" t="s">
        <v>242</v>
      </c>
      <c r="AM29" s="667"/>
      <c r="AN29" s="667"/>
      <c r="AO29" s="725"/>
      <c r="AP29" s="735" t="s">
        <v>225</v>
      </c>
      <c r="AQ29" s="736"/>
      <c r="AR29" s="736"/>
      <c r="AS29" s="736"/>
      <c r="AT29" s="736"/>
      <c r="AU29" s="736"/>
      <c r="AV29" s="736"/>
      <c r="AW29" s="736"/>
      <c r="AX29" s="736"/>
      <c r="AY29" s="736"/>
      <c r="AZ29" s="736"/>
      <c r="BA29" s="736"/>
      <c r="BB29" s="736"/>
      <c r="BC29" s="736"/>
      <c r="BD29" s="736"/>
      <c r="BE29" s="736"/>
      <c r="BF29" s="737"/>
      <c r="BG29" s="735" t="s">
        <v>307</v>
      </c>
      <c r="BH29" s="763"/>
      <c r="BI29" s="763"/>
      <c r="BJ29" s="763"/>
      <c r="BK29" s="763"/>
      <c r="BL29" s="763"/>
      <c r="BM29" s="763"/>
      <c r="BN29" s="763"/>
      <c r="BO29" s="763"/>
      <c r="BP29" s="763"/>
      <c r="BQ29" s="764"/>
      <c r="BR29" s="735" t="s">
        <v>308</v>
      </c>
      <c r="BS29" s="763"/>
      <c r="BT29" s="763"/>
      <c r="BU29" s="763"/>
      <c r="BV29" s="763"/>
      <c r="BW29" s="763"/>
      <c r="BX29" s="763"/>
      <c r="BY29" s="763"/>
      <c r="BZ29" s="763"/>
      <c r="CA29" s="763"/>
      <c r="CB29" s="764"/>
      <c r="CD29" s="745" t="s">
        <v>309</v>
      </c>
      <c r="CE29" s="746"/>
      <c r="CF29" s="705" t="s">
        <v>70</v>
      </c>
      <c r="CG29" s="702"/>
      <c r="CH29" s="702"/>
      <c r="CI29" s="702"/>
      <c r="CJ29" s="702"/>
      <c r="CK29" s="702"/>
      <c r="CL29" s="702"/>
      <c r="CM29" s="702"/>
      <c r="CN29" s="702"/>
      <c r="CO29" s="702"/>
      <c r="CP29" s="702"/>
      <c r="CQ29" s="703"/>
      <c r="CR29" s="661">
        <v>630570</v>
      </c>
      <c r="CS29" s="662"/>
      <c r="CT29" s="662"/>
      <c r="CU29" s="662"/>
      <c r="CV29" s="662"/>
      <c r="CW29" s="662"/>
      <c r="CX29" s="662"/>
      <c r="CY29" s="663"/>
      <c r="CZ29" s="666">
        <v>6.8</v>
      </c>
      <c r="DA29" s="695"/>
      <c r="DB29" s="695"/>
      <c r="DC29" s="696"/>
      <c r="DD29" s="669">
        <v>630143</v>
      </c>
      <c r="DE29" s="662"/>
      <c r="DF29" s="662"/>
      <c r="DG29" s="662"/>
      <c r="DH29" s="662"/>
      <c r="DI29" s="662"/>
      <c r="DJ29" s="662"/>
      <c r="DK29" s="663"/>
      <c r="DL29" s="669">
        <v>630143</v>
      </c>
      <c r="DM29" s="662"/>
      <c r="DN29" s="662"/>
      <c r="DO29" s="662"/>
      <c r="DP29" s="662"/>
      <c r="DQ29" s="662"/>
      <c r="DR29" s="662"/>
      <c r="DS29" s="662"/>
      <c r="DT29" s="662"/>
      <c r="DU29" s="662"/>
      <c r="DV29" s="663"/>
      <c r="DW29" s="666">
        <v>9.1</v>
      </c>
      <c r="DX29" s="695"/>
      <c r="DY29" s="695"/>
      <c r="DZ29" s="695"/>
      <c r="EA29" s="695"/>
      <c r="EB29" s="695"/>
      <c r="EC29" s="697"/>
    </row>
    <row r="30" spans="2:133" ht="11.25" customHeight="1" x14ac:dyDescent="0.2">
      <c r="B30" s="658" t="s">
        <v>310</v>
      </c>
      <c r="C30" s="659"/>
      <c r="D30" s="659"/>
      <c r="E30" s="659"/>
      <c r="F30" s="659"/>
      <c r="G30" s="659"/>
      <c r="H30" s="659"/>
      <c r="I30" s="659"/>
      <c r="J30" s="659"/>
      <c r="K30" s="659"/>
      <c r="L30" s="659"/>
      <c r="M30" s="659"/>
      <c r="N30" s="659"/>
      <c r="O30" s="659"/>
      <c r="P30" s="659"/>
      <c r="Q30" s="660"/>
      <c r="R30" s="661">
        <v>60841</v>
      </c>
      <c r="S30" s="664"/>
      <c r="T30" s="664"/>
      <c r="U30" s="664"/>
      <c r="V30" s="664"/>
      <c r="W30" s="664"/>
      <c r="X30" s="664"/>
      <c r="Y30" s="665"/>
      <c r="Z30" s="723">
        <v>0.6</v>
      </c>
      <c r="AA30" s="723"/>
      <c r="AB30" s="723"/>
      <c r="AC30" s="723"/>
      <c r="AD30" s="724">
        <v>20476</v>
      </c>
      <c r="AE30" s="724"/>
      <c r="AF30" s="724"/>
      <c r="AG30" s="724"/>
      <c r="AH30" s="724"/>
      <c r="AI30" s="724"/>
      <c r="AJ30" s="724"/>
      <c r="AK30" s="724"/>
      <c r="AL30" s="666">
        <v>0.3</v>
      </c>
      <c r="AM30" s="667"/>
      <c r="AN30" s="667"/>
      <c r="AO30" s="725"/>
      <c r="AP30" s="751" t="s">
        <v>311</v>
      </c>
      <c r="AQ30" s="752"/>
      <c r="AR30" s="752"/>
      <c r="AS30" s="752"/>
      <c r="AT30" s="757" t="s">
        <v>312</v>
      </c>
      <c r="AU30" s="230"/>
      <c r="AV30" s="230"/>
      <c r="AW30" s="230"/>
      <c r="AX30" s="760" t="s">
        <v>189</v>
      </c>
      <c r="AY30" s="761"/>
      <c r="AZ30" s="761"/>
      <c r="BA30" s="761"/>
      <c r="BB30" s="761"/>
      <c r="BC30" s="761"/>
      <c r="BD30" s="761"/>
      <c r="BE30" s="761"/>
      <c r="BF30" s="762"/>
      <c r="BG30" s="741">
        <v>98.5</v>
      </c>
      <c r="BH30" s="742"/>
      <c r="BI30" s="742"/>
      <c r="BJ30" s="742"/>
      <c r="BK30" s="742"/>
      <c r="BL30" s="742"/>
      <c r="BM30" s="743">
        <v>93.5</v>
      </c>
      <c r="BN30" s="742"/>
      <c r="BO30" s="742"/>
      <c r="BP30" s="742"/>
      <c r="BQ30" s="744"/>
      <c r="BR30" s="741">
        <v>98.4</v>
      </c>
      <c r="BS30" s="742"/>
      <c r="BT30" s="742"/>
      <c r="BU30" s="742"/>
      <c r="BV30" s="742"/>
      <c r="BW30" s="742"/>
      <c r="BX30" s="743">
        <v>93.7</v>
      </c>
      <c r="BY30" s="742"/>
      <c r="BZ30" s="742"/>
      <c r="CA30" s="742"/>
      <c r="CB30" s="744"/>
      <c r="CD30" s="747"/>
      <c r="CE30" s="748"/>
      <c r="CF30" s="705" t="s">
        <v>313</v>
      </c>
      <c r="CG30" s="702"/>
      <c r="CH30" s="702"/>
      <c r="CI30" s="702"/>
      <c r="CJ30" s="702"/>
      <c r="CK30" s="702"/>
      <c r="CL30" s="702"/>
      <c r="CM30" s="702"/>
      <c r="CN30" s="702"/>
      <c r="CO30" s="702"/>
      <c r="CP30" s="702"/>
      <c r="CQ30" s="703"/>
      <c r="CR30" s="661">
        <v>584091</v>
      </c>
      <c r="CS30" s="664"/>
      <c r="CT30" s="664"/>
      <c r="CU30" s="664"/>
      <c r="CV30" s="664"/>
      <c r="CW30" s="664"/>
      <c r="CX30" s="664"/>
      <c r="CY30" s="665"/>
      <c r="CZ30" s="666">
        <v>6.3</v>
      </c>
      <c r="DA30" s="695"/>
      <c r="DB30" s="695"/>
      <c r="DC30" s="696"/>
      <c r="DD30" s="669">
        <v>583664</v>
      </c>
      <c r="DE30" s="664"/>
      <c r="DF30" s="664"/>
      <c r="DG30" s="664"/>
      <c r="DH30" s="664"/>
      <c r="DI30" s="664"/>
      <c r="DJ30" s="664"/>
      <c r="DK30" s="665"/>
      <c r="DL30" s="669">
        <v>583664</v>
      </c>
      <c r="DM30" s="664"/>
      <c r="DN30" s="664"/>
      <c r="DO30" s="664"/>
      <c r="DP30" s="664"/>
      <c r="DQ30" s="664"/>
      <c r="DR30" s="664"/>
      <c r="DS30" s="664"/>
      <c r="DT30" s="664"/>
      <c r="DU30" s="664"/>
      <c r="DV30" s="665"/>
      <c r="DW30" s="666">
        <v>8.5</v>
      </c>
      <c r="DX30" s="695"/>
      <c r="DY30" s="695"/>
      <c r="DZ30" s="695"/>
      <c r="EA30" s="695"/>
      <c r="EB30" s="695"/>
      <c r="EC30" s="697"/>
    </row>
    <row r="31" spans="2:133" ht="11.25" customHeight="1" x14ac:dyDescent="0.2">
      <c r="B31" s="658" t="s">
        <v>314</v>
      </c>
      <c r="C31" s="659"/>
      <c r="D31" s="659"/>
      <c r="E31" s="659"/>
      <c r="F31" s="659"/>
      <c r="G31" s="659"/>
      <c r="H31" s="659"/>
      <c r="I31" s="659"/>
      <c r="J31" s="659"/>
      <c r="K31" s="659"/>
      <c r="L31" s="659"/>
      <c r="M31" s="659"/>
      <c r="N31" s="659"/>
      <c r="O31" s="659"/>
      <c r="P31" s="659"/>
      <c r="Q31" s="660"/>
      <c r="R31" s="661">
        <v>24444</v>
      </c>
      <c r="S31" s="664"/>
      <c r="T31" s="664"/>
      <c r="U31" s="664"/>
      <c r="V31" s="664"/>
      <c r="W31" s="664"/>
      <c r="X31" s="664"/>
      <c r="Y31" s="665"/>
      <c r="Z31" s="723">
        <v>0.2</v>
      </c>
      <c r="AA31" s="723"/>
      <c r="AB31" s="723"/>
      <c r="AC31" s="723"/>
      <c r="AD31" s="724" t="s">
        <v>242</v>
      </c>
      <c r="AE31" s="724"/>
      <c r="AF31" s="724"/>
      <c r="AG31" s="724"/>
      <c r="AH31" s="724"/>
      <c r="AI31" s="724"/>
      <c r="AJ31" s="724"/>
      <c r="AK31" s="724"/>
      <c r="AL31" s="666" t="s">
        <v>242</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99</v>
      </c>
      <c r="BH31" s="662"/>
      <c r="BI31" s="662"/>
      <c r="BJ31" s="662"/>
      <c r="BK31" s="662"/>
      <c r="BL31" s="662"/>
      <c r="BM31" s="667">
        <v>95.1</v>
      </c>
      <c r="BN31" s="740"/>
      <c r="BO31" s="740"/>
      <c r="BP31" s="740"/>
      <c r="BQ31" s="701"/>
      <c r="BR31" s="739">
        <v>99</v>
      </c>
      <c r="BS31" s="662"/>
      <c r="BT31" s="662"/>
      <c r="BU31" s="662"/>
      <c r="BV31" s="662"/>
      <c r="BW31" s="662"/>
      <c r="BX31" s="667">
        <v>94.8</v>
      </c>
      <c r="BY31" s="740"/>
      <c r="BZ31" s="740"/>
      <c r="CA31" s="740"/>
      <c r="CB31" s="701"/>
      <c r="CD31" s="747"/>
      <c r="CE31" s="748"/>
      <c r="CF31" s="705" t="s">
        <v>317</v>
      </c>
      <c r="CG31" s="702"/>
      <c r="CH31" s="702"/>
      <c r="CI31" s="702"/>
      <c r="CJ31" s="702"/>
      <c r="CK31" s="702"/>
      <c r="CL31" s="702"/>
      <c r="CM31" s="702"/>
      <c r="CN31" s="702"/>
      <c r="CO31" s="702"/>
      <c r="CP31" s="702"/>
      <c r="CQ31" s="703"/>
      <c r="CR31" s="661">
        <v>46479</v>
      </c>
      <c r="CS31" s="662"/>
      <c r="CT31" s="662"/>
      <c r="CU31" s="662"/>
      <c r="CV31" s="662"/>
      <c r="CW31" s="662"/>
      <c r="CX31" s="662"/>
      <c r="CY31" s="663"/>
      <c r="CZ31" s="666">
        <v>0.5</v>
      </c>
      <c r="DA31" s="695"/>
      <c r="DB31" s="695"/>
      <c r="DC31" s="696"/>
      <c r="DD31" s="669">
        <v>46479</v>
      </c>
      <c r="DE31" s="662"/>
      <c r="DF31" s="662"/>
      <c r="DG31" s="662"/>
      <c r="DH31" s="662"/>
      <c r="DI31" s="662"/>
      <c r="DJ31" s="662"/>
      <c r="DK31" s="663"/>
      <c r="DL31" s="669">
        <v>46479</v>
      </c>
      <c r="DM31" s="662"/>
      <c r="DN31" s="662"/>
      <c r="DO31" s="662"/>
      <c r="DP31" s="662"/>
      <c r="DQ31" s="662"/>
      <c r="DR31" s="662"/>
      <c r="DS31" s="662"/>
      <c r="DT31" s="662"/>
      <c r="DU31" s="662"/>
      <c r="DV31" s="663"/>
      <c r="DW31" s="666">
        <v>0.7</v>
      </c>
      <c r="DX31" s="695"/>
      <c r="DY31" s="695"/>
      <c r="DZ31" s="695"/>
      <c r="EA31" s="695"/>
      <c r="EB31" s="695"/>
      <c r="EC31" s="697"/>
    </row>
    <row r="32" spans="2:133" ht="11.25" customHeight="1" x14ac:dyDescent="0.2">
      <c r="B32" s="658" t="s">
        <v>318</v>
      </c>
      <c r="C32" s="659"/>
      <c r="D32" s="659"/>
      <c r="E32" s="659"/>
      <c r="F32" s="659"/>
      <c r="G32" s="659"/>
      <c r="H32" s="659"/>
      <c r="I32" s="659"/>
      <c r="J32" s="659"/>
      <c r="K32" s="659"/>
      <c r="L32" s="659"/>
      <c r="M32" s="659"/>
      <c r="N32" s="659"/>
      <c r="O32" s="659"/>
      <c r="P32" s="659"/>
      <c r="Q32" s="660"/>
      <c r="R32" s="661">
        <v>403330</v>
      </c>
      <c r="S32" s="664"/>
      <c r="T32" s="664"/>
      <c r="U32" s="664"/>
      <c r="V32" s="664"/>
      <c r="W32" s="664"/>
      <c r="X32" s="664"/>
      <c r="Y32" s="665"/>
      <c r="Z32" s="723">
        <v>4.0999999999999996</v>
      </c>
      <c r="AA32" s="723"/>
      <c r="AB32" s="723"/>
      <c r="AC32" s="723"/>
      <c r="AD32" s="724" t="s">
        <v>242</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97.9</v>
      </c>
      <c r="BH32" s="677"/>
      <c r="BI32" s="677"/>
      <c r="BJ32" s="677"/>
      <c r="BK32" s="677"/>
      <c r="BL32" s="677"/>
      <c r="BM32" s="721">
        <v>91.2</v>
      </c>
      <c r="BN32" s="677"/>
      <c r="BO32" s="677"/>
      <c r="BP32" s="677"/>
      <c r="BQ32" s="714"/>
      <c r="BR32" s="738">
        <v>97.7</v>
      </c>
      <c r="BS32" s="677"/>
      <c r="BT32" s="677"/>
      <c r="BU32" s="677"/>
      <c r="BV32" s="677"/>
      <c r="BW32" s="677"/>
      <c r="BX32" s="721">
        <v>92.1</v>
      </c>
      <c r="BY32" s="677"/>
      <c r="BZ32" s="677"/>
      <c r="CA32" s="677"/>
      <c r="CB32" s="714"/>
      <c r="CD32" s="749"/>
      <c r="CE32" s="750"/>
      <c r="CF32" s="705" t="s">
        <v>320</v>
      </c>
      <c r="CG32" s="702"/>
      <c r="CH32" s="702"/>
      <c r="CI32" s="702"/>
      <c r="CJ32" s="702"/>
      <c r="CK32" s="702"/>
      <c r="CL32" s="702"/>
      <c r="CM32" s="702"/>
      <c r="CN32" s="702"/>
      <c r="CO32" s="702"/>
      <c r="CP32" s="702"/>
      <c r="CQ32" s="703"/>
      <c r="CR32" s="661" t="s">
        <v>128</v>
      </c>
      <c r="CS32" s="664"/>
      <c r="CT32" s="664"/>
      <c r="CU32" s="664"/>
      <c r="CV32" s="664"/>
      <c r="CW32" s="664"/>
      <c r="CX32" s="664"/>
      <c r="CY32" s="665"/>
      <c r="CZ32" s="666" t="s">
        <v>128</v>
      </c>
      <c r="DA32" s="695"/>
      <c r="DB32" s="695"/>
      <c r="DC32" s="696"/>
      <c r="DD32" s="669" t="s">
        <v>128</v>
      </c>
      <c r="DE32" s="664"/>
      <c r="DF32" s="664"/>
      <c r="DG32" s="664"/>
      <c r="DH32" s="664"/>
      <c r="DI32" s="664"/>
      <c r="DJ32" s="664"/>
      <c r="DK32" s="665"/>
      <c r="DL32" s="669" t="s">
        <v>242</v>
      </c>
      <c r="DM32" s="664"/>
      <c r="DN32" s="664"/>
      <c r="DO32" s="664"/>
      <c r="DP32" s="664"/>
      <c r="DQ32" s="664"/>
      <c r="DR32" s="664"/>
      <c r="DS32" s="664"/>
      <c r="DT32" s="664"/>
      <c r="DU32" s="664"/>
      <c r="DV32" s="665"/>
      <c r="DW32" s="666" t="s">
        <v>128</v>
      </c>
      <c r="DX32" s="695"/>
      <c r="DY32" s="695"/>
      <c r="DZ32" s="695"/>
      <c r="EA32" s="695"/>
      <c r="EB32" s="695"/>
      <c r="EC32" s="697"/>
    </row>
    <row r="33" spans="2:133" ht="11.25" customHeight="1" x14ac:dyDescent="0.2">
      <c r="B33" s="658" t="s">
        <v>321</v>
      </c>
      <c r="C33" s="659"/>
      <c r="D33" s="659"/>
      <c r="E33" s="659"/>
      <c r="F33" s="659"/>
      <c r="G33" s="659"/>
      <c r="H33" s="659"/>
      <c r="I33" s="659"/>
      <c r="J33" s="659"/>
      <c r="K33" s="659"/>
      <c r="L33" s="659"/>
      <c r="M33" s="659"/>
      <c r="N33" s="659"/>
      <c r="O33" s="659"/>
      <c r="P33" s="659"/>
      <c r="Q33" s="660"/>
      <c r="R33" s="661">
        <v>423761</v>
      </c>
      <c r="S33" s="664"/>
      <c r="T33" s="664"/>
      <c r="U33" s="664"/>
      <c r="V33" s="664"/>
      <c r="W33" s="664"/>
      <c r="X33" s="664"/>
      <c r="Y33" s="665"/>
      <c r="Z33" s="723">
        <v>4.3</v>
      </c>
      <c r="AA33" s="723"/>
      <c r="AB33" s="723"/>
      <c r="AC33" s="723"/>
      <c r="AD33" s="724" t="s">
        <v>128</v>
      </c>
      <c r="AE33" s="724"/>
      <c r="AF33" s="724"/>
      <c r="AG33" s="724"/>
      <c r="AH33" s="724"/>
      <c r="AI33" s="724"/>
      <c r="AJ33" s="724"/>
      <c r="AK33" s="724"/>
      <c r="AL33" s="666" t="s">
        <v>242</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4356921</v>
      </c>
      <c r="CS33" s="662"/>
      <c r="CT33" s="662"/>
      <c r="CU33" s="662"/>
      <c r="CV33" s="662"/>
      <c r="CW33" s="662"/>
      <c r="CX33" s="662"/>
      <c r="CY33" s="663"/>
      <c r="CZ33" s="666">
        <v>47</v>
      </c>
      <c r="DA33" s="695"/>
      <c r="DB33" s="695"/>
      <c r="DC33" s="696"/>
      <c r="DD33" s="669">
        <v>3737935</v>
      </c>
      <c r="DE33" s="662"/>
      <c r="DF33" s="662"/>
      <c r="DG33" s="662"/>
      <c r="DH33" s="662"/>
      <c r="DI33" s="662"/>
      <c r="DJ33" s="662"/>
      <c r="DK33" s="663"/>
      <c r="DL33" s="669">
        <v>2983349</v>
      </c>
      <c r="DM33" s="662"/>
      <c r="DN33" s="662"/>
      <c r="DO33" s="662"/>
      <c r="DP33" s="662"/>
      <c r="DQ33" s="662"/>
      <c r="DR33" s="662"/>
      <c r="DS33" s="662"/>
      <c r="DT33" s="662"/>
      <c r="DU33" s="662"/>
      <c r="DV33" s="663"/>
      <c r="DW33" s="666">
        <v>43.3</v>
      </c>
      <c r="DX33" s="695"/>
      <c r="DY33" s="695"/>
      <c r="DZ33" s="695"/>
      <c r="EA33" s="695"/>
      <c r="EB33" s="695"/>
      <c r="EC33" s="697"/>
    </row>
    <row r="34" spans="2:133" ht="11.25" customHeight="1" x14ac:dyDescent="0.2">
      <c r="B34" s="658" t="s">
        <v>323</v>
      </c>
      <c r="C34" s="659"/>
      <c r="D34" s="659"/>
      <c r="E34" s="659"/>
      <c r="F34" s="659"/>
      <c r="G34" s="659"/>
      <c r="H34" s="659"/>
      <c r="I34" s="659"/>
      <c r="J34" s="659"/>
      <c r="K34" s="659"/>
      <c r="L34" s="659"/>
      <c r="M34" s="659"/>
      <c r="N34" s="659"/>
      <c r="O34" s="659"/>
      <c r="P34" s="659"/>
      <c r="Q34" s="660"/>
      <c r="R34" s="661">
        <v>124328</v>
      </c>
      <c r="S34" s="664"/>
      <c r="T34" s="664"/>
      <c r="U34" s="664"/>
      <c r="V34" s="664"/>
      <c r="W34" s="664"/>
      <c r="X34" s="664"/>
      <c r="Y34" s="665"/>
      <c r="Z34" s="723">
        <v>1.3</v>
      </c>
      <c r="AA34" s="723"/>
      <c r="AB34" s="723"/>
      <c r="AC34" s="723"/>
      <c r="AD34" s="724">
        <v>436</v>
      </c>
      <c r="AE34" s="724"/>
      <c r="AF34" s="724"/>
      <c r="AG34" s="724"/>
      <c r="AH34" s="724"/>
      <c r="AI34" s="724"/>
      <c r="AJ34" s="724"/>
      <c r="AK34" s="724"/>
      <c r="AL34" s="666">
        <v>0</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1511118</v>
      </c>
      <c r="CS34" s="664"/>
      <c r="CT34" s="664"/>
      <c r="CU34" s="664"/>
      <c r="CV34" s="664"/>
      <c r="CW34" s="664"/>
      <c r="CX34" s="664"/>
      <c r="CY34" s="665"/>
      <c r="CZ34" s="666">
        <v>16.3</v>
      </c>
      <c r="DA34" s="695"/>
      <c r="DB34" s="695"/>
      <c r="DC34" s="696"/>
      <c r="DD34" s="669">
        <v>1266027</v>
      </c>
      <c r="DE34" s="664"/>
      <c r="DF34" s="664"/>
      <c r="DG34" s="664"/>
      <c r="DH34" s="664"/>
      <c r="DI34" s="664"/>
      <c r="DJ34" s="664"/>
      <c r="DK34" s="665"/>
      <c r="DL34" s="669">
        <v>1245656</v>
      </c>
      <c r="DM34" s="664"/>
      <c r="DN34" s="664"/>
      <c r="DO34" s="664"/>
      <c r="DP34" s="664"/>
      <c r="DQ34" s="664"/>
      <c r="DR34" s="664"/>
      <c r="DS34" s="664"/>
      <c r="DT34" s="664"/>
      <c r="DU34" s="664"/>
      <c r="DV34" s="665"/>
      <c r="DW34" s="666">
        <v>18.100000000000001</v>
      </c>
      <c r="DX34" s="695"/>
      <c r="DY34" s="695"/>
      <c r="DZ34" s="695"/>
      <c r="EA34" s="695"/>
      <c r="EB34" s="695"/>
      <c r="EC34" s="697"/>
    </row>
    <row r="35" spans="2:133" ht="11.25" customHeight="1" x14ac:dyDescent="0.2">
      <c r="B35" s="658" t="s">
        <v>327</v>
      </c>
      <c r="C35" s="659"/>
      <c r="D35" s="659"/>
      <c r="E35" s="659"/>
      <c r="F35" s="659"/>
      <c r="G35" s="659"/>
      <c r="H35" s="659"/>
      <c r="I35" s="659"/>
      <c r="J35" s="659"/>
      <c r="K35" s="659"/>
      <c r="L35" s="659"/>
      <c r="M35" s="659"/>
      <c r="N35" s="659"/>
      <c r="O35" s="659"/>
      <c r="P35" s="659"/>
      <c r="Q35" s="660"/>
      <c r="R35" s="661">
        <v>487500</v>
      </c>
      <c r="S35" s="664"/>
      <c r="T35" s="664"/>
      <c r="U35" s="664"/>
      <c r="V35" s="664"/>
      <c r="W35" s="664"/>
      <c r="X35" s="664"/>
      <c r="Y35" s="665"/>
      <c r="Z35" s="723">
        <v>4.9000000000000004</v>
      </c>
      <c r="AA35" s="723"/>
      <c r="AB35" s="723"/>
      <c r="AC35" s="723"/>
      <c r="AD35" s="724" t="s">
        <v>128</v>
      </c>
      <c r="AE35" s="724"/>
      <c r="AF35" s="724"/>
      <c r="AG35" s="724"/>
      <c r="AH35" s="724"/>
      <c r="AI35" s="724"/>
      <c r="AJ35" s="724"/>
      <c r="AK35" s="724"/>
      <c r="AL35" s="666" t="s">
        <v>128</v>
      </c>
      <c r="AM35" s="667"/>
      <c r="AN35" s="667"/>
      <c r="AO35" s="725"/>
      <c r="AP35" s="234"/>
      <c r="AQ35" s="729" t="s">
        <v>328</v>
      </c>
      <c r="AR35" s="730"/>
      <c r="AS35" s="730"/>
      <c r="AT35" s="730"/>
      <c r="AU35" s="730"/>
      <c r="AV35" s="730"/>
      <c r="AW35" s="730"/>
      <c r="AX35" s="730"/>
      <c r="AY35" s="731"/>
      <c r="AZ35" s="726">
        <v>1793563</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51594</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85269</v>
      </c>
      <c r="CS35" s="662"/>
      <c r="CT35" s="662"/>
      <c r="CU35" s="662"/>
      <c r="CV35" s="662"/>
      <c r="CW35" s="662"/>
      <c r="CX35" s="662"/>
      <c r="CY35" s="663"/>
      <c r="CZ35" s="666">
        <v>0.9</v>
      </c>
      <c r="DA35" s="695"/>
      <c r="DB35" s="695"/>
      <c r="DC35" s="696"/>
      <c r="DD35" s="669">
        <v>78869</v>
      </c>
      <c r="DE35" s="662"/>
      <c r="DF35" s="662"/>
      <c r="DG35" s="662"/>
      <c r="DH35" s="662"/>
      <c r="DI35" s="662"/>
      <c r="DJ35" s="662"/>
      <c r="DK35" s="663"/>
      <c r="DL35" s="669">
        <v>72371</v>
      </c>
      <c r="DM35" s="662"/>
      <c r="DN35" s="662"/>
      <c r="DO35" s="662"/>
      <c r="DP35" s="662"/>
      <c r="DQ35" s="662"/>
      <c r="DR35" s="662"/>
      <c r="DS35" s="662"/>
      <c r="DT35" s="662"/>
      <c r="DU35" s="662"/>
      <c r="DV35" s="663"/>
      <c r="DW35" s="666">
        <v>1</v>
      </c>
      <c r="DX35" s="695"/>
      <c r="DY35" s="695"/>
      <c r="DZ35" s="695"/>
      <c r="EA35" s="695"/>
      <c r="EB35" s="695"/>
      <c r="EC35" s="697"/>
    </row>
    <row r="36" spans="2:133" ht="11.25" customHeight="1" x14ac:dyDescent="0.2">
      <c r="B36" s="658" t="s">
        <v>331</v>
      </c>
      <c r="C36" s="659"/>
      <c r="D36" s="659"/>
      <c r="E36" s="659"/>
      <c r="F36" s="659"/>
      <c r="G36" s="659"/>
      <c r="H36" s="659"/>
      <c r="I36" s="659"/>
      <c r="J36" s="659"/>
      <c r="K36" s="659"/>
      <c r="L36" s="659"/>
      <c r="M36" s="659"/>
      <c r="N36" s="659"/>
      <c r="O36" s="659"/>
      <c r="P36" s="659"/>
      <c r="Q36" s="660"/>
      <c r="R36" s="661" t="s">
        <v>242</v>
      </c>
      <c r="S36" s="664"/>
      <c r="T36" s="664"/>
      <c r="U36" s="664"/>
      <c r="V36" s="664"/>
      <c r="W36" s="664"/>
      <c r="X36" s="664"/>
      <c r="Y36" s="665"/>
      <c r="Z36" s="723" t="s">
        <v>242</v>
      </c>
      <c r="AA36" s="723"/>
      <c r="AB36" s="723"/>
      <c r="AC36" s="723"/>
      <c r="AD36" s="724" t="s">
        <v>128</v>
      </c>
      <c r="AE36" s="724"/>
      <c r="AF36" s="724"/>
      <c r="AG36" s="724"/>
      <c r="AH36" s="724"/>
      <c r="AI36" s="724"/>
      <c r="AJ36" s="724"/>
      <c r="AK36" s="724"/>
      <c r="AL36" s="666" t="s">
        <v>128</v>
      </c>
      <c r="AM36" s="667"/>
      <c r="AN36" s="667"/>
      <c r="AO36" s="725"/>
      <c r="AQ36" s="698" t="s">
        <v>332</v>
      </c>
      <c r="AR36" s="699"/>
      <c r="AS36" s="699"/>
      <c r="AT36" s="699"/>
      <c r="AU36" s="699"/>
      <c r="AV36" s="699"/>
      <c r="AW36" s="699"/>
      <c r="AX36" s="699"/>
      <c r="AY36" s="700"/>
      <c r="AZ36" s="661">
        <v>610046</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6633</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419344</v>
      </c>
      <c r="CS36" s="664"/>
      <c r="CT36" s="664"/>
      <c r="CU36" s="664"/>
      <c r="CV36" s="664"/>
      <c r="CW36" s="664"/>
      <c r="CX36" s="664"/>
      <c r="CY36" s="665"/>
      <c r="CZ36" s="666">
        <v>4.5</v>
      </c>
      <c r="DA36" s="695"/>
      <c r="DB36" s="695"/>
      <c r="DC36" s="696"/>
      <c r="DD36" s="669">
        <v>294575</v>
      </c>
      <c r="DE36" s="664"/>
      <c r="DF36" s="664"/>
      <c r="DG36" s="664"/>
      <c r="DH36" s="664"/>
      <c r="DI36" s="664"/>
      <c r="DJ36" s="664"/>
      <c r="DK36" s="665"/>
      <c r="DL36" s="669">
        <v>268983</v>
      </c>
      <c r="DM36" s="664"/>
      <c r="DN36" s="664"/>
      <c r="DO36" s="664"/>
      <c r="DP36" s="664"/>
      <c r="DQ36" s="664"/>
      <c r="DR36" s="664"/>
      <c r="DS36" s="664"/>
      <c r="DT36" s="664"/>
      <c r="DU36" s="664"/>
      <c r="DV36" s="665"/>
      <c r="DW36" s="666">
        <v>3.9</v>
      </c>
      <c r="DX36" s="695"/>
      <c r="DY36" s="695"/>
      <c r="DZ36" s="695"/>
      <c r="EA36" s="695"/>
      <c r="EB36" s="695"/>
      <c r="EC36" s="697"/>
    </row>
    <row r="37" spans="2:133" ht="11.25" customHeight="1" x14ac:dyDescent="0.2">
      <c r="B37" s="658" t="s">
        <v>335</v>
      </c>
      <c r="C37" s="659"/>
      <c r="D37" s="659"/>
      <c r="E37" s="659"/>
      <c r="F37" s="659"/>
      <c r="G37" s="659"/>
      <c r="H37" s="659"/>
      <c r="I37" s="659"/>
      <c r="J37" s="659"/>
      <c r="K37" s="659"/>
      <c r="L37" s="659"/>
      <c r="M37" s="659"/>
      <c r="N37" s="659"/>
      <c r="O37" s="659"/>
      <c r="P37" s="659"/>
      <c r="Q37" s="660"/>
      <c r="R37" s="661">
        <v>480000</v>
      </c>
      <c r="S37" s="664"/>
      <c r="T37" s="664"/>
      <c r="U37" s="664"/>
      <c r="V37" s="664"/>
      <c r="W37" s="664"/>
      <c r="X37" s="664"/>
      <c r="Y37" s="665"/>
      <c r="Z37" s="723">
        <v>4.8</v>
      </c>
      <c r="AA37" s="723"/>
      <c r="AB37" s="723"/>
      <c r="AC37" s="723"/>
      <c r="AD37" s="724" t="s">
        <v>128</v>
      </c>
      <c r="AE37" s="724"/>
      <c r="AF37" s="724"/>
      <c r="AG37" s="724"/>
      <c r="AH37" s="724"/>
      <c r="AI37" s="724"/>
      <c r="AJ37" s="724"/>
      <c r="AK37" s="724"/>
      <c r="AL37" s="666" t="s">
        <v>242</v>
      </c>
      <c r="AM37" s="667"/>
      <c r="AN37" s="667"/>
      <c r="AO37" s="725"/>
      <c r="AQ37" s="698" t="s">
        <v>336</v>
      </c>
      <c r="AR37" s="699"/>
      <c r="AS37" s="699"/>
      <c r="AT37" s="699"/>
      <c r="AU37" s="699"/>
      <c r="AV37" s="699"/>
      <c r="AW37" s="699"/>
      <c r="AX37" s="699"/>
      <c r="AY37" s="700"/>
      <c r="AZ37" s="661" t="s">
        <v>128</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5070</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52240</v>
      </c>
      <c r="CS37" s="662"/>
      <c r="CT37" s="662"/>
      <c r="CU37" s="662"/>
      <c r="CV37" s="662"/>
      <c r="CW37" s="662"/>
      <c r="CX37" s="662"/>
      <c r="CY37" s="663"/>
      <c r="CZ37" s="666">
        <v>0.6</v>
      </c>
      <c r="DA37" s="695"/>
      <c r="DB37" s="695"/>
      <c r="DC37" s="696"/>
      <c r="DD37" s="669">
        <v>52039</v>
      </c>
      <c r="DE37" s="662"/>
      <c r="DF37" s="662"/>
      <c r="DG37" s="662"/>
      <c r="DH37" s="662"/>
      <c r="DI37" s="662"/>
      <c r="DJ37" s="662"/>
      <c r="DK37" s="663"/>
      <c r="DL37" s="669">
        <v>52039</v>
      </c>
      <c r="DM37" s="662"/>
      <c r="DN37" s="662"/>
      <c r="DO37" s="662"/>
      <c r="DP37" s="662"/>
      <c r="DQ37" s="662"/>
      <c r="DR37" s="662"/>
      <c r="DS37" s="662"/>
      <c r="DT37" s="662"/>
      <c r="DU37" s="662"/>
      <c r="DV37" s="663"/>
      <c r="DW37" s="666">
        <v>0.8</v>
      </c>
      <c r="DX37" s="695"/>
      <c r="DY37" s="695"/>
      <c r="DZ37" s="695"/>
      <c r="EA37" s="695"/>
      <c r="EB37" s="695"/>
      <c r="EC37" s="697"/>
    </row>
    <row r="38" spans="2:133" ht="11.25" customHeight="1" x14ac:dyDescent="0.2">
      <c r="B38" s="673" t="s">
        <v>339</v>
      </c>
      <c r="C38" s="674"/>
      <c r="D38" s="674"/>
      <c r="E38" s="674"/>
      <c r="F38" s="674"/>
      <c r="G38" s="674"/>
      <c r="H38" s="674"/>
      <c r="I38" s="674"/>
      <c r="J38" s="674"/>
      <c r="K38" s="674"/>
      <c r="L38" s="674"/>
      <c r="M38" s="674"/>
      <c r="N38" s="674"/>
      <c r="O38" s="674"/>
      <c r="P38" s="674"/>
      <c r="Q38" s="675"/>
      <c r="R38" s="676">
        <v>9941897</v>
      </c>
      <c r="S38" s="713"/>
      <c r="T38" s="713"/>
      <c r="U38" s="713"/>
      <c r="V38" s="713"/>
      <c r="W38" s="713"/>
      <c r="X38" s="713"/>
      <c r="Y38" s="718"/>
      <c r="Z38" s="719">
        <v>100</v>
      </c>
      <c r="AA38" s="719"/>
      <c r="AB38" s="719"/>
      <c r="AC38" s="719"/>
      <c r="AD38" s="720">
        <v>6416744</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t="s">
        <v>128</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8005</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1793563</v>
      </c>
      <c r="CS38" s="664"/>
      <c r="CT38" s="664"/>
      <c r="CU38" s="664"/>
      <c r="CV38" s="664"/>
      <c r="CW38" s="664"/>
      <c r="CX38" s="664"/>
      <c r="CY38" s="665"/>
      <c r="CZ38" s="666">
        <v>19.3</v>
      </c>
      <c r="DA38" s="695"/>
      <c r="DB38" s="695"/>
      <c r="DC38" s="696"/>
      <c r="DD38" s="669">
        <v>1619435</v>
      </c>
      <c r="DE38" s="664"/>
      <c r="DF38" s="664"/>
      <c r="DG38" s="664"/>
      <c r="DH38" s="664"/>
      <c r="DI38" s="664"/>
      <c r="DJ38" s="664"/>
      <c r="DK38" s="665"/>
      <c r="DL38" s="669">
        <v>1396339</v>
      </c>
      <c r="DM38" s="664"/>
      <c r="DN38" s="664"/>
      <c r="DO38" s="664"/>
      <c r="DP38" s="664"/>
      <c r="DQ38" s="664"/>
      <c r="DR38" s="664"/>
      <c r="DS38" s="664"/>
      <c r="DT38" s="664"/>
      <c r="DU38" s="664"/>
      <c r="DV38" s="665"/>
      <c r="DW38" s="666">
        <v>20.2</v>
      </c>
      <c r="DX38" s="695"/>
      <c r="DY38" s="695"/>
      <c r="DZ38" s="695"/>
      <c r="EA38" s="695"/>
      <c r="EB38" s="695"/>
      <c r="EC38" s="697"/>
    </row>
    <row r="39" spans="2:133" ht="11.25" customHeight="1" x14ac:dyDescent="0.2">
      <c r="AQ39" s="698" t="s">
        <v>343</v>
      </c>
      <c r="AR39" s="699"/>
      <c r="AS39" s="699"/>
      <c r="AT39" s="699"/>
      <c r="AU39" s="699"/>
      <c r="AV39" s="699"/>
      <c r="AW39" s="699"/>
      <c r="AX39" s="699"/>
      <c r="AY39" s="700"/>
      <c r="AZ39" s="661" t="s">
        <v>128</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108</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510627</v>
      </c>
      <c r="CS39" s="662"/>
      <c r="CT39" s="662"/>
      <c r="CU39" s="662"/>
      <c r="CV39" s="662"/>
      <c r="CW39" s="662"/>
      <c r="CX39" s="662"/>
      <c r="CY39" s="663"/>
      <c r="CZ39" s="666">
        <v>5.5</v>
      </c>
      <c r="DA39" s="695"/>
      <c r="DB39" s="695"/>
      <c r="DC39" s="696"/>
      <c r="DD39" s="669">
        <v>479029</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2">
      <c r="AQ40" s="698" t="s">
        <v>347</v>
      </c>
      <c r="AR40" s="699"/>
      <c r="AS40" s="699"/>
      <c r="AT40" s="699"/>
      <c r="AU40" s="699"/>
      <c r="AV40" s="699"/>
      <c r="AW40" s="699"/>
      <c r="AX40" s="699"/>
      <c r="AY40" s="700"/>
      <c r="AZ40" s="661">
        <v>270583</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242</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37000</v>
      </c>
      <c r="CS40" s="664"/>
      <c r="CT40" s="664"/>
      <c r="CU40" s="664"/>
      <c r="CV40" s="664"/>
      <c r="CW40" s="664"/>
      <c r="CX40" s="664"/>
      <c r="CY40" s="665"/>
      <c r="CZ40" s="666">
        <v>0.4</v>
      </c>
      <c r="DA40" s="695"/>
      <c r="DB40" s="695"/>
      <c r="DC40" s="696"/>
      <c r="DD40" s="669" t="s">
        <v>242</v>
      </c>
      <c r="DE40" s="664"/>
      <c r="DF40" s="664"/>
      <c r="DG40" s="664"/>
      <c r="DH40" s="664"/>
      <c r="DI40" s="664"/>
      <c r="DJ40" s="664"/>
      <c r="DK40" s="665"/>
      <c r="DL40" s="669" t="s">
        <v>128</v>
      </c>
      <c r="DM40" s="664"/>
      <c r="DN40" s="664"/>
      <c r="DO40" s="664"/>
      <c r="DP40" s="664"/>
      <c r="DQ40" s="664"/>
      <c r="DR40" s="664"/>
      <c r="DS40" s="664"/>
      <c r="DT40" s="664"/>
      <c r="DU40" s="664"/>
      <c r="DV40" s="665"/>
      <c r="DW40" s="666" t="s">
        <v>128</v>
      </c>
      <c r="DX40" s="695"/>
      <c r="DY40" s="695"/>
      <c r="DZ40" s="695"/>
      <c r="EA40" s="695"/>
      <c r="EB40" s="695"/>
      <c r="EC40" s="697"/>
    </row>
    <row r="41" spans="2:133" ht="11.25" customHeight="1" x14ac:dyDescent="0.2">
      <c r="AQ41" s="710" t="s">
        <v>350</v>
      </c>
      <c r="AR41" s="711"/>
      <c r="AS41" s="711"/>
      <c r="AT41" s="711"/>
      <c r="AU41" s="711"/>
      <c r="AV41" s="711"/>
      <c r="AW41" s="711"/>
      <c r="AX41" s="711"/>
      <c r="AY41" s="712"/>
      <c r="AZ41" s="676">
        <v>912934</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329</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242</v>
      </c>
      <c r="CS41" s="662"/>
      <c r="CT41" s="662"/>
      <c r="CU41" s="662"/>
      <c r="CV41" s="662"/>
      <c r="CW41" s="662"/>
      <c r="CX41" s="662"/>
      <c r="CY41" s="663"/>
      <c r="CZ41" s="666" t="s">
        <v>128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491066</v>
      </c>
      <c r="CS42" s="664"/>
      <c r="CT42" s="664"/>
      <c r="CU42" s="664"/>
      <c r="CV42" s="664"/>
      <c r="CW42" s="664"/>
      <c r="CX42" s="664"/>
      <c r="CY42" s="665"/>
      <c r="CZ42" s="666">
        <v>5.3</v>
      </c>
      <c r="DA42" s="667"/>
      <c r="DB42" s="667"/>
      <c r="DC42" s="668"/>
      <c r="DD42" s="669">
        <v>251720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7797</v>
      </c>
      <c r="CS43" s="662"/>
      <c r="CT43" s="662"/>
      <c r="CU43" s="662"/>
      <c r="CV43" s="662"/>
      <c r="CW43" s="662"/>
      <c r="CX43" s="662"/>
      <c r="CY43" s="663"/>
      <c r="CZ43" s="666">
        <v>0.1</v>
      </c>
      <c r="DA43" s="695"/>
      <c r="DB43" s="695"/>
      <c r="DC43" s="696"/>
      <c r="DD43" s="669">
        <v>7797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357</v>
      </c>
      <c r="CD44" s="689" t="s">
        <v>309</v>
      </c>
      <c r="CE44" s="690"/>
      <c r="CF44" s="658" t="s">
        <v>358</v>
      </c>
      <c r="CG44" s="659"/>
      <c r="CH44" s="659"/>
      <c r="CI44" s="659"/>
      <c r="CJ44" s="659"/>
      <c r="CK44" s="659"/>
      <c r="CL44" s="659"/>
      <c r="CM44" s="659"/>
      <c r="CN44" s="659"/>
      <c r="CO44" s="659"/>
      <c r="CP44" s="659"/>
      <c r="CQ44" s="660"/>
      <c r="CR44" s="661">
        <v>491066</v>
      </c>
      <c r="CS44" s="664"/>
      <c r="CT44" s="664"/>
      <c r="CU44" s="664"/>
      <c r="CV44" s="664"/>
      <c r="CW44" s="664"/>
      <c r="CX44" s="664"/>
      <c r="CY44" s="665"/>
      <c r="CZ44" s="666">
        <v>5.3</v>
      </c>
      <c r="DA44" s="667"/>
      <c r="DB44" s="667"/>
      <c r="DC44" s="668"/>
      <c r="DD44" s="669">
        <v>251720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359</v>
      </c>
      <c r="CG45" s="659"/>
      <c r="CH45" s="659"/>
      <c r="CI45" s="659"/>
      <c r="CJ45" s="659"/>
      <c r="CK45" s="659"/>
      <c r="CL45" s="659"/>
      <c r="CM45" s="659"/>
      <c r="CN45" s="659"/>
      <c r="CO45" s="659"/>
      <c r="CP45" s="659"/>
      <c r="CQ45" s="660"/>
      <c r="CR45" s="661">
        <v>345612</v>
      </c>
      <c r="CS45" s="662"/>
      <c r="CT45" s="662"/>
      <c r="CU45" s="662"/>
      <c r="CV45" s="662"/>
      <c r="CW45" s="662"/>
      <c r="CX45" s="662"/>
      <c r="CY45" s="663"/>
      <c r="CZ45" s="666">
        <v>3.7</v>
      </c>
      <c r="DA45" s="695"/>
      <c r="DB45" s="695"/>
      <c r="DC45" s="696"/>
      <c r="DD45" s="669">
        <v>161495</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360</v>
      </c>
      <c r="CG46" s="659"/>
      <c r="CH46" s="659"/>
      <c r="CI46" s="659"/>
      <c r="CJ46" s="659"/>
      <c r="CK46" s="659"/>
      <c r="CL46" s="659"/>
      <c r="CM46" s="659"/>
      <c r="CN46" s="659"/>
      <c r="CO46" s="659"/>
      <c r="CP46" s="659"/>
      <c r="CQ46" s="660"/>
      <c r="CR46" s="661">
        <v>145454</v>
      </c>
      <c r="CS46" s="664"/>
      <c r="CT46" s="664"/>
      <c r="CU46" s="664"/>
      <c r="CV46" s="664"/>
      <c r="CW46" s="664"/>
      <c r="CX46" s="664"/>
      <c r="CY46" s="665"/>
      <c r="CZ46" s="666">
        <v>1.6</v>
      </c>
      <c r="DA46" s="667"/>
      <c r="DB46" s="667"/>
      <c r="DC46" s="668"/>
      <c r="DD46" s="669">
        <v>90225</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361</v>
      </c>
      <c r="CG47" s="659"/>
      <c r="CH47" s="659"/>
      <c r="CI47" s="659"/>
      <c r="CJ47" s="659"/>
      <c r="CK47" s="659"/>
      <c r="CL47" s="659"/>
      <c r="CM47" s="659"/>
      <c r="CN47" s="659"/>
      <c r="CO47" s="659"/>
      <c r="CP47" s="659"/>
      <c r="CQ47" s="660"/>
      <c r="CR47" s="661" t="s">
        <v>128</v>
      </c>
      <c r="CS47" s="662"/>
      <c r="CT47" s="662"/>
      <c r="CU47" s="662"/>
      <c r="CV47" s="662"/>
      <c r="CW47" s="662"/>
      <c r="CX47" s="662"/>
      <c r="CY47" s="663"/>
      <c r="CZ47" s="666" t="s">
        <v>128</v>
      </c>
      <c r="DA47" s="695"/>
      <c r="DB47" s="695"/>
      <c r="DC47" s="696"/>
      <c r="DD47" s="669" t="s">
        <v>128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362</v>
      </c>
      <c r="CG48" s="659"/>
      <c r="CH48" s="659"/>
      <c r="CI48" s="659"/>
      <c r="CJ48" s="659"/>
      <c r="CK48" s="659"/>
      <c r="CL48" s="659"/>
      <c r="CM48" s="659"/>
      <c r="CN48" s="659"/>
      <c r="CO48" s="659"/>
      <c r="CP48" s="659"/>
      <c r="CQ48" s="660"/>
      <c r="CR48" s="661" t="s">
        <v>242</v>
      </c>
      <c r="CS48" s="664"/>
      <c r="CT48" s="664"/>
      <c r="CU48" s="664"/>
      <c r="CV48" s="664"/>
      <c r="CW48" s="664"/>
      <c r="CX48" s="664"/>
      <c r="CY48" s="665"/>
      <c r="CZ48" s="666" t="s">
        <v>128</v>
      </c>
      <c r="DA48" s="667"/>
      <c r="DB48" s="667"/>
      <c r="DC48" s="668"/>
      <c r="DD48" s="669" t="s">
        <v>242</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363</v>
      </c>
      <c r="CE49" s="674"/>
      <c r="CF49" s="674"/>
      <c r="CG49" s="674"/>
      <c r="CH49" s="674"/>
      <c r="CI49" s="674"/>
      <c r="CJ49" s="674"/>
      <c r="CK49" s="674"/>
      <c r="CL49" s="674"/>
      <c r="CM49" s="674"/>
      <c r="CN49" s="674"/>
      <c r="CO49" s="674"/>
      <c r="CP49" s="674"/>
      <c r="CQ49" s="675"/>
      <c r="CR49" s="676">
        <v>9272930</v>
      </c>
      <c r="CS49" s="677"/>
      <c r="CT49" s="677"/>
      <c r="CU49" s="677"/>
      <c r="CV49" s="677"/>
      <c r="CW49" s="677"/>
      <c r="CX49" s="677"/>
      <c r="CY49" s="678"/>
      <c r="CZ49" s="679">
        <v>100</v>
      </c>
      <c r="DA49" s="680"/>
      <c r="DB49" s="680"/>
      <c r="DC49" s="681"/>
      <c r="DD49" s="682">
        <v>7165287</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Hi7MSa0T1nmZa24+f29ae/RLo0sZdN6SfXDAWS8q/gO//cdKPhvC3yPj8nT1feNbBC6gi7s/Zz9yXI3nUR6heA==" saltValue="J5Z5sADZV5TL6tK/wkl5Z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386</v>
      </c>
      <c r="C7" s="1140"/>
      <c r="D7" s="1140"/>
      <c r="E7" s="1140"/>
      <c r="F7" s="1140"/>
      <c r="G7" s="1140"/>
      <c r="H7" s="1140"/>
      <c r="I7" s="1140"/>
      <c r="J7" s="1140"/>
      <c r="K7" s="1140"/>
      <c r="L7" s="1140"/>
      <c r="M7" s="1140"/>
      <c r="N7" s="1140"/>
      <c r="O7" s="1140"/>
      <c r="P7" s="1141"/>
      <c r="Q7" s="1193">
        <v>9942</v>
      </c>
      <c r="R7" s="1194"/>
      <c r="S7" s="1194"/>
      <c r="T7" s="1194"/>
      <c r="U7" s="1194"/>
      <c r="V7" s="1194">
        <v>9273</v>
      </c>
      <c r="W7" s="1194"/>
      <c r="X7" s="1194"/>
      <c r="Y7" s="1194"/>
      <c r="Z7" s="1194"/>
      <c r="AA7" s="1194">
        <v>669</v>
      </c>
      <c r="AB7" s="1194"/>
      <c r="AC7" s="1194"/>
      <c r="AD7" s="1194"/>
      <c r="AE7" s="1195"/>
      <c r="AF7" s="1196">
        <v>610</v>
      </c>
      <c r="AG7" s="1197"/>
      <c r="AH7" s="1197"/>
      <c r="AI7" s="1197"/>
      <c r="AJ7" s="1198"/>
      <c r="AK7" s="1180">
        <v>404</v>
      </c>
      <c r="AL7" s="1181"/>
      <c r="AM7" s="1181"/>
      <c r="AN7" s="1181"/>
      <c r="AO7" s="1181"/>
      <c r="AP7" s="1181">
        <v>7777</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580</v>
      </c>
      <c r="BS7" s="1184" t="s">
        <v>581</v>
      </c>
      <c r="BT7" s="1185"/>
      <c r="BU7" s="1185"/>
      <c r="BV7" s="1185"/>
      <c r="BW7" s="1185"/>
      <c r="BX7" s="1185"/>
      <c r="BY7" s="1185"/>
      <c r="BZ7" s="1185"/>
      <c r="CA7" s="1185"/>
      <c r="CB7" s="1185"/>
      <c r="CC7" s="1185"/>
      <c r="CD7" s="1185"/>
      <c r="CE7" s="1185"/>
      <c r="CF7" s="1185"/>
      <c r="CG7" s="1186"/>
      <c r="CH7" s="1177">
        <v>0</v>
      </c>
      <c r="CI7" s="1178"/>
      <c r="CJ7" s="1178"/>
      <c r="CK7" s="1178"/>
      <c r="CL7" s="1179"/>
      <c r="CM7" s="1177">
        <v>6</v>
      </c>
      <c r="CN7" s="1178"/>
      <c r="CO7" s="1178"/>
      <c r="CP7" s="1178"/>
      <c r="CQ7" s="1179"/>
      <c r="CR7" s="1177">
        <v>5</v>
      </c>
      <c r="CS7" s="1178"/>
      <c r="CT7" s="1178"/>
      <c r="CU7" s="1178"/>
      <c r="CV7" s="1179"/>
      <c r="CW7" s="1177" t="s">
        <v>571</v>
      </c>
      <c r="CX7" s="1178"/>
      <c r="CY7" s="1178"/>
      <c r="CZ7" s="1178"/>
      <c r="DA7" s="1179"/>
      <c r="DB7" s="1177">
        <v>688</v>
      </c>
      <c r="DC7" s="1178"/>
      <c r="DD7" s="1178"/>
      <c r="DE7" s="1178"/>
      <c r="DF7" s="1179"/>
      <c r="DG7" s="1177" t="s">
        <v>568</v>
      </c>
      <c r="DH7" s="1178"/>
      <c r="DI7" s="1178"/>
      <c r="DJ7" s="1178"/>
      <c r="DK7" s="1179"/>
      <c r="DL7" s="1177" t="s">
        <v>568</v>
      </c>
      <c r="DM7" s="1178"/>
      <c r="DN7" s="1178"/>
      <c r="DO7" s="1178"/>
      <c r="DP7" s="1179"/>
      <c r="DQ7" s="1177" t="s">
        <v>568</v>
      </c>
      <c r="DR7" s="1178"/>
      <c r="DS7" s="1178"/>
      <c r="DT7" s="1178"/>
      <c r="DU7" s="1179"/>
      <c r="DV7" s="1204"/>
      <c r="DW7" s="1205"/>
      <c r="DX7" s="1205"/>
      <c r="DY7" s="1205"/>
      <c r="DZ7" s="1206"/>
      <c r="EA7" s="254"/>
    </row>
    <row r="8" spans="1:131" s="255" customFormat="1" ht="26.25" customHeight="1" x14ac:dyDescent="0.2">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582</v>
      </c>
      <c r="BT8" s="1104"/>
      <c r="BU8" s="1104"/>
      <c r="BV8" s="1104"/>
      <c r="BW8" s="1104"/>
      <c r="BX8" s="1104"/>
      <c r="BY8" s="1104"/>
      <c r="BZ8" s="1104"/>
      <c r="CA8" s="1104"/>
      <c r="CB8" s="1104"/>
      <c r="CC8" s="1104"/>
      <c r="CD8" s="1104"/>
      <c r="CE8" s="1104"/>
      <c r="CF8" s="1104"/>
      <c r="CG8" s="1105"/>
      <c r="CH8" s="1078">
        <v>3</v>
      </c>
      <c r="CI8" s="1079"/>
      <c r="CJ8" s="1079"/>
      <c r="CK8" s="1079"/>
      <c r="CL8" s="1080"/>
      <c r="CM8" s="1078">
        <v>1838</v>
      </c>
      <c r="CN8" s="1079"/>
      <c r="CO8" s="1079"/>
      <c r="CP8" s="1079"/>
      <c r="CQ8" s="1080"/>
      <c r="CR8" s="1078" t="s">
        <v>568</v>
      </c>
      <c r="CS8" s="1079"/>
      <c r="CT8" s="1079"/>
      <c r="CU8" s="1079"/>
      <c r="CV8" s="1080"/>
      <c r="CW8" s="1078" t="s">
        <v>568</v>
      </c>
      <c r="CX8" s="1079"/>
      <c r="CY8" s="1079"/>
      <c r="CZ8" s="1079"/>
      <c r="DA8" s="1080"/>
      <c r="DB8" s="1078" t="s">
        <v>568</v>
      </c>
      <c r="DC8" s="1079"/>
      <c r="DD8" s="1079"/>
      <c r="DE8" s="1079"/>
      <c r="DF8" s="1080"/>
      <c r="DG8" s="1078" t="s">
        <v>583</v>
      </c>
      <c r="DH8" s="1079"/>
      <c r="DI8" s="1079"/>
      <c r="DJ8" s="1079"/>
      <c r="DK8" s="1080"/>
      <c r="DL8" s="1078" t="s">
        <v>571</v>
      </c>
      <c r="DM8" s="1079"/>
      <c r="DN8" s="1079"/>
      <c r="DO8" s="1079"/>
      <c r="DP8" s="1080"/>
      <c r="DQ8" s="1078" t="s">
        <v>574</v>
      </c>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388</v>
      </c>
      <c r="B23" s="1033" t="s">
        <v>389</v>
      </c>
      <c r="C23" s="1034"/>
      <c r="D23" s="1034"/>
      <c r="E23" s="1034"/>
      <c r="F23" s="1034"/>
      <c r="G23" s="1034"/>
      <c r="H23" s="1034"/>
      <c r="I23" s="1034"/>
      <c r="J23" s="1034"/>
      <c r="K23" s="1034"/>
      <c r="L23" s="1034"/>
      <c r="M23" s="1034"/>
      <c r="N23" s="1034"/>
      <c r="O23" s="1034"/>
      <c r="P23" s="1035"/>
      <c r="Q23" s="1157">
        <v>9942</v>
      </c>
      <c r="R23" s="1158"/>
      <c r="S23" s="1158"/>
      <c r="T23" s="1158"/>
      <c r="U23" s="1158"/>
      <c r="V23" s="1158">
        <v>9273</v>
      </c>
      <c r="W23" s="1158"/>
      <c r="X23" s="1158"/>
      <c r="Y23" s="1158"/>
      <c r="Z23" s="1158"/>
      <c r="AA23" s="1158">
        <v>669</v>
      </c>
      <c r="AB23" s="1158"/>
      <c r="AC23" s="1158"/>
      <c r="AD23" s="1158"/>
      <c r="AE23" s="1159"/>
      <c r="AF23" s="1160">
        <v>610</v>
      </c>
      <c r="AG23" s="1158"/>
      <c r="AH23" s="1158"/>
      <c r="AI23" s="1158"/>
      <c r="AJ23" s="1161"/>
      <c r="AK23" s="1162"/>
      <c r="AL23" s="1163"/>
      <c r="AM23" s="1163"/>
      <c r="AN23" s="1163"/>
      <c r="AO23" s="1163"/>
      <c r="AP23" s="1158">
        <v>7777</v>
      </c>
      <c r="AQ23" s="1158"/>
      <c r="AR23" s="1158"/>
      <c r="AS23" s="1158"/>
      <c r="AT23" s="1158"/>
      <c r="AU23" s="1164"/>
      <c r="AV23" s="1164"/>
      <c r="AW23" s="1164"/>
      <c r="AX23" s="1164"/>
      <c r="AY23" s="1165"/>
      <c r="AZ23" s="1154" t="s">
        <v>128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369</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400</v>
      </c>
      <c r="C28" s="1140"/>
      <c r="D28" s="1140"/>
      <c r="E28" s="1140"/>
      <c r="F28" s="1140"/>
      <c r="G28" s="1140"/>
      <c r="H28" s="1140"/>
      <c r="I28" s="1140"/>
      <c r="J28" s="1140"/>
      <c r="K28" s="1140"/>
      <c r="L28" s="1140"/>
      <c r="M28" s="1140"/>
      <c r="N28" s="1140"/>
      <c r="O28" s="1140"/>
      <c r="P28" s="1141"/>
      <c r="Q28" s="1142">
        <v>3973</v>
      </c>
      <c r="R28" s="1143"/>
      <c r="S28" s="1143"/>
      <c r="T28" s="1143"/>
      <c r="U28" s="1143"/>
      <c r="V28" s="1143">
        <v>3922</v>
      </c>
      <c r="W28" s="1143"/>
      <c r="X28" s="1143"/>
      <c r="Y28" s="1143"/>
      <c r="Z28" s="1143"/>
      <c r="AA28" s="1143">
        <v>52</v>
      </c>
      <c r="AB28" s="1143"/>
      <c r="AC28" s="1143"/>
      <c r="AD28" s="1143"/>
      <c r="AE28" s="1144"/>
      <c r="AF28" s="1145">
        <v>52</v>
      </c>
      <c r="AG28" s="1143"/>
      <c r="AH28" s="1143"/>
      <c r="AI28" s="1143"/>
      <c r="AJ28" s="1146"/>
      <c r="AK28" s="1147">
        <v>357</v>
      </c>
      <c r="AL28" s="1135"/>
      <c r="AM28" s="1135"/>
      <c r="AN28" s="1135"/>
      <c r="AO28" s="1135"/>
      <c r="AP28" s="1135" t="s">
        <v>568</v>
      </c>
      <c r="AQ28" s="1135"/>
      <c r="AR28" s="1135"/>
      <c r="AS28" s="1135"/>
      <c r="AT28" s="1135"/>
      <c r="AU28" s="1135" t="s">
        <v>568</v>
      </c>
      <c r="AV28" s="1135"/>
      <c r="AW28" s="1135"/>
      <c r="AX28" s="1135"/>
      <c r="AY28" s="1135"/>
      <c r="AZ28" s="1136" t="s">
        <v>568</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401</v>
      </c>
      <c r="C29" s="1127"/>
      <c r="D29" s="1127"/>
      <c r="E29" s="1127"/>
      <c r="F29" s="1127"/>
      <c r="G29" s="1127"/>
      <c r="H29" s="1127"/>
      <c r="I29" s="1127"/>
      <c r="J29" s="1127"/>
      <c r="K29" s="1127"/>
      <c r="L29" s="1127"/>
      <c r="M29" s="1127"/>
      <c r="N29" s="1127"/>
      <c r="O29" s="1127"/>
      <c r="P29" s="1128"/>
      <c r="Q29" s="1132">
        <v>3092</v>
      </c>
      <c r="R29" s="1133"/>
      <c r="S29" s="1133"/>
      <c r="T29" s="1133"/>
      <c r="U29" s="1133"/>
      <c r="V29" s="1133">
        <v>2854</v>
      </c>
      <c r="W29" s="1133"/>
      <c r="X29" s="1133"/>
      <c r="Y29" s="1133"/>
      <c r="Z29" s="1133"/>
      <c r="AA29" s="1133">
        <v>238</v>
      </c>
      <c r="AB29" s="1133"/>
      <c r="AC29" s="1133"/>
      <c r="AD29" s="1133"/>
      <c r="AE29" s="1134"/>
      <c r="AF29" s="1108">
        <v>238</v>
      </c>
      <c r="AG29" s="1109"/>
      <c r="AH29" s="1109"/>
      <c r="AI29" s="1109"/>
      <c r="AJ29" s="1110"/>
      <c r="AK29" s="1069">
        <v>469</v>
      </c>
      <c r="AL29" s="1060"/>
      <c r="AM29" s="1060"/>
      <c r="AN29" s="1060"/>
      <c r="AO29" s="1060"/>
      <c r="AP29" s="1060" t="s">
        <v>568</v>
      </c>
      <c r="AQ29" s="1060"/>
      <c r="AR29" s="1060"/>
      <c r="AS29" s="1060"/>
      <c r="AT29" s="1060"/>
      <c r="AU29" s="1060" t="s">
        <v>568</v>
      </c>
      <c r="AV29" s="1060"/>
      <c r="AW29" s="1060"/>
      <c r="AX29" s="1060"/>
      <c r="AY29" s="1060"/>
      <c r="AZ29" s="1131" t="s">
        <v>568</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402</v>
      </c>
      <c r="C30" s="1127"/>
      <c r="D30" s="1127"/>
      <c r="E30" s="1127"/>
      <c r="F30" s="1127"/>
      <c r="G30" s="1127"/>
      <c r="H30" s="1127"/>
      <c r="I30" s="1127"/>
      <c r="J30" s="1127"/>
      <c r="K30" s="1127"/>
      <c r="L30" s="1127"/>
      <c r="M30" s="1127"/>
      <c r="N30" s="1127"/>
      <c r="O30" s="1127"/>
      <c r="P30" s="1128"/>
      <c r="Q30" s="1132">
        <v>993</v>
      </c>
      <c r="R30" s="1133"/>
      <c r="S30" s="1133"/>
      <c r="T30" s="1133"/>
      <c r="U30" s="1133"/>
      <c r="V30" s="1133">
        <v>974</v>
      </c>
      <c r="W30" s="1133"/>
      <c r="X30" s="1133"/>
      <c r="Y30" s="1133"/>
      <c r="Z30" s="1133"/>
      <c r="AA30" s="1133">
        <v>18</v>
      </c>
      <c r="AB30" s="1133"/>
      <c r="AC30" s="1133"/>
      <c r="AD30" s="1133"/>
      <c r="AE30" s="1134"/>
      <c r="AF30" s="1108">
        <v>18</v>
      </c>
      <c r="AG30" s="1109"/>
      <c r="AH30" s="1109"/>
      <c r="AI30" s="1109"/>
      <c r="AJ30" s="1110"/>
      <c r="AK30" s="1069">
        <v>454</v>
      </c>
      <c r="AL30" s="1060"/>
      <c r="AM30" s="1060"/>
      <c r="AN30" s="1060"/>
      <c r="AO30" s="1060"/>
      <c r="AP30" s="1060" t="s">
        <v>568</v>
      </c>
      <c r="AQ30" s="1060"/>
      <c r="AR30" s="1060"/>
      <c r="AS30" s="1060"/>
      <c r="AT30" s="1060"/>
      <c r="AU30" s="1060" t="s">
        <v>569</v>
      </c>
      <c r="AV30" s="1060"/>
      <c r="AW30" s="1060"/>
      <c r="AX30" s="1060"/>
      <c r="AY30" s="1060"/>
      <c r="AZ30" s="1131" t="s">
        <v>568</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403</v>
      </c>
      <c r="C31" s="1127"/>
      <c r="D31" s="1127"/>
      <c r="E31" s="1127"/>
      <c r="F31" s="1127"/>
      <c r="G31" s="1127"/>
      <c r="H31" s="1127"/>
      <c r="I31" s="1127"/>
      <c r="J31" s="1127"/>
      <c r="K31" s="1127"/>
      <c r="L31" s="1127"/>
      <c r="M31" s="1127"/>
      <c r="N31" s="1127"/>
      <c r="O31" s="1127"/>
      <c r="P31" s="1128"/>
      <c r="Q31" s="1132">
        <v>1891</v>
      </c>
      <c r="R31" s="1133"/>
      <c r="S31" s="1133"/>
      <c r="T31" s="1133"/>
      <c r="U31" s="1133"/>
      <c r="V31" s="1133">
        <v>1823</v>
      </c>
      <c r="W31" s="1133"/>
      <c r="X31" s="1133"/>
      <c r="Y31" s="1133"/>
      <c r="Z31" s="1133"/>
      <c r="AA31" s="1133">
        <v>68</v>
      </c>
      <c r="AB31" s="1133"/>
      <c r="AC31" s="1133"/>
      <c r="AD31" s="1133"/>
      <c r="AE31" s="1134"/>
      <c r="AF31" s="1108">
        <v>68</v>
      </c>
      <c r="AG31" s="1109"/>
      <c r="AH31" s="1109"/>
      <c r="AI31" s="1109"/>
      <c r="AJ31" s="1110"/>
      <c r="AK31" s="1069">
        <v>610</v>
      </c>
      <c r="AL31" s="1060"/>
      <c r="AM31" s="1060"/>
      <c r="AN31" s="1060"/>
      <c r="AO31" s="1060"/>
      <c r="AP31" s="1060">
        <v>9536</v>
      </c>
      <c r="AQ31" s="1060"/>
      <c r="AR31" s="1060"/>
      <c r="AS31" s="1060"/>
      <c r="AT31" s="1060"/>
      <c r="AU31" s="1060">
        <v>7915</v>
      </c>
      <c r="AV31" s="1060"/>
      <c r="AW31" s="1060"/>
      <c r="AX31" s="1060"/>
      <c r="AY31" s="1060"/>
      <c r="AZ31" s="1131" t="s">
        <v>568</v>
      </c>
      <c r="BA31" s="1131"/>
      <c r="BB31" s="1131"/>
      <c r="BC31" s="1131"/>
      <c r="BD31" s="1131"/>
      <c r="BE31" s="1121" t="s">
        <v>404</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405</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388</v>
      </c>
      <c r="B63" s="1033" t="s">
        <v>406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375</v>
      </c>
      <c r="AG63" s="1048"/>
      <c r="AH63" s="1048"/>
      <c r="AI63" s="1048"/>
      <c r="AJ63" s="1119"/>
      <c r="AK63" s="1120"/>
      <c r="AL63" s="1052"/>
      <c r="AM63" s="1052"/>
      <c r="AN63" s="1052"/>
      <c r="AO63" s="1052"/>
      <c r="AP63" s="1048">
        <v>9536</v>
      </c>
      <c r="AQ63" s="1048"/>
      <c r="AR63" s="1048"/>
      <c r="AS63" s="1048"/>
      <c r="AT63" s="1048"/>
      <c r="AU63" s="1048">
        <v>7915</v>
      </c>
      <c r="AV63" s="1048"/>
      <c r="AW63" s="1048"/>
      <c r="AX63" s="1048"/>
      <c r="AY63" s="1048"/>
      <c r="AZ63" s="1114"/>
      <c r="BA63" s="1114"/>
      <c r="BB63" s="1114"/>
      <c r="BC63" s="1114"/>
      <c r="BD63" s="1114"/>
      <c r="BE63" s="1049"/>
      <c r="BF63" s="1049"/>
      <c r="BG63" s="1049"/>
      <c r="BH63" s="1049"/>
      <c r="BI63" s="1050"/>
      <c r="BJ63" s="1115" t="s">
        <v>128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408</v>
      </c>
      <c r="B66" s="1085"/>
      <c r="C66" s="1085"/>
      <c r="D66" s="1085"/>
      <c r="E66" s="1085"/>
      <c r="F66" s="1085"/>
      <c r="G66" s="1085"/>
      <c r="H66" s="1085"/>
      <c r="I66" s="1085"/>
      <c r="J66" s="1085"/>
      <c r="K66" s="1085"/>
      <c r="L66" s="1085"/>
      <c r="M66" s="1085"/>
      <c r="N66" s="1085"/>
      <c r="O66" s="1085"/>
      <c r="P66" s="1086"/>
      <c r="Q66" s="1090" t="s">
        <v>392</v>
      </c>
      <c r="R66" s="1091"/>
      <c r="S66" s="1091"/>
      <c r="T66" s="1091"/>
      <c r="U66" s="1092"/>
      <c r="V66" s="1090" t="s">
        <v>393</v>
      </c>
      <c r="W66" s="1091"/>
      <c r="X66" s="1091"/>
      <c r="Y66" s="1091"/>
      <c r="Z66" s="1092"/>
      <c r="AA66" s="1090" t="s">
        <v>409</v>
      </c>
      <c r="AB66" s="1091"/>
      <c r="AC66" s="1091"/>
      <c r="AD66" s="1091"/>
      <c r="AE66" s="1092"/>
      <c r="AF66" s="1096" t="s">
        <v>410</v>
      </c>
      <c r="AG66" s="1097"/>
      <c r="AH66" s="1097"/>
      <c r="AI66" s="1097"/>
      <c r="AJ66" s="1098"/>
      <c r="AK66" s="1090" t="s">
        <v>396</v>
      </c>
      <c r="AL66" s="1085"/>
      <c r="AM66" s="1085"/>
      <c r="AN66" s="1085"/>
      <c r="AO66" s="1086"/>
      <c r="AP66" s="1090" t="s">
        <v>397</v>
      </c>
      <c r="AQ66" s="1091"/>
      <c r="AR66" s="1091"/>
      <c r="AS66" s="1091"/>
      <c r="AT66" s="1092"/>
      <c r="AU66" s="1090" t="s">
        <v>411</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570</v>
      </c>
      <c r="C68" s="1075"/>
      <c r="D68" s="1075"/>
      <c r="E68" s="1075"/>
      <c r="F68" s="1075"/>
      <c r="G68" s="1075"/>
      <c r="H68" s="1075"/>
      <c r="I68" s="1075"/>
      <c r="J68" s="1075"/>
      <c r="K68" s="1075"/>
      <c r="L68" s="1075"/>
      <c r="M68" s="1075"/>
      <c r="N68" s="1075"/>
      <c r="O68" s="1075"/>
      <c r="P68" s="1076"/>
      <c r="Q68" s="1077">
        <v>3683</v>
      </c>
      <c r="R68" s="1071"/>
      <c r="S68" s="1071"/>
      <c r="T68" s="1071"/>
      <c r="U68" s="1071"/>
      <c r="V68" s="1071">
        <v>3610</v>
      </c>
      <c r="W68" s="1071"/>
      <c r="X68" s="1071"/>
      <c r="Y68" s="1071"/>
      <c r="Z68" s="1071"/>
      <c r="AA68" s="1071">
        <v>73</v>
      </c>
      <c r="AB68" s="1071"/>
      <c r="AC68" s="1071"/>
      <c r="AD68" s="1071"/>
      <c r="AE68" s="1071"/>
      <c r="AF68" s="1071">
        <v>73</v>
      </c>
      <c r="AG68" s="1071"/>
      <c r="AH68" s="1071"/>
      <c r="AI68" s="1071"/>
      <c r="AJ68" s="1071"/>
      <c r="AK68" s="1071" t="s">
        <v>568</v>
      </c>
      <c r="AL68" s="1071"/>
      <c r="AM68" s="1071"/>
      <c r="AN68" s="1071"/>
      <c r="AO68" s="1071"/>
      <c r="AP68" s="1071" t="s">
        <v>572</v>
      </c>
      <c r="AQ68" s="1071"/>
      <c r="AR68" s="1071"/>
      <c r="AS68" s="1071"/>
      <c r="AT68" s="1071"/>
      <c r="AU68" s="1071" t="s">
        <v>575</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577</v>
      </c>
      <c r="C69" s="1064"/>
      <c r="D69" s="1064"/>
      <c r="E69" s="1064"/>
      <c r="F69" s="1064"/>
      <c r="G69" s="1064"/>
      <c r="H69" s="1064"/>
      <c r="I69" s="1064"/>
      <c r="J69" s="1064"/>
      <c r="K69" s="1064"/>
      <c r="L69" s="1064"/>
      <c r="M69" s="1064"/>
      <c r="N69" s="1064"/>
      <c r="O69" s="1064"/>
      <c r="P69" s="1065"/>
      <c r="Q69" s="1066">
        <v>4857</v>
      </c>
      <c r="R69" s="1060"/>
      <c r="S69" s="1060"/>
      <c r="T69" s="1060"/>
      <c r="U69" s="1060"/>
      <c r="V69" s="1060">
        <v>3573</v>
      </c>
      <c r="W69" s="1060"/>
      <c r="X69" s="1060"/>
      <c r="Y69" s="1060"/>
      <c r="Z69" s="1060"/>
      <c r="AA69" s="1060">
        <v>1284</v>
      </c>
      <c r="AB69" s="1060"/>
      <c r="AC69" s="1060"/>
      <c r="AD69" s="1060"/>
      <c r="AE69" s="1060"/>
      <c r="AF69" s="1060">
        <v>1284</v>
      </c>
      <c r="AG69" s="1060"/>
      <c r="AH69" s="1060"/>
      <c r="AI69" s="1060"/>
      <c r="AJ69" s="1060"/>
      <c r="AK69" s="1060">
        <v>636</v>
      </c>
      <c r="AL69" s="1060"/>
      <c r="AM69" s="1060"/>
      <c r="AN69" s="1060"/>
      <c r="AO69" s="1060"/>
      <c r="AP69" s="1060" t="s">
        <v>568</v>
      </c>
      <c r="AQ69" s="1060"/>
      <c r="AR69" s="1060"/>
      <c r="AS69" s="1060"/>
      <c r="AT69" s="1060"/>
      <c r="AU69" s="1060" t="s">
        <v>571</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578</v>
      </c>
      <c r="C70" s="1064"/>
      <c r="D70" s="1064"/>
      <c r="E70" s="1064"/>
      <c r="F70" s="1064"/>
      <c r="G70" s="1064"/>
      <c r="H70" s="1064"/>
      <c r="I70" s="1064"/>
      <c r="J70" s="1064"/>
      <c r="K70" s="1064"/>
      <c r="L70" s="1064"/>
      <c r="M70" s="1064"/>
      <c r="N70" s="1064"/>
      <c r="O70" s="1064"/>
      <c r="P70" s="1065"/>
      <c r="Q70" s="1066">
        <v>904813</v>
      </c>
      <c r="R70" s="1060"/>
      <c r="S70" s="1060"/>
      <c r="T70" s="1060"/>
      <c r="U70" s="1060"/>
      <c r="V70" s="1060">
        <v>891291</v>
      </c>
      <c r="W70" s="1060"/>
      <c r="X70" s="1060"/>
      <c r="Y70" s="1060"/>
      <c r="Z70" s="1060"/>
      <c r="AA70" s="1060">
        <v>13521</v>
      </c>
      <c r="AB70" s="1060"/>
      <c r="AC70" s="1060"/>
      <c r="AD70" s="1060"/>
      <c r="AE70" s="1060"/>
      <c r="AF70" s="1060">
        <v>13521</v>
      </c>
      <c r="AG70" s="1060"/>
      <c r="AH70" s="1060"/>
      <c r="AI70" s="1060"/>
      <c r="AJ70" s="1060"/>
      <c r="AK70" s="1060">
        <v>6476</v>
      </c>
      <c r="AL70" s="1060"/>
      <c r="AM70" s="1060"/>
      <c r="AN70" s="1060"/>
      <c r="AO70" s="1060"/>
      <c r="AP70" s="1060" t="s">
        <v>573</v>
      </c>
      <c r="AQ70" s="1060"/>
      <c r="AR70" s="1060"/>
      <c r="AS70" s="1060"/>
      <c r="AT70" s="1060"/>
      <c r="AU70" s="1060" t="s">
        <v>568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579</v>
      </c>
      <c r="C71" s="1064"/>
      <c r="D71" s="1064"/>
      <c r="E71" s="1064"/>
      <c r="F71" s="1064"/>
      <c r="G71" s="1064"/>
      <c r="H71" s="1064"/>
      <c r="I71" s="1064"/>
      <c r="J71" s="1064"/>
      <c r="K71" s="1064"/>
      <c r="L71" s="1064"/>
      <c r="M71" s="1064"/>
      <c r="N71" s="1064"/>
      <c r="O71" s="1064"/>
      <c r="P71" s="1065"/>
      <c r="Q71" s="1066">
        <v>771</v>
      </c>
      <c r="R71" s="1060"/>
      <c r="S71" s="1060"/>
      <c r="T71" s="1060"/>
      <c r="U71" s="1060"/>
      <c r="V71" s="1060">
        <v>719</v>
      </c>
      <c r="W71" s="1060"/>
      <c r="X71" s="1060"/>
      <c r="Y71" s="1060"/>
      <c r="Z71" s="1060"/>
      <c r="AA71" s="1060">
        <v>52</v>
      </c>
      <c r="AB71" s="1060"/>
      <c r="AC71" s="1060"/>
      <c r="AD71" s="1060"/>
      <c r="AE71" s="1060"/>
      <c r="AF71" s="1060">
        <v>52</v>
      </c>
      <c r="AG71" s="1060"/>
      <c r="AH71" s="1060"/>
      <c r="AI71" s="1060"/>
      <c r="AJ71" s="1060"/>
      <c r="AK71" s="1060">
        <v>12</v>
      </c>
      <c r="AL71" s="1060"/>
      <c r="AM71" s="1060"/>
      <c r="AN71" s="1060"/>
      <c r="AO71" s="1060"/>
      <c r="AP71" s="1060" t="s">
        <v>574</v>
      </c>
      <c r="AQ71" s="1060"/>
      <c r="AR71" s="1060"/>
      <c r="AS71" s="1060"/>
      <c r="AT71" s="1060"/>
      <c r="AU71" s="1060" t="s">
        <v>576</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388</v>
      </c>
      <c r="B88" s="1033" t="s">
        <v>412</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14931</v>
      </c>
      <c r="AG88" s="1048"/>
      <c r="AH88" s="1048"/>
      <c r="AI88" s="1048"/>
      <c r="AJ88" s="1048"/>
      <c r="AK88" s="1052"/>
      <c r="AL88" s="1052"/>
      <c r="AM88" s="1052"/>
      <c r="AN88" s="1052"/>
      <c r="AO88" s="1052"/>
      <c r="AP88" s="1048" t="s">
        <v>568</v>
      </c>
      <c r="AQ88" s="1048"/>
      <c r="AR88" s="1048"/>
      <c r="AS88" s="1048"/>
      <c r="AT88" s="1048"/>
      <c r="AU88" s="1048" t="s">
        <v>575</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413</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5</v>
      </c>
      <c r="CS102" s="1040"/>
      <c r="CT102" s="1040"/>
      <c r="CU102" s="1040"/>
      <c r="CV102" s="1041"/>
      <c r="CW102" s="1039" t="s">
        <v>589</v>
      </c>
      <c r="CX102" s="1040"/>
      <c r="CY102" s="1040"/>
      <c r="CZ102" s="1040"/>
      <c r="DA102" s="1041"/>
      <c r="DB102" s="1039">
        <v>688</v>
      </c>
      <c r="DC102" s="1040"/>
      <c r="DD102" s="1040"/>
      <c r="DE102" s="1040"/>
      <c r="DF102" s="1041"/>
      <c r="DG102" s="1039" t="s">
        <v>590</v>
      </c>
      <c r="DH102" s="1040"/>
      <c r="DI102" s="1040"/>
      <c r="DJ102" s="1040"/>
      <c r="DK102" s="1041"/>
      <c r="DL102" s="1039" t="s">
        <v>589</v>
      </c>
      <c r="DM102" s="1040"/>
      <c r="DN102" s="1040"/>
      <c r="DO102" s="1040"/>
      <c r="DP102" s="1041"/>
      <c r="DQ102" s="1039" t="s">
        <v>589</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414</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415</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418</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419</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420</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421</v>
      </c>
      <c r="AB109" s="983"/>
      <c r="AC109" s="983"/>
      <c r="AD109" s="983"/>
      <c r="AE109" s="984"/>
      <c r="AF109" s="985" t="s">
        <v>308</v>
      </c>
      <c r="AG109" s="983"/>
      <c r="AH109" s="983"/>
      <c r="AI109" s="983"/>
      <c r="AJ109" s="984"/>
      <c r="AK109" s="985" t="s">
        <v>307</v>
      </c>
      <c r="AL109" s="983"/>
      <c r="AM109" s="983"/>
      <c r="AN109" s="983"/>
      <c r="AO109" s="984"/>
      <c r="AP109" s="985" t="s">
        <v>422</v>
      </c>
      <c r="AQ109" s="983"/>
      <c r="AR109" s="983"/>
      <c r="AS109" s="983"/>
      <c r="AT109" s="1014"/>
      <c r="AU109" s="982" t="s">
        <v>420</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421</v>
      </c>
      <c r="BR109" s="983"/>
      <c r="BS109" s="983"/>
      <c r="BT109" s="983"/>
      <c r="BU109" s="984"/>
      <c r="BV109" s="985" t="s">
        <v>308</v>
      </c>
      <c r="BW109" s="983"/>
      <c r="BX109" s="983"/>
      <c r="BY109" s="983"/>
      <c r="BZ109" s="984"/>
      <c r="CA109" s="985" t="s">
        <v>307</v>
      </c>
      <c r="CB109" s="983"/>
      <c r="CC109" s="983"/>
      <c r="CD109" s="983"/>
      <c r="CE109" s="984"/>
      <c r="CF109" s="1021" t="s">
        <v>422</v>
      </c>
      <c r="CG109" s="1021"/>
      <c r="CH109" s="1021"/>
      <c r="CI109" s="1021"/>
      <c r="CJ109" s="1021"/>
      <c r="CK109" s="985" t="s">
        <v>423</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421</v>
      </c>
      <c r="DH109" s="983"/>
      <c r="DI109" s="983"/>
      <c r="DJ109" s="983"/>
      <c r="DK109" s="984"/>
      <c r="DL109" s="985" t="s">
        <v>308</v>
      </c>
      <c r="DM109" s="983"/>
      <c r="DN109" s="983"/>
      <c r="DO109" s="983"/>
      <c r="DP109" s="984"/>
      <c r="DQ109" s="985" t="s">
        <v>307</v>
      </c>
      <c r="DR109" s="983"/>
      <c r="DS109" s="983"/>
      <c r="DT109" s="983"/>
      <c r="DU109" s="984"/>
      <c r="DV109" s="985" t="s">
        <v>422</v>
      </c>
      <c r="DW109" s="983"/>
      <c r="DX109" s="983"/>
      <c r="DY109" s="983"/>
      <c r="DZ109" s="1014"/>
    </row>
    <row r="110" spans="1:131" s="246" customFormat="1" ht="26.25" customHeight="1" x14ac:dyDescent="0.2">
      <c r="A110" s="885" t="s">
        <v>424</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633616</v>
      </c>
      <c r="AB110" s="976"/>
      <c r="AC110" s="976"/>
      <c r="AD110" s="976"/>
      <c r="AE110" s="977"/>
      <c r="AF110" s="978">
        <v>660288</v>
      </c>
      <c r="AG110" s="976"/>
      <c r="AH110" s="976"/>
      <c r="AI110" s="976"/>
      <c r="AJ110" s="977"/>
      <c r="AK110" s="978">
        <v>630570</v>
      </c>
      <c r="AL110" s="976"/>
      <c r="AM110" s="976"/>
      <c r="AN110" s="976"/>
      <c r="AO110" s="977"/>
      <c r="AP110" s="979">
        <v>10.7</v>
      </c>
      <c r="AQ110" s="980"/>
      <c r="AR110" s="980"/>
      <c r="AS110" s="980"/>
      <c r="AT110" s="981"/>
      <c r="AU110" s="1015" t="s">
        <v>73</v>
      </c>
      <c r="AV110" s="1016"/>
      <c r="AW110" s="1016"/>
      <c r="AX110" s="1016"/>
      <c r="AY110" s="1016"/>
      <c r="AZ110" s="941" t="s">
        <v>425</v>
      </c>
      <c r="BA110" s="886"/>
      <c r="BB110" s="886"/>
      <c r="BC110" s="886"/>
      <c r="BD110" s="886"/>
      <c r="BE110" s="886"/>
      <c r="BF110" s="886"/>
      <c r="BG110" s="886"/>
      <c r="BH110" s="886"/>
      <c r="BI110" s="886"/>
      <c r="BJ110" s="886"/>
      <c r="BK110" s="886"/>
      <c r="BL110" s="886"/>
      <c r="BM110" s="886"/>
      <c r="BN110" s="886"/>
      <c r="BO110" s="886"/>
      <c r="BP110" s="887"/>
      <c r="BQ110" s="942">
        <v>7371900</v>
      </c>
      <c r="BR110" s="923"/>
      <c r="BS110" s="923"/>
      <c r="BT110" s="923"/>
      <c r="BU110" s="923"/>
      <c r="BV110" s="923">
        <v>7873254</v>
      </c>
      <c r="BW110" s="923"/>
      <c r="BX110" s="923"/>
      <c r="BY110" s="923"/>
      <c r="BZ110" s="923"/>
      <c r="CA110" s="923">
        <v>7776663</v>
      </c>
      <c r="CB110" s="923"/>
      <c r="CC110" s="923"/>
      <c r="CD110" s="923"/>
      <c r="CE110" s="923"/>
      <c r="CF110" s="947">
        <v>132</v>
      </c>
      <c r="CG110" s="948"/>
      <c r="CH110" s="948"/>
      <c r="CI110" s="948"/>
      <c r="CJ110" s="948"/>
      <c r="CK110" s="1011" t="s">
        <v>426</v>
      </c>
      <c r="CL110" s="897"/>
      <c r="CM110" s="972" t="s">
        <v>427</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128</v>
      </c>
      <c r="DH110" s="923"/>
      <c r="DI110" s="923"/>
      <c r="DJ110" s="923"/>
      <c r="DK110" s="923"/>
      <c r="DL110" s="923" t="s">
        <v>428</v>
      </c>
      <c r="DM110" s="923"/>
      <c r="DN110" s="923"/>
      <c r="DO110" s="923"/>
      <c r="DP110" s="923"/>
      <c r="DQ110" s="923" t="s">
        <v>429</v>
      </c>
      <c r="DR110" s="923"/>
      <c r="DS110" s="923"/>
      <c r="DT110" s="923"/>
      <c r="DU110" s="923"/>
      <c r="DV110" s="924" t="s">
        <v>430</v>
      </c>
      <c r="DW110" s="924"/>
      <c r="DX110" s="924"/>
      <c r="DY110" s="924"/>
      <c r="DZ110" s="925"/>
    </row>
    <row r="111" spans="1:131" s="246" customFormat="1" ht="26.25" customHeight="1" x14ac:dyDescent="0.2">
      <c r="A111" s="852" t="s">
        <v>431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430</v>
      </c>
      <c r="AB111" s="1004"/>
      <c r="AC111" s="1004"/>
      <c r="AD111" s="1004"/>
      <c r="AE111" s="1005"/>
      <c r="AF111" s="1006" t="s">
        <v>430</v>
      </c>
      <c r="AG111" s="1004"/>
      <c r="AH111" s="1004"/>
      <c r="AI111" s="1004"/>
      <c r="AJ111" s="1005"/>
      <c r="AK111" s="1006" t="s">
        <v>128</v>
      </c>
      <c r="AL111" s="1004"/>
      <c r="AM111" s="1004"/>
      <c r="AN111" s="1004"/>
      <c r="AO111" s="1005"/>
      <c r="AP111" s="1007" t="s">
        <v>128</v>
      </c>
      <c r="AQ111" s="1008"/>
      <c r="AR111" s="1008"/>
      <c r="AS111" s="1008"/>
      <c r="AT111" s="1009"/>
      <c r="AU111" s="1017"/>
      <c r="AV111" s="1018"/>
      <c r="AW111" s="1018"/>
      <c r="AX111" s="1018"/>
      <c r="AY111" s="1018"/>
      <c r="AZ111" s="893" t="s">
        <v>432</v>
      </c>
      <c r="BA111" s="828"/>
      <c r="BB111" s="828"/>
      <c r="BC111" s="828"/>
      <c r="BD111" s="828"/>
      <c r="BE111" s="828"/>
      <c r="BF111" s="828"/>
      <c r="BG111" s="828"/>
      <c r="BH111" s="828"/>
      <c r="BI111" s="828"/>
      <c r="BJ111" s="828"/>
      <c r="BK111" s="828"/>
      <c r="BL111" s="828"/>
      <c r="BM111" s="828"/>
      <c r="BN111" s="828"/>
      <c r="BO111" s="828"/>
      <c r="BP111" s="829"/>
      <c r="BQ111" s="894">
        <v>708175</v>
      </c>
      <c r="BR111" s="895"/>
      <c r="BS111" s="895"/>
      <c r="BT111" s="895"/>
      <c r="BU111" s="895"/>
      <c r="BV111" s="895">
        <v>688352</v>
      </c>
      <c r="BW111" s="895"/>
      <c r="BX111" s="895"/>
      <c r="BY111" s="895"/>
      <c r="BZ111" s="895"/>
      <c r="CA111" s="895">
        <v>688352</v>
      </c>
      <c r="CB111" s="895"/>
      <c r="CC111" s="895"/>
      <c r="CD111" s="895"/>
      <c r="CE111" s="895"/>
      <c r="CF111" s="956">
        <v>11.7</v>
      </c>
      <c r="CG111" s="957"/>
      <c r="CH111" s="957"/>
      <c r="CI111" s="957"/>
      <c r="CJ111" s="957"/>
      <c r="CK111" s="1012"/>
      <c r="CL111" s="899"/>
      <c r="CM111" s="902" t="s">
        <v>433</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434</v>
      </c>
      <c r="DH111" s="895"/>
      <c r="DI111" s="895"/>
      <c r="DJ111" s="895"/>
      <c r="DK111" s="895"/>
      <c r="DL111" s="895" t="s">
        <v>430</v>
      </c>
      <c r="DM111" s="895"/>
      <c r="DN111" s="895"/>
      <c r="DO111" s="895"/>
      <c r="DP111" s="895"/>
      <c r="DQ111" s="895" t="s">
        <v>128</v>
      </c>
      <c r="DR111" s="895"/>
      <c r="DS111" s="895"/>
      <c r="DT111" s="895"/>
      <c r="DU111" s="895"/>
      <c r="DV111" s="872" t="s">
        <v>128</v>
      </c>
      <c r="DW111" s="872"/>
      <c r="DX111" s="872"/>
      <c r="DY111" s="872"/>
      <c r="DZ111" s="873"/>
    </row>
    <row r="112" spans="1:131" s="246" customFormat="1" ht="26.25" customHeight="1" x14ac:dyDescent="0.2">
      <c r="A112" s="997" t="s">
        <v>435</v>
      </c>
      <c r="B112" s="998"/>
      <c r="C112" s="828" t="s">
        <v>436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430</v>
      </c>
      <c r="AB112" s="858"/>
      <c r="AC112" s="858"/>
      <c r="AD112" s="858"/>
      <c r="AE112" s="859"/>
      <c r="AF112" s="860" t="s">
        <v>128</v>
      </c>
      <c r="AG112" s="858"/>
      <c r="AH112" s="858"/>
      <c r="AI112" s="858"/>
      <c r="AJ112" s="859"/>
      <c r="AK112" s="860" t="s">
        <v>128</v>
      </c>
      <c r="AL112" s="858"/>
      <c r="AM112" s="858"/>
      <c r="AN112" s="858"/>
      <c r="AO112" s="859"/>
      <c r="AP112" s="905" t="s">
        <v>128</v>
      </c>
      <c r="AQ112" s="906"/>
      <c r="AR112" s="906"/>
      <c r="AS112" s="906"/>
      <c r="AT112" s="907"/>
      <c r="AU112" s="1017"/>
      <c r="AV112" s="1018"/>
      <c r="AW112" s="1018"/>
      <c r="AX112" s="1018"/>
      <c r="AY112" s="1018"/>
      <c r="AZ112" s="893" t="s">
        <v>437</v>
      </c>
      <c r="BA112" s="828"/>
      <c r="BB112" s="828"/>
      <c r="BC112" s="828"/>
      <c r="BD112" s="828"/>
      <c r="BE112" s="828"/>
      <c r="BF112" s="828"/>
      <c r="BG112" s="828"/>
      <c r="BH112" s="828"/>
      <c r="BI112" s="828"/>
      <c r="BJ112" s="828"/>
      <c r="BK112" s="828"/>
      <c r="BL112" s="828"/>
      <c r="BM112" s="828"/>
      <c r="BN112" s="828"/>
      <c r="BO112" s="828"/>
      <c r="BP112" s="829"/>
      <c r="BQ112" s="894">
        <v>6896367</v>
      </c>
      <c r="BR112" s="895"/>
      <c r="BS112" s="895"/>
      <c r="BT112" s="895"/>
      <c r="BU112" s="895"/>
      <c r="BV112" s="895">
        <v>7630849</v>
      </c>
      <c r="BW112" s="895"/>
      <c r="BX112" s="895"/>
      <c r="BY112" s="895"/>
      <c r="BZ112" s="895"/>
      <c r="CA112" s="895">
        <v>7914929</v>
      </c>
      <c r="CB112" s="895"/>
      <c r="CC112" s="895"/>
      <c r="CD112" s="895"/>
      <c r="CE112" s="895"/>
      <c r="CF112" s="956">
        <v>134.30000000000001</v>
      </c>
      <c r="CG112" s="957"/>
      <c r="CH112" s="957"/>
      <c r="CI112" s="957"/>
      <c r="CJ112" s="957"/>
      <c r="CK112" s="1012"/>
      <c r="CL112" s="899"/>
      <c r="CM112" s="902" t="s">
        <v>438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429</v>
      </c>
      <c r="DH112" s="895"/>
      <c r="DI112" s="895"/>
      <c r="DJ112" s="895"/>
      <c r="DK112" s="895"/>
      <c r="DL112" s="895" t="s">
        <v>429</v>
      </c>
      <c r="DM112" s="895"/>
      <c r="DN112" s="895"/>
      <c r="DO112" s="895"/>
      <c r="DP112" s="895"/>
      <c r="DQ112" s="895" t="s">
        <v>430</v>
      </c>
      <c r="DR112" s="895"/>
      <c r="DS112" s="895"/>
      <c r="DT112" s="895"/>
      <c r="DU112" s="895"/>
      <c r="DV112" s="872" t="s">
        <v>434</v>
      </c>
      <c r="DW112" s="872"/>
      <c r="DX112" s="872"/>
      <c r="DY112" s="872"/>
      <c r="DZ112" s="873"/>
    </row>
    <row r="113" spans="1:130" s="246" customFormat="1" ht="26.25" customHeight="1" x14ac:dyDescent="0.2">
      <c r="A113" s="999"/>
      <c r="B113" s="1000"/>
      <c r="C113" s="828" t="s">
        <v>439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453638</v>
      </c>
      <c r="AB113" s="1004"/>
      <c r="AC113" s="1004"/>
      <c r="AD113" s="1004"/>
      <c r="AE113" s="1005"/>
      <c r="AF113" s="1006">
        <v>551625</v>
      </c>
      <c r="AG113" s="1004"/>
      <c r="AH113" s="1004"/>
      <c r="AI113" s="1004"/>
      <c r="AJ113" s="1005"/>
      <c r="AK113" s="1006">
        <v>560566</v>
      </c>
      <c r="AL113" s="1004"/>
      <c r="AM113" s="1004"/>
      <c r="AN113" s="1004"/>
      <c r="AO113" s="1005"/>
      <c r="AP113" s="1007">
        <v>9.5</v>
      </c>
      <c r="AQ113" s="1008"/>
      <c r="AR113" s="1008"/>
      <c r="AS113" s="1008"/>
      <c r="AT113" s="1009"/>
      <c r="AU113" s="1017"/>
      <c r="AV113" s="1018"/>
      <c r="AW113" s="1018"/>
      <c r="AX113" s="1018"/>
      <c r="AY113" s="1018"/>
      <c r="AZ113" s="893" t="s">
        <v>440</v>
      </c>
      <c r="BA113" s="828"/>
      <c r="BB113" s="828"/>
      <c r="BC113" s="828"/>
      <c r="BD113" s="828"/>
      <c r="BE113" s="828"/>
      <c r="BF113" s="828"/>
      <c r="BG113" s="828"/>
      <c r="BH113" s="828"/>
      <c r="BI113" s="828"/>
      <c r="BJ113" s="828"/>
      <c r="BK113" s="828"/>
      <c r="BL113" s="828"/>
      <c r="BM113" s="828"/>
      <c r="BN113" s="828"/>
      <c r="BO113" s="828"/>
      <c r="BP113" s="829"/>
      <c r="BQ113" s="894" t="s">
        <v>128</v>
      </c>
      <c r="BR113" s="895"/>
      <c r="BS113" s="895"/>
      <c r="BT113" s="895"/>
      <c r="BU113" s="895"/>
      <c r="BV113" s="895" t="s">
        <v>128</v>
      </c>
      <c r="BW113" s="895"/>
      <c r="BX113" s="895"/>
      <c r="BY113" s="895"/>
      <c r="BZ113" s="895"/>
      <c r="CA113" s="895" t="s">
        <v>128</v>
      </c>
      <c r="CB113" s="895"/>
      <c r="CC113" s="895"/>
      <c r="CD113" s="895"/>
      <c r="CE113" s="895"/>
      <c r="CF113" s="956" t="s">
        <v>128</v>
      </c>
      <c r="CG113" s="957"/>
      <c r="CH113" s="957"/>
      <c r="CI113" s="957"/>
      <c r="CJ113" s="957"/>
      <c r="CK113" s="1012"/>
      <c r="CL113" s="899"/>
      <c r="CM113" s="902" t="s">
        <v>441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430</v>
      </c>
      <c r="DH113" s="858"/>
      <c r="DI113" s="858"/>
      <c r="DJ113" s="858"/>
      <c r="DK113" s="859"/>
      <c r="DL113" s="860" t="s">
        <v>442</v>
      </c>
      <c r="DM113" s="858"/>
      <c r="DN113" s="858"/>
      <c r="DO113" s="858"/>
      <c r="DP113" s="859"/>
      <c r="DQ113" s="860" t="s">
        <v>128</v>
      </c>
      <c r="DR113" s="858"/>
      <c r="DS113" s="858"/>
      <c r="DT113" s="858"/>
      <c r="DU113" s="859"/>
      <c r="DV113" s="905" t="s">
        <v>128</v>
      </c>
      <c r="DW113" s="906"/>
      <c r="DX113" s="906"/>
      <c r="DY113" s="906"/>
      <c r="DZ113" s="907"/>
    </row>
    <row r="114" spans="1:130" s="246" customFormat="1" ht="26.25" customHeight="1" x14ac:dyDescent="0.2">
      <c r="A114" s="999"/>
      <c r="B114" s="1000"/>
      <c r="C114" s="828" t="s">
        <v>443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430</v>
      </c>
      <c r="AB114" s="858"/>
      <c r="AC114" s="858"/>
      <c r="AD114" s="858"/>
      <c r="AE114" s="859"/>
      <c r="AF114" s="860" t="s">
        <v>128</v>
      </c>
      <c r="AG114" s="858"/>
      <c r="AH114" s="858"/>
      <c r="AI114" s="858"/>
      <c r="AJ114" s="859"/>
      <c r="AK114" s="860" t="s">
        <v>444</v>
      </c>
      <c r="AL114" s="858"/>
      <c r="AM114" s="858"/>
      <c r="AN114" s="858"/>
      <c r="AO114" s="859"/>
      <c r="AP114" s="905" t="s">
        <v>442</v>
      </c>
      <c r="AQ114" s="906"/>
      <c r="AR114" s="906"/>
      <c r="AS114" s="906"/>
      <c r="AT114" s="907"/>
      <c r="AU114" s="1017"/>
      <c r="AV114" s="1018"/>
      <c r="AW114" s="1018"/>
      <c r="AX114" s="1018"/>
      <c r="AY114" s="1018"/>
      <c r="AZ114" s="893" t="s">
        <v>445</v>
      </c>
      <c r="BA114" s="828"/>
      <c r="BB114" s="828"/>
      <c r="BC114" s="828"/>
      <c r="BD114" s="828"/>
      <c r="BE114" s="828"/>
      <c r="BF114" s="828"/>
      <c r="BG114" s="828"/>
      <c r="BH114" s="828"/>
      <c r="BI114" s="828"/>
      <c r="BJ114" s="828"/>
      <c r="BK114" s="828"/>
      <c r="BL114" s="828"/>
      <c r="BM114" s="828"/>
      <c r="BN114" s="828"/>
      <c r="BO114" s="828"/>
      <c r="BP114" s="829"/>
      <c r="BQ114" s="894">
        <v>2450548</v>
      </c>
      <c r="BR114" s="895"/>
      <c r="BS114" s="895"/>
      <c r="BT114" s="895"/>
      <c r="BU114" s="895"/>
      <c r="BV114" s="895">
        <v>2399744</v>
      </c>
      <c r="BW114" s="895"/>
      <c r="BX114" s="895"/>
      <c r="BY114" s="895"/>
      <c r="BZ114" s="895"/>
      <c r="CA114" s="895">
        <v>2321475</v>
      </c>
      <c r="CB114" s="895"/>
      <c r="CC114" s="895"/>
      <c r="CD114" s="895"/>
      <c r="CE114" s="895"/>
      <c r="CF114" s="956">
        <v>39.4</v>
      </c>
      <c r="CG114" s="957"/>
      <c r="CH114" s="957"/>
      <c r="CI114" s="957"/>
      <c r="CJ114" s="957"/>
      <c r="CK114" s="1012"/>
      <c r="CL114" s="899"/>
      <c r="CM114" s="902" t="s">
        <v>446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430</v>
      </c>
      <c r="DM114" s="858"/>
      <c r="DN114" s="858"/>
      <c r="DO114" s="858"/>
      <c r="DP114" s="859"/>
      <c r="DQ114" s="860" t="s">
        <v>430</v>
      </c>
      <c r="DR114" s="858"/>
      <c r="DS114" s="858"/>
      <c r="DT114" s="858"/>
      <c r="DU114" s="859"/>
      <c r="DV114" s="905" t="s">
        <v>447</v>
      </c>
      <c r="DW114" s="906"/>
      <c r="DX114" s="906"/>
      <c r="DY114" s="906"/>
      <c r="DZ114" s="907"/>
    </row>
    <row r="115" spans="1:130" s="246" customFormat="1" ht="26.25" customHeight="1" x14ac:dyDescent="0.2">
      <c r="A115" s="999"/>
      <c r="B115" s="1000"/>
      <c r="C115" s="828" t="s">
        <v>448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128</v>
      </c>
      <c r="AB115" s="1004"/>
      <c r="AC115" s="1004"/>
      <c r="AD115" s="1004"/>
      <c r="AE115" s="1005"/>
      <c r="AF115" s="1006" t="s">
        <v>430</v>
      </c>
      <c r="AG115" s="1004"/>
      <c r="AH115" s="1004"/>
      <c r="AI115" s="1004"/>
      <c r="AJ115" s="1005"/>
      <c r="AK115" s="1006" t="s">
        <v>430</v>
      </c>
      <c r="AL115" s="1004"/>
      <c r="AM115" s="1004"/>
      <c r="AN115" s="1004"/>
      <c r="AO115" s="1005"/>
      <c r="AP115" s="1007" t="s">
        <v>430</v>
      </c>
      <c r="AQ115" s="1008"/>
      <c r="AR115" s="1008"/>
      <c r="AS115" s="1008"/>
      <c r="AT115" s="1009"/>
      <c r="AU115" s="1017"/>
      <c r="AV115" s="1018"/>
      <c r="AW115" s="1018"/>
      <c r="AX115" s="1018"/>
      <c r="AY115" s="1018"/>
      <c r="AZ115" s="893" t="s">
        <v>449</v>
      </c>
      <c r="BA115" s="828"/>
      <c r="BB115" s="828"/>
      <c r="BC115" s="828"/>
      <c r="BD115" s="828"/>
      <c r="BE115" s="828"/>
      <c r="BF115" s="828"/>
      <c r="BG115" s="828"/>
      <c r="BH115" s="828"/>
      <c r="BI115" s="828"/>
      <c r="BJ115" s="828"/>
      <c r="BK115" s="828"/>
      <c r="BL115" s="828"/>
      <c r="BM115" s="828"/>
      <c r="BN115" s="828"/>
      <c r="BO115" s="828"/>
      <c r="BP115" s="829"/>
      <c r="BQ115" s="894" t="s">
        <v>430</v>
      </c>
      <c r="BR115" s="895"/>
      <c r="BS115" s="895"/>
      <c r="BT115" s="895"/>
      <c r="BU115" s="895"/>
      <c r="BV115" s="895" t="s">
        <v>128</v>
      </c>
      <c r="BW115" s="895"/>
      <c r="BX115" s="895"/>
      <c r="BY115" s="895"/>
      <c r="BZ115" s="895"/>
      <c r="CA115" s="895" t="s">
        <v>128</v>
      </c>
      <c r="CB115" s="895"/>
      <c r="CC115" s="895"/>
      <c r="CD115" s="895"/>
      <c r="CE115" s="895"/>
      <c r="CF115" s="956" t="s">
        <v>430</v>
      </c>
      <c r="CG115" s="957"/>
      <c r="CH115" s="957"/>
      <c r="CI115" s="957"/>
      <c r="CJ115" s="957"/>
      <c r="CK115" s="1012"/>
      <c r="CL115" s="899"/>
      <c r="CM115" s="893" t="s">
        <v>450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708175</v>
      </c>
      <c r="DH115" s="858"/>
      <c r="DI115" s="858"/>
      <c r="DJ115" s="858"/>
      <c r="DK115" s="859"/>
      <c r="DL115" s="860">
        <v>688352</v>
      </c>
      <c r="DM115" s="858"/>
      <c r="DN115" s="858"/>
      <c r="DO115" s="858"/>
      <c r="DP115" s="859"/>
      <c r="DQ115" s="860">
        <v>688352</v>
      </c>
      <c r="DR115" s="858"/>
      <c r="DS115" s="858"/>
      <c r="DT115" s="858"/>
      <c r="DU115" s="859"/>
      <c r="DV115" s="905">
        <v>11.7</v>
      </c>
      <c r="DW115" s="906"/>
      <c r="DX115" s="906"/>
      <c r="DY115" s="906"/>
      <c r="DZ115" s="907"/>
    </row>
    <row r="116" spans="1:130" s="246" customFormat="1" ht="26.25" customHeight="1" x14ac:dyDescent="0.2">
      <c r="A116" s="1001"/>
      <c r="B116" s="1002"/>
      <c r="C116" s="961" t="s">
        <v>451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434</v>
      </c>
      <c r="AB116" s="858"/>
      <c r="AC116" s="858"/>
      <c r="AD116" s="858"/>
      <c r="AE116" s="859"/>
      <c r="AF116" s="860" t="s">
        <v>430</v>
      </c>
      <c r="AG116" s="858"/>
      <c r="AH116" s="858"/>
      <c r="AI116" s="858"/>
      <c r="AJ116" s="859"/>
      <c r="AK116" s="860" t="s">
        <v>430</v>
      </c>
      <c r="AL116" s="858"/>
      <c r="AM116" s="858"/>
      <c r="AN116" s="858"/>
      <c r="AO116" s="859"/>
      <c r="AP116" s="905" t="s">
        <v>434</v>
      </c>
      <c r="AQ116" s="906"/>
      <c r="AR116" s="906"/>
      <c r="AS116" s="906"/>
      <c r="AT116" s="907"/>
      <c r="AU116" s="1017"/>
      <c r="AV116" s="1018"/>
      <c r="AW116" s="1018"/>
      <c r="AX116" s="1018"/>
      <c r="AY116" s="1018"/>
      <c r="AZ116" s="944" t="s">
        <v>452</v>
      </c>
      <c r="BA116" s="945"/>
      <c r="BB116" s="945"/>
      <c r="BC116" s="945"/>
      <c r="BD116" s="945"/>
      <c r="BE116" s="945"/>
      <c r="BF116" s="945"/>
      <c r="BG116" s="945"/>
      <c r="BH116" s="945"/>
      <c r="BI116" s="945"/>
      <c r="BJ116" s="945"/>
      <c r="BK116" s="945"/>
      <c r="BL116" s="945"/>
      <c r="BM116" s="945"/>
      <c r="BN116" s="945"/>
      <c r="BO116" s="945"/>
      <c r="BP116" s="946"/>
      <c r="BQ116" s="894" t="s">
        <v>442</v>
      </c>
      <c r="BR116" s="895"/>
      <c r="BS116" s="895"/>
      <c r="BT116" s="895"/>
      <c r="BU116" s="895"/>
      <c r="BV116" s="895" t="s">
        <v>128</v>
      </c>
      <c r="BW116" s="895"/>
      <c r="BX116" s="895"/>
      <c r="BY116" s="895"/>
      <c r="BZ116" s="895"/>
      <c r="CA116" s="895" t="s">
        <v>128</v>
      </c>
      <c r="CB116" s="895"/>
      <c r="CC116" s="895"/>
      <c r="CD116" s="895"/>
      <c r="CE116" s="895"/>
      <c r="CF116" s="956" t="s">
        <v>430</v>
      </c>
      <c r="CG116" s="957"/>
      <c r="CH116" s="957"/>
      <c r="CI116" s="957"/>
      <c r="CJ116" s="957"/>
      <c r="CK116" s="1012"/>
      <c r="CL116" s="899"/>
      <c r="CM116" s="902" t="s">
        <v>453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128</v>
      </c>
      <c r="DH116" s="858"/>
      <c r="DI116" s="858"/>
      <c r="DJ116" s="858"/>
      <c r="DK116" s="859"/>
      <c r="DL116" s="860" t="s">
        <v>447</v>
      </c>
      <c r="DM116" s="858"/>
      <c r="DN116" s="858"/>
      <c r="DO116" s="858"/>
      <c r="DP116" s="859"/>
      <c r="DQ116" s="860" t="s">
        <v>128</v>
      </c>
      <c r="DR116" s="858"/>
      <c r="DS116" s="858"/>
      <c r="DT116" s="858"/>
      <c r="DU116" s="859"/>
      <c r="DV116" s="905" t="s">
        <v>128</v>
      </c>
      <c r="DW116" s="906"/>
      <c r="DX116" s="906"/>
      <c r="DY116" s="906"/>
      <c r="DZ116" s="907"/>
    </row>
    <row r="117" spans="1:130" s="246" customFormat="1" ht="26.25" customHeight="1" x14ac:dyDescent="0.2">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454</v>
      </c>
      <c r="Z117" s="984"/>
      <c r="AA117" s="989">
        <v>1087254</v>
      </c>
      <c r="AB117" s="990"/>
      <c r="AC117" s="990"/>
      <c r="AD117" s="990"/>
      <c r="AE117" s="991"/>
      <c r="AF117" s="992">
        <v>1211913</v>
      </c>
      <c r="AG117" s="990"/>
      <c r="AH117" s="990"/>
      <c r="AI117" s="990"/>
      <c r="AJ117" s="991"/>
      <c r="AK117" s="992">
        <v>1191136</v>
      </c>
      <c r="AL117" s="990"/>
      <c r="AM117" s="990"/>
      <c r="AN117" s="990"/>
      <c r="AO117" s="991"/>
      <c r="AP117" s="993"/>
      <c r="AQ117" s="994"/>
      <c r="AR117" s="994"/>
      <c r="AS117" s="994"/>
      <c r="AT117" s="995"/>
      <c r="AU117" s="1017"/>
      <c r="AV117" s="1018"/>
      <c r="AW117" s="1018"/>
      <c r="AX117" s="1018"/>
      <c r="AY117" s="1018"/>
      <c r="AZ117" s="944" t="s">
        <v>455</v>
      </c>
      <c r="BA117" s="945"/>
      <c r="BB117" s="945"/>
      <c r="BC117" s="945"/>
      <c r="BD117" s="945"/>
      <c r="BE117" s="945"/>
      <c r="BF117" s="945"/>
      <c r="BG117" s="945"/>
      <c r="BH117" s="945"/>
      <c r="BI117" s="945"/>
      <c r="BJ117" s="945"/>
      <c r="BK117" s="945"/>
      <c r="BL117" s="945"/>
      <c r="BM117" s="945"/>
      <c r="BN117" s="945"/>
      <c r="BO117" s="945"/>
      <c r="BP117" s="946"/>
      <c r="BQ117" s="894" t="s">
        <v>430</v>
      </c>
      <c r="BR117" s="895"/>
      <c r="BS117" s="895"/>
      <c r="BT117" s="895"/>
      <c r="BU117" s="895"/>
      <c r="BV117" s="895" t="s">
        <v>128</v>
      </c>
      <c r="BW117" s="895"/>
      <c r="BX117" s="895"/>
      <c r="BY117" s="895"/>
      <c r="BZ117" s="895"/>
      <c r="CA117" s="895" t="s">
        <v>429</v>
      </c>
      <c r="CB117" s="895"/>
      <c r="CC117" s="895"/>
      <c r="CD117" s="895"/>
      <c r="CE117" s="895"/>
      <c r="CF117" s="956" t="s">
        <v>429</v>
      </c>
      <c r="CG117" s="957"/>
      <c r="CH117" s="957"/>
      <c r="CI117" s="957"/>
      <c r="CJ117" s="957"/>
      <c r="CK117" s="1012"/>
      <c r="CL117" s="899"/>
      <c r="CM117" s="902" t="s">
        <v>456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430</v>
      </c>
      <c r="DH117" s="858"/>
      <c r="DI117" s="858"/>
      <c r="DJ117" s="858"/>
      <c r="DK117" s="859"/>
      <c r="DL117" s="860" t="s">
        <v>128</v>
      </c>
      <c r="DM117" s="858"/>
      <c r="DN117" s="858"/>
      <c r="DO117" s="858"/>
      <c r="DP117" s="859"/>
      <c r="DQ117" s="860" t="s">
        <v>444</v>
      </c>
      <c r="DR117" s="858"/>
      <c r="DS117" s="858"/>
      <c r="DT117" s="858"/>
      <c r="DU117" s="859"/>
      <c r="DV117" s="905" t="s">
        <v>430</v>
      </c>
      <c r="DW117" s="906"/>
      <c r="DX117" s="906"/>
      <c r="DY117" s="906"/>
      <c r="DZ117" s="907"/>
    </row>
    <row r="118" spans="1:130" s="246" customFormat="1" ht="26.25" customHeight="1" x14ac:dyDescent="0.2">
      <c r="A118" s="982" t="s">
        <v>423</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421</v>
      </c>
      <c r="AB118" s="983"/>
      <c r="AC118" s="983"/>
      <c r="AD118" s="983"/>
      <c r="AE118" s="984"/>
      <c r="AF118" s="985" t="s">
        <v>308</v>
      </c>
      <c r="AG118" s="983"/>
      <c r="AH118" s="983"/>
      <c r="AI118" s="983"/>
      <c r="AJ118" s="984"/>
      <c r="AK118" s="985" t="s">
        <v>307</v>
      </c>
      <c r="AL118" s="983"/>
      <c r="AM118" s="983"/>
      <c r="AN118" s="983"/>
      <c r="AO118" s="984"/>
      <c r="AP118" s="986" t="s">
        <v>422</v>
      </c>
      <c r="AQ118" s="987"/>
      <c r="AR118" s="987"/>
      <c r="AS118" s="987"/>
      <c r="AT118" s="988"/>
      <c r="AU118" s="1017"/>
      <c r="AV118" s="1018"/>
      <c r="AW118" s="1018"/>
      <c r="AX118" s="1018"/>
      <c r="AY118" s="1018"/>
      <c r="AZ118" s="960" t="s">
        <v>457</v>
      </c>
      <c r="BA118" s="961"/>
      <c r="BB118" s="961"/>
      <c r="BC118" s="961"/>
      <c r="BD118" s="961"/>
      <c r="BE118" s="961"/>
      <c r="BF118" s="961"/>
      <c r="BG118" s="961"/>
      <c r="BH118" s="961"/>
      <c r="BI118" s="961"/>
      <c r="BJ118" s="961"/>
      <c r="BK118" s="961"/>
      <c r="BL118" s="961"/>
      <c r="BM118" s="961"/>
      <c r="BN118" s="961"/>
      <c r="BO118" s="961"/>
      <c r="BP118" s="962"/>
      <c r="BQ118" s="963" t="s">
        <v>430</v>
      </c>
      <c r="BR118" s="926"/>
      <c r="BS118" s="926"/>
      <c r="BT118" s="926"/>
      <c r="BU118" s="926"/>
      <c r="BV118" s="926" t="s">
        <v>430</v>
      </c>
      <c r="BW118" s="926"/>
      <c r="BX118" s="926"/>
      <c r="BY118" s="926"/>
      <c r="BZ118" s="926"/>
      <c r="CA118" s="926" t="s">
        <v>128</v>
      </c>
      <c r="CB118" s="926"/>
      <c r="CC118" s="926"/>
      <c r="CD118" s="926"/>
      <c r="CE118" s="926"/>
      <c r="CF118" s="956" t="s">
        <v>430</v>
      </c>
      <c r="CG118" s="957"/>
      <c r="CH118" s="957"/>
      <c r="CI118" s="957"/>
      <c r="CJ118" s="957"/>
      <c r="CK118" s="1012"/>
      <c r="CL118" s="899"/>
      <c r="CM118" s="902" t="s">
        <v>458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442</v>
      </c>
      <c r="DH118" s="858"/>
      <c r="DI118" s="858"/>
      <c r="DJ118" s="858"/>
      <c r="DK118" s="859"/>
      <c r="DL118" s="860" t="s">
        <v>430</v>
      </c>
      <c r="DM118" s="858"/>
      <c r="DN118" s="858"/>
      <c r="DO118" s="858"/>
      <c r="DP118" s="859"/>
      <c r="DQ118" s="860" t="s">
        <v>128</v>
      </c>
      <c r="DR118" s="858"/>
      <c r="DS118" s="858"/>
      <c r="DT118" s="858"/>
      <c r="DU118" s="859"/>
      <c r="DV118" s="905" t="s">
        <v>430</v>
      </c>
      <c r="DW118" s="906"/>
      <c r="DX118" s="906"/>
      <c r="DY118" s="906"/>
      <c r="DZ118" s="907"/>
    </row>
    <row r="119" spans="1:130" s="246" customFormat="1" ht="26.25" customHeight="1" x14ac:dyDescent="0.2">
      <c r="A119" s="896" t="s">
        <v>426</v>
      </c>
      <c r="B119" s="897"/>
      <c r="C119" s="972" t="s">
        <v>427</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128</v>
      </c>
      <c r="AB119" s="976"/>
      <c r="AC119" s="976"/>
      <c r="AD119" s="976"/>
      <c r="AE119" s="977"/>
      <c r="AF119" s="978" t="s">
        <v>430</v>
      </c>
      <c r="AG119" s="976"/>
      <c r="AH119" s="976"/>
      <c r="AI119" s="976"/>
      <c r="AJ119" s="977"/>
      <c r="AK119" s="978" t="s">
        <v>430</v>
      </c>
      <c r="AL119" s="976"/>
      <c r="AM119" s="976"/>
      <c r="AN119" s="976"/>
      <c r="AO119" s="977"/>
      <c r="AP119" s="979" t="s">
        <v>430</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459</v>
      </c>
      <c r="BP119" s="959"/>
      <c r="BQ119" s="963">
        <v>17426990</v>
      </c>
      <c r="BR119" s="926"/>
      <c r="BS119" s="926"/>
      <c r="BT119" s="926"/>
      <c r="BU119" s="926"/>
      <c r="BV119" s="926">
        <v>18592199</v>
      </c>
      <c r="BW119" s="926"/>
      <c r="BX119" s="926"/>
      <c r="BY119" s="926"/>
      <c r="BZ119" s="926"/>
      <c r="CA119" s="926">
        <v>18701419</v>
      </c>
      <c r="CB119" s="926"/>
      <c r="CC119" s="926"/>
      <c r="CD119" s="926"/>
      <c r="CE119" s="926"/>
      <c r="CF119" s="824"/>
      <c r="CG119" s="825"/>
      <c r="CH119" s="825"/>
      <c r="CI119" s="825"/>
      <c r="CJ119" s="915"/>
      <c r="CK119" s="1013"/>
      <c r="CL119" s="901"/>
      <c r="CM119" s="919" t="s">
        <v>460</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128</v>
      </c>
      <c r="DH119" s="841"/>
      <c r="DI119" s="841"/>
      <c r="DJ119" s="841"/>
      <c r="DK119" s="842"/>
      <c r="DL119" s="843" t="s">
        <v>430</v>
      </c>
      <c r="DM119" s="841"/>
      <c r="DN119" s="841"/>
      <c r="DO119" s="841"/>
      <c r="DP119" s="842"/>
      <c r="DQ119" s="843" t="s">
        <v>430</v>
      </c>
      <c r="DR119" s="841"/>
      <c r="DS119" s="841"/>
      <c r="DT119" s="841"/>
      <c r="DU119" s="842"/>
      <c r="DV119" s="929" t="s">
        <v>430</v>
      </c>
      <c r="DW119" s="930"/>
      <c r="DX119" s="930"/>
      <c r="DY119" s="930"/>
      <c r="DZ119" s="931"/>
    </row>
    <row r="120" spans="1:130" s="246" customFormat="1" ht="26.25" customHeight="1" x14ac:dyDescent="0.2">
      <c r="A120" s="898"/>
      <c r="B120" s="899"/>
      <c r="C120" s="902" t="s">
        <v>433</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430</v>
      </c>
      <c r="AB120" s="858"/>
      <c r="AC120" s="858"/>
      <c r="AD120" s="858"/>
      <c r="AE120" s="859"/>
      <c r="AF120" s="860" t="s">
        <v>128</v>
      </c>
      <c r="AG120" s="858"/>
      <c r="AH120" s="858"/>
      <c r="AI120" s="858"/>
      <c r="AJ120" s="859"/>
      <c r="AK120" s="860" t="s">
        <v>128</v>
      </c>
      <c r="AL120" s="858"/>
      <c r="AM120" s="858"/>
      <c r="AN120" s="858"/>
      <c r="AO120" s="859"/>
      <c r="AP120" s="905" t="s">
        <v>128</v>
      </c>
      <c r="AQ120" s="906"/>
      <c r="AR120" s="906"/>
      <c r="AS120" s="906"/>
      <c r="AT120" s="907"/>
      <c r="AU120" s="964" t="s">
        <v>461</v>
      </c>
      <c r="AV120" s="965"/>
      <c r="AW120" s="965"/>
      <c r="AX120" s="965"/>
      <c r="AY120" s="966"/>
      <c r="AZ120" s="941" t="s">
        <v>462</v>
      </c>
      <c r="BA120" s="886"/>
      <c r="BB120" s="886"/>
      <c r="BC120" s="886"/>
      <c r="BD120" s="886"/>
      <c r="BE120" s="886"/>
      <c r="BF120" s="886"/>
      <c r="BG120" s="886"/>
      <c r="BH120" s="886"/>
      <c r="BI120" s="886"/>
      <c r="BJ120" s="886"/>
      <c r="BK120" s="886"/>
      <c r="BL120" s="886"/>
      <c r="BM120" s="886"/>
      <c r="BN120" s="886"/>
      <c r="BO120" s="886"/>
      <c r="BP120" s="887"/>
      <c r="BQ120" s="942">
        <v>2156685</v>
      </c>
      <c r="BR120" s="923"/>
      <c r="BS120" s="923"/>
      <c r="BT120" s="923"/>
      <c r="BU120" s="923"/>
      <c r="BV120" s="923">
        <v>2693549</v>
      </c>
      <c r="BW120" s="923"/>
      <c r="BX120" s="923"/>
      <c r="BY120" s="923"/>
      <c r="BZ120" s="923"/>
      <c r="CA120" s="923">
        <v>2957720</v>
      </c>
      <c r="CB120" s="923"/>
      <c r="CC120" s="923"/>
      <c r="CD120" s="923"/>
      <c r="CE120" s="923"/>
      <c r="CF120" s="947">
        <v>50.2</v>
      </c>
      <c r="CG120" s="948"/>
      <c r="CH120" s="948"/>
      <c r="CI120" s="948"/>
      <c r="CJ120" s="948"/>
      <c r="CK120" s="949" t="s">
        <v>463</v>
      </c>
      <c r="CL120" s="933"/>
      <c r="CM120" s="933"/>
      <c r="CN120" s="933"/>
      <c r="CO120" s="934"/>
      <c r="CP120" s="953" t="s">
        <v>464</v>
      </c>
      <c r="CQ120" s="954"/>
      <c r="CR120" s="954"/>
      <c r="CS120" s="954"/>
      <c r="CT120" s="954"/>
      <c r="CU120" s="954"/>
      <c r="CV120" s="954"/>
      <c r="CW120" s="954"/>
      <c r="CX120" s="954"/>
      <c r="CY120" s="954"/>
      <c r="CZ120" s="954"/>
      <c r="DA120" s="954"/>
      <c r="DB120" s="954"/>
      <c r="DC120" s="954"/>
      <c r="DD120" s="954"/>
      <c r="DE120" s="954"/>
      <c r="DF120" s="955"/>
      <c r="DG120" s="942">
        <v>6896367</v>
      </c>
      <c r="DH120" s="923"/>
      <c r="DI120" s="923"/>
      <c r="DJ120" s="923"/>
      <c r="DK120" s="923"/>
      <c r="DL120" s="923">
        <v>7630849</v>
      </c>
      <c r="DM120" s="923"/>
      <c r="DN120" s="923"/>
      <c r="DO120" s="923"/>
      <c r="DP120" s="923"/>
      <c r="DQ120" s="923">
        <v>7914929</v>
      </c>
      <c r="DR120" s="923"/>
      <c r="DS120" s="923"/>
      <c r="DT120" s="923"/>
      <c r="DU120" s="923"/>
      <c r="DV120" s="924">
        <v>134.30000000000001</v>
      </c>
      <c r="DW120" s="924"/>
      <c r="DX120" s="924"/>
      <c r="DY120" s="924"/>
      <c r="DZ120" s="925"/>
    </row>
    <row r="121" spans="1:130" s="246" customFormat="1" ht="26.25" customHeight="1" x14ac:dyDescent="0.2">
      <c r="A121" s="898"/>
      <c r="B121" s="899"/>
      <c r="C121" s="944" t="s">
        <v>465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430</v>
      </c>
      <c r="AB121" s="858"/>
      <c r="AC121" s="858"/>
      <c r="AD121" s="858"/>
      <c r="AE121" s="859"/>
      <c r="AF121" s="860" t="s">
        <v>444</v>
      </c>
      <c r="AG121" s="858"/>
      <c r="AH121" s="858"/>
      <c r="AI121" s="858"/>
      <c r="AJ121" s="859"/>
      <c r="AK121" s="860" t="s">
        <v>128</v>
      </c>
      <c r="AL121" s="858"/>
      <c r="AM121" s="858"/>
      <c r="AN121" s="858"/>
      <c r="AO121" s="859"/>
      <c r="AP121" s="905" t="s">
        <v>128</v>
      </c>
      <c r="AQ121" s="906"/>
      <c r="AR121" s="906"/>
      <c r="AS121" s="906"/>
      <c r="AT121" s="907"/>
      <c r="AU121" s="967"/>
      <c r="AV121" s="968"/>
      <c r="AW121" s="968"/>
      <c r="AX121" s="968"/>
      <c r="AY121" s="969"/>
      <c r="AZ121" s="893" t="s">
        <v>466</v>
      </c>
      <c r="BA121" s="828"/>
      <c r="BB121" s="828"/>
      <c r="BC121" s="828"/>
      <c r="BD121" s="828"/>
      <c r="BE121" s="828"/>
      <c r="BF121" s="828"/>
      <c r="BG121" s="828"/>
      <c r="BH121" s="828"/>
      <c r="BI121" s="828"/>
      <c r="BJ121" s="828"/>
      <c r="BK121" s="828"/>
      <c r="BL121" s="828"/>
      <c r="BM121" s="828"/>
      <c r="BN121" s="828"/>
      <c r="BO121" s="828"/>
      <c r="BP121" s="829"/>
      <c r="BQ121" s="894" t="s">
        <v>430</v>
      </c>
      <c r="BR121" s="895"/>
      <c r="BS121" s="895"/>
      <c r="BT121" s="895"/>
      <c r="BU121" s="895"/>
      <c r="BV121" s="895" t="s">
        <v>128</v>
      </c>
      <c r="BW121" s="895"/>
      <c r="BX121" s="895"/>
      <c r="BY121" s="895"/>
      <c r="BZ121" s="895"/>
      <c r="CA121" s="895" t="s">
        <v>128</v>
      </c>
      <c r="CB121" s="895"/>
      <c r="CC121" s="895"/>
      <c r="CD121" s="895"/>
      <c r="CE121" s="895"/>
      <c r="CF121" s="956" t="s">
        <v>442</v>
      </c>
      <c r="CG121" s="957"/>
      <c r="CH121" s="957"/>
      <c r="CI121" s="957"/>
      <c r="CJ121" s="957"/>
      <c r="CK121" s="950"/>
      <c r="CL121" s="936"/>
      <c r="CM121" s="936"/>
      <c r="CN121" s="936"/>
      <c r="CO121" s="937"/>
      <c r="CP121" s="916" t="s">
        <v>467</v>
      </c>
      <c r="CQ121" s="917"/>
      <c r="CR121" s="917"/>
      <c r="CS121" s="917"/>
      <c r="CT121" s="917"/>
      <c r="CU121" s="917"/>
      <c r="CV121" s="917"/>
      <c r="CW121" s="917"/>
      <c r="CX121" s="917"/>
      <c r="CY121" s="917"/>
      <c r="CZ121" s="917"/>
      <c r="DA121" s="917"/>
      <c r="DB121" s="917"/>
      <c r="DC121" s="917"/>
      <c r="DD121" s="917"/>
      <c r="DE121" s="917"/>
      <c r="DF121" s="918"/>
      <c r="DG121" s="894" t="s">
        <v>430</v>
      </c>
      <c r="DH121" s="895"/>
      <c r="DI121" s="895"/>
      <c r="DJ121" s="895"/>
      <c r="DK121" s="895"/>
      <c r="DL121" s="895" t="s">
        <v>128</v>
      </c>
      <c r="DM121" s="895"/>
      <c r="DN121" s="895"/>
      <c r="DO121" s="895"/>
      <c r="DP121" s="895"/>
      <c r="DQ121" s="895" t="s">
        <v>447</v>
      </c>
      <c r="DR121" s="895"/>
      <c r="DS121" s="895"/>
      <c r="DT121" s="895"/>
      <c r="DU121" s="895"/>
      <c r="DV121" s="872" t="s">
        <v>430</v>
      </c>
      <c r="DW121" s="872"/>
      <c r="DX121" s="872"/>
      <c r="DY121" s="872"/>
      <c r="DZ121" s="873"/>
    </row>
    <row r="122" spans="1:130" s="246" customFormat="1" ht="26.25" customHeight="1" x14ac:dyDescent="0.2">
      <c r="A122" s="898"/>
      <c r="B122" s="899"/>
      <c r="C122" s="902" t="s">
        <v>446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128</v>
      </c>
      <c r="AB122" s="858"/>
      <c r="AC122" s="858"/>
      <c r="AD122" s="858"/>
      <c r="AE122" s="859"/>
      <c r="AF122" s="860" t="s">
        <v>430</v>
      </c>
      <c r="AG122" s="858"/>
      <c r="AH122" s="858"/>
      <c r="AI122" s="858"/>
      <c r="AJ122" s="859"/>
      <c r="AK122" s="860" t="s">
        <v>128</v>
      </c>
      <c r="AL122" s="858"/>
      <c r="AM122" s="858"/>
      <c r="AN122" s="858"/>
      <c r="AO122" s="859"/>
      <c r="AP122" s="905" t="s">
        <v>128</v>
      </c>
      <c r="AQ122" s="906"/>
      <c r="AR122" s="906"/>
      <c r="AS122" s="906"/>
      <c r="AT122" s="907"/>
      <c r="AU122" s="967"/>
      <c r="AV122" s="968"/>
      <c r="AW122" s="968"/>
      <c r="AX122" s="968"/>
      <c r="AY122" s="969"/>
      <c r="AZ122" s="960" t="s">
        <v>468</v>
      </c>
      <c r="BA122" s="961"/>
      <c r="BB122" s="961"/>
      <c r="BC122" s="961"/>
      <c r="BD122" s="961"/>
      <c r="BE122" s="961"/>
      <c r="BF122" s="961"/>
      <c r="BG122" s="961"/>
      <c r="BH122" s="961"/>
      <c r="BI122" s="961"/>
      <c r="BJ122" s="961"/>
      <c r="BK122" s="961"/>
      <c r="BL122" s="961"/>
      <c r="BM122" s="961"/>
      <c r="BN122" s="961"/>
      <c r="BO122" s="961"/>
      <c r="BP122" s="962"/>
      <c r="BQ122" s="963">
        <v>11178322</v>
      </c>
      <c r="BR122" s="926"/>
      <c r="BS122" s="926"/>
      <c r="BT122" s="926"/>
      <c r="BU122" s="926"/>
      <c r="BV122" s="926">
        <v>11293665</v>
      </c>
      <c r="BW122" s="926"/>
      <c r="BX122" s="926"/>
      <c r="BY122" s="926"/>
      <c r="BZ122" s="926"/>
      <c r="CA122" s="926">
        <v>11215704</v>
      </c>
      <c r="CB122" s="926"/>
      <c r="CC122" s="926"/>
      <c r="CD122" s="926"/>
      <c r="CE122" s="926"/>
      <c r="CF122" s="927">
        <v>190.4</v>
      </c>
      <c r="CG122" s="928"/>
      <c r="CH122" s="928"/>
      <c r="CI122" s="928"/>
      <c r="CJ122" s="928"/>
      <c r="CK122" s="950"/>
      <c r="CL122" s="936"/>
      <c r="CM122" s="936"/>
      <c r="CN122" s="936"/>
      <c r="CO122" s="937"/>
      <c r="CP122" s="916" t="s">
        <v>402</v>
      </c>
      <c r="CQ122" s="917"/>
      <c r="CR122" s="917"/>
      <c r="CS122" s="917"/>
      <c r="CT122" s="917"/>
      <c r="CU122" s="917"/>
      <c r="CV122" s="917"/>
      <c r="CW122" s="917"/>
      <c r="CX122" s="917"/>
      <c r="CY122" s="917"/>
      <c r="CZ122" s="917"/>
      <c r="DA122" s="917"/>
      <c r="DB122" s="917"/>
      <c r="DC122" s="917"/>
      <c r="DD122" s="917"/>
      <c r="DE122" s="917"/>
      <c r="DF122" s="918"/>
      <c r="DG122" s="894" t="s">
        <v>430</v>
      </c>
      <c r="DH122" s="895"/>
      <c r="DI122" s="895"/>
      <c r="DJ122" s="895"/>
      <c r="DK122" s="895"/>
      <c r="DL122" s="895" t="s">
        <v>444</v>
      </c>
      <c r="DM122" s="895"/>
      <c r="DN122" s="895"/>
      <c r="DO122" s="895"/>
      <c r="DP122" s="895"/>
      <c r="DQ122" s="895" t="s">
        <v>430</v>
      </c>
      <c r="DR122" s="895"/>
      <c r="DS122" s="895"/>
      <c r="DT122" s="895"/>
      <c r="DU122" s="895"/>
      <c r="DV122" s="872" t="s">
        <v>430</v>
      </c>
      <c r="DW122" s="872"/>
      <c r="DX122" s="872"/>
      <c r="DY122" s="872"/>
      <c r="DZ122" s="873"/>
    </row>
    <row r="123" spans="1:130" s="246" customFormat="1" ht="26.25" customHeight="1" x14ac:dyDescent="0.2">
      <c r="A123" s="898"/>
      <c r="B123" s="899"/>
      <c r="C123" s="902" t="s">
        <v>453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430</v>
      </c>
      <c r="AG123" s="858"/>
      <c r="AH123" s="858"/>
      <c r="AI123" s="858"/>
      <c r="AJ123" s="859"/>
      <c r="AK123" s="860" t="s">
        <v>430</v>
      </c>
      <c r="AL123" s="858"/>
      <c r="AM123" s="858"/>
      <c r="AN123" s="858"/>
      <c r="AO123" s="859"/>
      <c r="AP123" s="905" t="s">
        <v>430</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469</v>
      </c>
      <c r="BP123" s="959"/>
      <c r="BQ123" s="913">
        <v>13335007</v>
      </c>
      <c r="BR123" s="914"/>
      <c r="BS123" s="914"/>
      <c r="BT123" s="914"/>
      <c r="BU123" s="914"/>
      <c r="BV123" s="914">
        <v>13987214</v>
      </c>
      <c r="BW123" s="914"/>
      <c r="BX123" s="914"/>
      <c r="BY123" s="914"/>
      <c r="BZ123" s="914"/>
      <c r="CA123" s="914">
        <v>14173424</v>
      </c>
      <c r="CB123" s="914"/>
      <c r="CC123" s="914"/>
      <c r="CD123" s="914"/>
      <c r="CE123" s="914"/>
      <c r="CF123" s="824"/>
      <c r="CG123" s="825"/>
      <c r="CH123" s="825"/>
      <c r="CI123" s="825"/>
      <c r="CJ123" s="915"/>
      <c r="CK123" s="950"/>
      <c r="CL123" s="936"/>
      <c r="CM123" s="936"/>
      <c r="CN123" s="936"/>
      <c r="CO123" s="937"/>
      <c r="CP123" s="916" t="s">
        <v>470</v>
      </c>
      <c r="CQ123" s="917"/>
      <c r="CR123" s="917"/>
      <c r="CS123" s="917"/>
      <c r="CT123" s="917"/>
      <c r="CU123" s="917"/>
      <c r="CV123" s="917"/>
      <c r="CW123" s="917"/>
      <c r="CX123" s="917"/>
      <c r="CY123" s="917"/>
      <c r="CZ123" s="917"/>
      <c r="DA123" s="917"/>
      <c r="DB123" s="917"/>
      <c r="DC123" s="917"/>
      <c r="DD123" s="917"/>
      <c r="DE123" s="917"/>
      <c r="DF123" s="918"/>
      <c r="DG123" s="857" t="s">
        <v>429</v>
      </c>
      <c r="DH123" s="858"/>
      <c r="DI123" s="858"/>
      <c r="DJ123" s="858"/>
      <c r="DK123" s="859"/>
      <c r="DL123" s="860" t="s">
        <v>128</v>
      </c>
      <c r="DM123" s="858"/>
      <c r="DN123" s="858"/>
      <c r="DO123" s="858"/>
      <c r="DP123" s="859"/>
      <c r="DQ123" s="860" t="s">
        <v>128</v>
      </c>
      <c r="DR123" s="858"/>
      <c r="DS123" s="858"/>
      <c r="DT123" s="858"/>
      <c r="DU123" s="859"/>
      <c r="DV123" s="905" t="s">
        <v>430</v>
      </c>
      <c r="DW123" s="906"/>
      <c r="DX123" s="906"/>
      <c r="DY123" s="906"/>
      <c r="DZ123" s="907"/>
    </row>
    <row r="124" spans="1:130" s="246" customFormat="1" ht="26.25" customHeight="1" thickBot="1" x14ac:dyDescent="0.25">
      <c r="A124" s="898"/>
      <c r="B124" s="899"/>
      <c r="C124" s="902" t="s">
        <v>456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128</v>
      </c>
      <c r="AB124" s="858"/>
      <c r="AC124" s="858"/>
      <c r="AD124" s="858"/>
      <c r="AE124" s="859"/>
      <c r="AF124" s="860" t="s">
        <v>430</v>
      </c>
      <c r="AG124" s="858"/>
      <c r="AH124" s="858"/>
      <c r="AI124" s="858"/>
      <c r="AJ124" s="859"/>
      <c r="AK124" s="860" t="s">
        <v>430</v>
      </c>
      <c r="AL124" s="858"/>
      <c r="AM124" s="858"/>
      <c r="AN124" s="858"/>
      <c r="AO124" s="859"/>
      <c r="AP124" s="905" t="s">
        <v>429</v>
      </c>
      <c r="AQ124" s="906"/>
      <c r="AR124" s="906"/>
      <c r="AS124" s="906"/>
      <c r="AT124" s="907"/>
      <c r="AU124" s="908" t="s">
        <v>471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68.099999999999994</v>
      </c>
      <c r="BR124" s="912"/>
      <c r="BS124" s="912"/>
      <c r="BT124" s="912"/>
      <c r="BU124" s="912"/>
      <c r="BV124" s="912">
        <v>76.900000000000006</v>
      </c>
      <c r="BW124" s="912"/>
      <c r="BX124" s="912"/>
      <c r="BY124" s="912"/>
      <c r="BZ124" s="912"/>
      <c r="CA124" s="912">
        <v>76.8</v>
      </c>
      <c r="CB124" s="912"/>
      <c r="CC124" s="912"/>
      <c r="CD124" s="912"/>
      <c r="CE124" s="912"/>
      <c r="CF124" s="802"/>
      <c r="CG124" s="803"/>
      <c r="CH124" s="803"/>
      <c r="CI124" s="803"/>
      <c r="CJ124" s="943"/>
      <c r="CK124" s="951"/>
      <c r="CL124" s="951"/>
      <c r="CM124" s="951"/>
      <c r="CN124" s="951"/>
      <c r="CO124" s="952"/>
      <c r="CP124" s="916" t="s">
        <v>472</v>
      </c>
      <c r="CQ124" s="917"/>
      <c r="CR124" s="917"/>
      <c r="CS124" s="917"/>
      <c r="CT124" s="917"/>
      <c r="CU124" s="917"/>
      <c r="CV124" s="917"/>
      <c r="CW124" s="917"/>
      <c r="CX124" s="917"/>
      <c r="CY124" s="917"/>
      <c r="CZ124" s="917"/>
      <c r="DA124" s="917"/>
      <c r="DB124" s="917"/>
      <c r="DC124" s="917"/>
      <c r="DD124" s="917"/>
      <c r="DE124" s="917"/>
      <c r="DF124" s="918"/>
      <c r="DG124" s="840" t="s">
        <v>442</v>
      </c>
      <c r="DH124" s="841"/>
      <c r="DI124" s="841"/>
      <c r="DJ124" s="841"/>
      <c r="DK124" s="842"/>
      <c r="DL124" s="843" t="s">
        <v>430</v>
      </c>
      <c r="DM124" s="841"/>
      <c r="DN124" s="841"/>
      <c r="DO124" s="841"/>
      <c r="DP124" s="842"/>
      <c r="DQ124" s="843" t="s">
        <v>430</v>
      </c>
      <c r="DR124" s="841"/>
      <c r="DS124" s="841"/>
      <c r="DT124" s="841"/>
      <c r="DU124" s="842"/>
      <c r="DV124" s="929" t="s">
        <v>128</v>
      </c>
      <c r="DW124" s="930"/>
      <c r="DX124" s="930"/>
      <c r="DY124" s="930"/>
      <c r="DZ124" s="931"/>
    </row>
    <row r="125" spans="1:130" s="246" customFormat="1" ht="26.25" customHeight="1" x14ac:dyDescent="0.2">
      <c r="A125" s="898"/>
      <c r="B125" s="899"/>
      <c r="C125" s="902" t="s">
        <v>458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430</v>
      </c>
      <c r="AB125" s="858"/>
      <c r="AC125" s="858"/>
      <c r="AD125" s="858"/>
      <c r="AE125" s="859"/>
      <c r="AF125" s="860" t="s">
        <v>442</v>
      </c>
      <c r="AG125" s="858"/>
      <c r="AH125" s="858"/>
      <c r="AI125" s="858"/>
      <c r="AJ125" s="859"/>
      <c r="AK125" s="860" t="s">
        <v>128</v>
      </c>
      <c r="AL125" s="858"/>
      <c r="AM125" s="858"/>
      <c r="AN125" s="858"/>
      <c r="AO125" s="859"/>
      <c r="AP125" s="905" t="s">
        <v>128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473</v>
      </c>
      <c r="CL125" s="933"/>
      <c r="CM125" s="933"/>
      <c r="CN125" s="933"/>
      <c r="CO125" s="934"/>
      <c r="CP125" s="941" t="s">
        <v>474</v>
      </c>
      <c r="CQ125" s="886"/>
      <c r="CR125" s="886"/>
      <c r="CS125" s="886"/>
      <c r="CT125" s="886"/>
      <c r="CU125" s="886"/>
      <c r="CV125" s="886"/>
      <c r="CW125" s="886"/>
      <c r="CX125" s="886"/>
      <c r="CY125" s="886"/>
      <c r="CZ125" s="886"/>
      <c r="DA125" s="886"/>
      <c r="DB125" s="886"/>
      <c r="DC125" s="886"/>
      <c r="DD125" s="886"/>
      <c r="DE125" s="886"/>
      <c r="DF125" s="887"/>
      <c r="DG125" s="942" t="s">
        <v>430</v>
      </c>
      <c r="DH125" s="923"/>
      <c r="DI125" s="923"/>
      <c r="DJ125" s="923"/>
      <c r="DK125" s="923"/>
      <c r="DL125" s="923" t="s">
        <v>128</v>
      </c>
      <c r="DM125" s="923"/>
      <c r="DN125" s="923"/>
      <c r="DO125" s="923"/>
      <c r="DP125" s="923"/>
      <c r="DQ125" s="923" t="s">
        <v>430</v>
      </c>
      <c r="DR125" s="923"/>
      <c r="DS125" s="923"/>
      <c r="DT125" s="923"/>
      <c r="DU125" s="923"/>
      <c r="DV125" s="924" t="s">
        <v>128</v>
      </c>
      <c r="DW125" s="924"/>
      <c r="DX125" s="924"/>
      <c r="DY125" s="924"/>
      <c r="DZ125" s="925"/>
    </row>
    <row r="126" spans="1:130" s="246" customFormat="1" ht="26.25" customHeight="1" thickBot="1" x14ac:dyDescent="0.25">
      <c r="A126" s="898"/>
      <c r="B126" s="899"/>
      <c r="C126" s="902" t="s">
        <v>460</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430</v>
      </c>
      <c r="AB126" s="858"/>
      <c r="AC126" s="858"/>
      <c r="AD126" s="858"/>
      <c r="AE126" s="859"/>
      <c r="AF126" s="860" t="s">
        <v>430</v>
      </c>
      <c r="AG126" s="858"/>
      <c r="AH126" s="858"/>
      <c r="AI126" s="858"/>
      <c r="AJ126" s="859"/>
      <c r="AK126" s="860" t="s">
        <v>430</v>
      </c>
      <c r="AL126" s="858"/>
      <c r="AM126" s="858"/>
      <c r="AN126" s="858"/>
      <c r="AO126" s="859"/>
      <c r="AP126" s="905" t="s">
        <v>128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475</v>
      </c>
      <c r="CQ126" s="828"/>
      <c r="CR126" s="828"/>
      <c r="CS126" s="828"/>
      <c r="CT126" s="828"/>
      <c r="CU126" s="828"/>
      <c r="CV126" s="828"/>
      <c r="CW126" s="828"/>
      <c r="CX126" s="828"/>
      <c r="CY126" s="828"/>
      <c r="CZ126" s="828"/>
      <c r="DA126" s="828"/>
      <c r="DB126" s="828"/>
      <c r="DC126" s="828"/>
      <c r="DD126" s="828"/>
      <c r="DE126" s="828"/>
      <c r="DF126" s="829"/>
      <c r="DG126" s="894" t="s">
        <v>430</v>
      </c>
      <c r="DH126" s="895"/>
      <c r="DI126" s="895"/>
      <c r="DJ126" s="895"/>
      <c r="DK126" s="895"/>
      <c r="DL126" s="895" t="s">
        <v>429</v>
      </c>
      <c r="DM126" s="895"/>
      <c r="DN126" s="895"/>
      <c r="DO126" s="895"/>
      <c r="DP126" s="895"/>
      <c r="DQ126" s="895" t="s">
        <v>429</v>
      </c>
      <c r="DR126" s="895"/>
      <c r="DS126" s="895"/>
      <c r="DT126" s="895"/>
      <c r="DU126" s="895"/>
      <c r="DV126" s="872" t="s">
        <v>430</v>
      </c>
      <c r="DW126" s="872"/>
      <c r="DX126" s="872"/>
      <c r="DY126" s="872"/>
      <c r="DZ126" s="873"/>
    </row>
    <row r="127" spans="1:130" s="246" customFormat="1" ht="26.25" customHeight="1" x14ac:dyDescent="0.2">
      <c r="A127" s="900"/>
      <c r="B127" s="901"/>
      <c r="C127" s="919" t="s">
        <v>476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430</v>
      </c>
      <c r="AB127" s="858"/>
      <c r="AC127" s="858"/>
      <c r="AD127" s="858"/>
      <c r="AE127" s="859"/>
      <c r="AF127" s="860" t="s">
        <v>442</v>
      </c>
      <c r="AG127" s="858"/>
      <c r="AH127" s="858"/>
      <c r="AI127" s="858"/>
      <c r="AJ127" s="859"/>
      <c r="AK127" s="860" t="s">
        <v>128</v>
      </c>
      <c r="AL127" s="858"/>
      <c r="AM127" s="858"/>
      <c r="AN127" s="858"/>
      <c r="AO127" s="859"/>
      <c r="AP127" s="905" t="s">
        <v>430</v>
      </c>
      <c r="AQ127" s="906"/>
      <c r="AR127" s="906"/>
      <c r="AS127" s="906"/>
      <c r="AT127" s="907"/>
      <c r="AU127" s="282"/>
      <c r="AV127" s="282"/>
      <c r="AW127" s="282"/>
      <c r="AX127" s="922" t="s">
        <v>477</v>
      </c>
      <c r="AY127" s="890"/>
      <c r="AZ127" s="890"/>
      <c r="BA127" s="890"/>
      <c r="BB127" s="890"/>
      <c r="BC127" s="890"/>
      <c r="BD127" s="890"/>
      <c r="BE127" s="891"/>
      <c r="BF127" s="889" t="s">
        <v>478</v>
      </c>
      <c r="BG127" s="890"/>
      <c r="BH127" s="890"/>
      <c r="BI127" s="890"/>
      <c r="BJ127" s="890"/>
      <c r="BK127" s="890"/>
      <c r="BL127" s="891"/>
      <c r="BM127" s="889" t="s">
        <v>479</v>
      </c>
      <c r="BN127" s="890"/>
      <c r="BO127" s="890"/>
      <c r="BP127" s="890"/>
      <c r="BQ127" s="890"/>
      <c r="BR127" s="890"/>
      <c r="BS127" s="891"/>
      <c r="BT127" s="889" t="s">
        <v>480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481</v>
      </c>
      <c r="CQ127" s="828"/>
      <c r="CR127" s="828"/>
      <c r="CS127" s="828"/>
      <c r="CT127" s="828"/>
      <c r="CU127" s="828"/>
      <c r="CV127" s="828"/>
      <c r="CW127" s="828"/>
      <c r="CX127" s="828"/>
      <c r="CY127" s="828"/>
      <c r="CZ127" s="828"/>
      <c r="DA127" s="828"/>
      <c r="DB127" s="828"/>
      <c r="DC127" s="828"/>
      <c r="DD127" s="828"/>
      <c r="DE127" s="828"/>
      <c r="DF127" s="829"/>
      <c r="DG127" s="894" t="s">
        <v>442</v>
      </c>
      <c r="DH127" s="895"/>
      <c r="DI127" s="895"/>
      <c r="DJ127" s="895"/>
      <c r="DK127" s="895"/>
      <c r="DL127" s="895" t="s">
        <v>128</v>
      </c>
      <c r="DM127" s="895"/>
      <c r="DN127" s="895"/>
      <c r="DO127" s="895"/>
      <c r="DP127" s="895"/>
      <c r="DQ127" s="895" t="s">
        <v>128</v>
      </c>
      <c r="DR127" s="895"/>
      <c r="DS127" s="895"/>
      <c r="DT127" s="895"/>
      <c r="DU127" s="895"/>
      <c r="DV127" s="872" t="s">
        <v>430</v>
      </c>
      <c r="DW127" s="872"/>
      <c r="DX127" s="872"/>
      <c r="DY127" s="872"/>
      <c r="DZ127" s="873"/>
    </row>
    <row r="128" spans="1:130" s="246" customFormat="1" ht="26.25" customHeight="1" thickBot="1" x14ac:dyDescent="0.25">
      <c r="A128" s="874" t="s">
        <v>482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483</v>
      </c>
      <c r="X128" s="876"/>
      <c r="Y128" s="876"/>
      <c r="Z128" s="877"/>
      <c r="AA128" s="878">
        <v>312</v>
      </c>
      <c r="AB128" s="879"/>
      <c r="AC128" s="879"/>
      <c r="AD128" s="879"/>
      <c r="AE128" s="880"/>
      <c r="AF128" s="881">
        <v>229</v>
      </c>
      <c r="AG128" s="879"/>
      <c r="AH128" s="879"/>
      <c r="AI128" s="879"/>
      <c r="AJ128" s="880"/>
      <c r="AK128" s="881">
        <v>427</v>
      </c>
      <c r="AL128" s="879"/>
      <c r="AM128" s="879"/>
      <c r="AN128" s="879"/>
      <c r="AO128" s="880"/>
      <c r="AP128" s="882"/>
      <c r="AQ128" s="883"/>
      <c r="AR128" s="883"/>
      <c r="AS128" s="883"/>
      <c r="AT128" s="884"/>
      <c r="AU128" s="282"/>
      <c r="AV128" s="282"/>
      <c r="AW128" s="282"/>
      <c r="AX128" s="885" t="s">
        <v>484</v>
      </c>
      <c r="AY128" s="886"/>
      <c r="AZ128" s="886"/>
      <c r="BA128" s="886"/>
      <c r="BB128" s="886"/>
      <c r="BC128" s="886"/>
      <c r="BD128" s="886"/>
      <c r="BE128" s="887"/>
      <c r="BF128" s="864" t="s">
        <v>429</v>
      </c>
      <c r="BG128" s="865"/>
      <c r="BH128" s="865"/>
      <c r="BI128" s="865"/>
      <c r="BJ128" s="865"/>
      <c r="BK128" s="865"/>
      <c r="BL128" s="888"/>
      <c r="BM128" s="864">
        <v>14.15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485</v>
      </c>
      <c r="CQ128" s="806"/>
      <c r="CR128" s="806"/>
      <c r="CS128" s="806"/>
      <c r="CT128" s="806"/>
      <c r="CU128" s="806"/>
      <c r="CV128" s="806"/>
      <c r="CW128" s="806"/>
      <c r="CX128" s="806"/>
      <c r="CY128" s="806"/>
      <c r="CZ128" s="806"/>
      <c r="DA128" s="806"/>
      <c r="DB128" s="806"/>
      <c r="DC128" s="806"/>
      <c r="DD128" s="806"/>
      <c r="DE128" s="806"/>
      <c r="DF128" s="807"/>
      <c r="DG128" s="868" t="s">
        <v>442</v>
      </c>
      <c r="DH128" s="869"/>
      <c r="DI128" s="869"/>
      <c r="DJ128" s="869"/>
      <c r="DK128" s="869"/>
      <c r="DL128" s="869" t="s">
        <v>128</v>
      </c>
      <c r="DM128" s="869"/>
      <c r="DN128" s="869"/>
      <c r="DO128" s="869"/>
      <c r="DP128" s="869"/>
      <c r="DQ128" s="869" t="s">
        <v>128</v>
      </c>
      <c r="DR128" s="869"/>
      <c r="DS128" s="869"/>
      <c r="DT128" s="869"/>
      <c r="DU128" s="869"/>
      <c r="DV128" s="870" t="s">
        <v>128</v>
      </c>
      <c r="DW128" s="870"/>
      <c r="DX128" s="870"/>
      <c r="DY128" s="870"/>
      <c r="DZ128" s="871"/>
    </row>
    <row r="129" spans="1:131" s="246" customFormat="1" ht="26.25" customHeight="1" x14ac:dyDescent="0.2">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486</v>
      </c>
      <c r="X129" s="855"/>
      <c r="Y129" s="855"/>
      <c r="Z129" s="856"/>
      <c r="AA129" s="857">
        <v>6811015</v>
      </c>
      <c r="AB129" s="858"/>
      <c r="AC129" s="858"/>
      <c r="AD129" s="858"/>
      <c r="AE129" s="859"/>
      <c r="AF129" s="860">
        <v>6799371</v>
      </c>
      <c r="AG129" s="858"/>
      <c r="AH129" s="858"/>
      <c r="AI129" s="858"/>
      <c r="AJ129" s="859"/>
      <c r="AK129" s="860">
        <v>6723173</v>
      </c>
      <c r="AL129" s="858"/>
      <c r="AM129" s="858"/>
      <c r="AN129" s="858"/>
      <c r="AO129" s="859"/>
      <c r="AP129" s="861"/>
      <c r="AQ129" s="862"/>
      <c r="AR129" s="862"/>
      <c r="AS129" s="862"/>
      <c r="AT129" s="863"/>
      <c r="AU129" s="284"/>
      <c r="AV129" s="284"/>
      <c r="AW129" s="284"/>
      <c r="AX129" s="827" t="s">
        <v>487</v>
      </c>
      <c r="AY129" s="828"/>
      <c r="AZ129" s="828"/>
      <c r="BA129" s="828"/>
      <c r="BB129" s="828"/>
      <c r="BC129" s="828"/>
      <c r="BD129" s="828"/>
      <c r="BE129" s="829"/>
      <c r="BF129" s="847" t="s">
        <v>429</v>
      </c>
      <c r="BG129" s="848"/>
      <c r="BH129" s="848"/>
      <c r="BI129" s="848"/>
      <c r="BJ129" s="848"/>
      <c r="BK129" s="848"/>
      <c r="BL129" s="849"/>
      <c r="BM129" s="847">
        <v>19.149999999999999</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488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489</v>
      </c>
      <c r="X130" s="855"/>
      <c r="Y130" s="855"/>
      <c r="Z130" s="856"/>
      <c r="AA130" s="857">
        <v>805672</v>
      </c>
      <c r="AB130" s="858"/>
      <c r="AC130" s="858"/>
      <c r="AD130" s="858"/>
      <c r="AE130" s="859"/>
      <c r="AF130" s="860">
        <v>813095</v>
      </c>
      <c r="AG130" s="858"/>
      <c r="AH130" s="858"/>
      <c r="AI130" s="858"/>
      <c r="AJ130" s="859"/>
      <c r="AK130" s="860">
        <v>831282</v>
      </c>
      <c r="AL130" s="858"/>
      <c r="AM130" s="858"/>
      <c r="AN130" s="858"/>
      <c r="AO130" s="859"/>
      <c r="AP130" s="861"/>
      <c r="AQ130" s="862"/>
      <c r="AR130" s="862"/>
      <c r="AS130" s="862"/>
      <c r="AT130" s="863"/>
      <c r="AU130" s="284"/>
      <c r="AV130" s="284"/>
      <c r="AW130" s="284"/>
      <c r="AX130" s="827" t="s">
        <v>490</v>
      </c>
      <c r="AY130" s="828"/>
      <c r="AZ130" s="828"/>
      <c r="BA130" s="828"/>
      <c r="BB130" s="828"/>
      <c r="BC130" s="828"/>
      <c r="BD130" s="828"/>
      <c r="BE130" s="829"/>
      <c r="BF130" s="830">
        <v>5.8</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491</v>
      </c>
      <c r="X131" s="838"/>
      <c r="Y131" s="838"/>
      <c r="Z131" s="839"/>
      <c r="AA131" s="840">
        <v>6005343</v>
      </c>
      <c r="AB131" s="841"/>
      <c r="AC131" s="841"/>
      <c r="AD131" s="841"/>
      <c r="AE131" s="842"/>
      <c r="AF131" s="843">
        <v>5986276</v>
      </c>
      <c r="AG131" s="841"/>
      <c r="AH131" s="841"/>
      <c r="AI131" s="841"/>
      <c r="AJ131" s="842"/>
      <c r="AK131" s="843">
        <v>5891891</v>
      </c>
      <c r="AL131" s="841"/>
      <c r="AM131" s="841"/>
      <c r="AN131" s="841"/>
      <c r="AO131" s="842"/>
      <c r="AP131" s="844"/>
      <c r="AQ131" s="845"/>
      <c r="AR131" s="845"/>
      <c r="AS131" s="845"/>
      <c r="AT131" s="846"/>
      <c r="AU131" s="284"/>
      <c r="AV131" s="284"/>
      <c r="AW131" s="284"/>
      <c r="AX131" s="805" t="s">
        <v>492</v>
      </c>
      <c r="AY131" s="806"/>
      <c r="AZ131" s="806"/>
      <c r="BA131" s="806"/>
      <c r="BB131" s="806"/>
      <c r="BC131" s="806"/>
      <c r="BD131" s="806"/>
      <c r="BE131" s="807"/>
      <c r="BF131" s="808">
        <v>76.8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493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494</v>
      </c>
      <c r="W132" s="818"/>
      <c r="X132" s="818"/>
      <c r="Y132" s="818"/>
      <c r="Z132" s="819"/>
      <c r="AA132" s="820">
        <v>4.6836625319999996</v>
      </c>
      <c r="AB132" s="821"/>
      <c r="AC132" s="821"/>
      <c r="AD132" s="821"/>
      <c r="AE132" s="822"/>
      <c r="AF132" s="823">
        <v>6.6583799340000001</v>
      </c>
      <c r="AG132" s="821"/>
      <c r="AH132" s="821"/>
      <c r="AI132" s="821"/>
      <c r="AJ132" s="822"/>
      <c r="AK132" s="823">
        <v>6.1003674370000001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495</v>
      </c>
      <c r="W133" s="797"/>
      <c r="X133" s="797"/>
      <c r="Y133" s="797"/>
      <c r="Z133" s="798"/>
      <c r="AA133" s="799">
        <v>4.2</v>
      </c>
      <c r="AB133" s="800"/>
      <c r="AC133" s="800"/>
      <c r="AD133" s="800"/>
      <c r="AE133" s="801"/>
      <c r="AF133" s="799">
        <v>5.3</v>
      </c>
      <c r="AG133" s="800"/>
      <c r="AH133" s="800"/>
      <c r="AI133" s="800"/>
      <c r="AJ133" s="801"/>
      <c r="AK133" s="799">
        <v>5.8</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HPFVNHZfxmJXa/zI+q/9GXetwQ743rqmCo3EAqG1jsCePNDujnqt9mu6ZjvirIO8X6iClSeiYskPv4dsfCaSIQ==" saltValue="penFtRrlTtNB8mrtl5iCB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19685039370078741" right="0.19685039370078741"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496</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GaO+wpRnxg/NYTuqniPd4jNNTQiZpJYjowddr3WTZJYck0jqAxQ3LQACnludirSi6GAjPvSBXVf4/iSV8m9CQg==" saltValue="Xa3wdFNMzAc4s2qBPbnL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aM3DI5iltNILnh+HeonymAg2tSa6XmuH2M4mfCIDrydsE0wIlJMMVtcgmBQ2VkOz/LD2DwPzyaTbJsELSvSOfQ==" saltValue="G0sGFeRWXIuIcQBYMqVHp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499</v>
      </c>
      <c r="AP7" s="303"/>
      <c r="AQ7" s="304" t="s">
        <v>500</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501</v>
      </c>
      <c r="AQ8" s="310" t="s">
        <v>502</v>
      </c>
      <c r="AR8" s="311" t="s">
        <v>503</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504</v>
      </c>
      <c r="AL9" s="1227"/>
      <c r="AM9" s="1227"/>
      <c r="AN9" s="1228"/>
      <c r="AO9" s="312">
        <v>2130932</v>
      </c>
      <c r="AP9" s="312">
        <v>64699</v>
      </c>
      <c r="AQ9" s="313">
        <v>56489</v>
      </c>
      <c r="AR9" s="314">
        <v>14.5</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505</v>
      </c>
      <c r="AL10" s="1227"/>
      <c r="AM10" s="1227"/>
      <c r="AN10" s="1228"/>
      <c r="AO10" s="315">
        <v>184312</v>
      </c>
      <c r="AP10" s="315">
        <v>5596</v>
      </c>
      <c r="AQ10" s="316">
        <v>5759</v>
      </c>
      <c r="AR10" s="317">
        <v>-2.8</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506</v>
      </c>
      <c r="AL11" s="1227"/>
      <c r="AM11" s="1227"/>
      <c r="AN11" s="1228"/>
      <c r="AO11" s="315">
        <v>2678</v>
      </c>
      <c r="AP11" s="315">
        <v>81</v>
      </c>
      <c r="AQ11" s="316">
        <v>8418</v>
      </c>
      <c r="AR11" s="317">
        <v>-99</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507</v>
      </c>
      <c r="AL12" s="1227"/>
      <c r="AM12" s="1227"/>
      <c r="AN12" s="1228"/>
      <c r="AO12" s="315" t="s">
        <v>508</v>
      </c>
      <c r="AP12" s="315" t="s">
        <v>508</v>
      </c>
      <c r="AQ12" s="316">
        <v>199</v>
      </c>
      <c r="AR12" s="317" t="s">
        <v>508</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509</v>
      </c>
      <c r="AL13" s="1227"/>
      <c r="AM13" s="1227"/>
      <c r="AN13" s="1228"/>
      <c r="AO13" s="315" t="s">
        <v>508</v>
      </c>
      <c r="AP13" s="315" t="s">
        <v>508</v>
      </c>
      <c r="AQ13" s="316">
        <v>11</v>
      </c>
      <c r="AR13" s="317" t="s">
        <v>508</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510</v>
      </c>
      <c r="AL14" s="1227"/>
      <c r="AM14" s="1227"/>
      <c r="AN14" s="1228"/>
      <c r="AO14" s="315">
        <v>85359</v>
      </c>
      <c r="AP14" s="315">
        <v>2592</v>
      </c>
      <c r="AQ14" s="316">
        <v>2749</v>
      </c>
      <c r="AR14" s="317">
        <v>-5.7</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511</v>
      </c>
      <c r="AL15" s="1227"/>
      <c r="AM15" s="1227"/>
      <c r="AN15" s="1228"/>
      <c r="AO15" s="315">
        <v>7797</v>
      </c>
      <c r="AP15" s="315">
        <v>237</v>
      </c>
      <c r="AQ15" s="316">
        <v>1213</v>
      </c>
      <c r="AR15" s="317">
        <v>-80.5</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512</v>
      </c>
      <c r="AL16" s="1230"/>
      <c r="AM16" s="1230"/>
      <c r="AN16" s="1231"/>
      <c r="AO16" s="315">
        <v>-138137</v>
      </c>
      <c r="AP16" s="315">
        <v>-4194</v>
      </c>
      <c r="AQ16" s="316">
        <v>-4842</v>
      </c>
      <c r="AR16" s="317">
        <v>-13.4</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189</v>
      </c>
      <c r="AL17" s="1230"/>
      <c r="AM17" s="1230"/>
      <c r="AN17" s="1231"/>
      <c r="AO17" s="315">
        <v>2272941</v>
      </c>
      <c r="AP17" s="315">
        <v>69011</v>
      </c>
      <c r="AQ17" s="316">
        <v>69997</v>
      </c>
      <c r="AR17" s="317">
        <v>-1.4</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517</v>
      </c>
      <c r="AL21" s="1224"/>
      <c r="AM21" s="1224"/>
      <c r="AN21" s="1225"/>
      <c r="AO21" s="327">
        <v>7.26</v>
      </c>
      <c r="AP21" s="328">
        <v>6.51</v>
      </c>
      <c r="AQ21" s="329">
        <v>0.75</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518</v>
      </c>
      <c r="AL22" s="1224"/>
      <c r="AM22" s="1224"/>
      <c r="AN22" s="1225"/>
      <c r="AO22" s="332">
        <v>99.1</v>
      </c>
      <c r="AP22" s="333">
        <v>97.2</v>
      </c>
      <c r="AQ22" s="334">
        <v>1.9</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499</v>
      </c>
      <c r="AP30" s="303"/>
      <c r="AQ30" s="304" t="s">
        <v>500</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501</v>
      </c>
      <c r="AQ31" s="310" t="s">
        <v>502</v>
      </c>
      <c r="AR31" s="311" t="s">
        <v>503</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522</v>
      </c>
      <c r="AL32" s="1215"/>
      <c r="AM32" s="1215"/>
      <c r="AN32" s="1216"/>
      <c r="AO32" s="342">
        <v>630570</v>
      </c>
      <c r="AP32" s="342">
        <v>19145</v>
      </c>
      <c r="AQ32" s="343">
        <v>31531</v>
      </c>
      <c r="AR32" s="344">
        <v>-39.299999999999997</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523</v>
      </c>
      <c r="AL33" s="1215"/>
      <c r="AM33" s="1215"/>
      <c r="AN33" s="1216"/>
      <c r="AO33" s="342" t="s">
        <v>508</v>
      </c>
      <c r="AP33" s="342" t="s">
        <v>508</v>
      </c>
      <c r="AQ33" s="343" t="s">
        <v>508</v>
      </c>
      <c r="AR33" s="344" t="s">
        <v>508</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524</v>
      </c>
      <c r="AL34" s="1215"/>
      <c r="AM34" s="1215"/>
      <c r="AN34" s="1216"/>
      <c r="AO34" s="342" t="s">
        <v>508</v>
      </c>
      <c r="AP34" s="342" t="s">
        <v>508</v>
      </c>
      <c r="AQ34" s="343" t="s">
        <v>508</v>
      </c>
      <c r="AR34" s="344" t="s">
        <v>508</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525</v>
      </c>
      <c r="AL35" s="1215"/>
      <c r="AM35" s="1215"/>
      <c r="AN35" s="1216"/>
      <c r="AO35" s="342">
        <v>560566</v>
      </c>
      <c r="AP35" s="342">
        <v>17020</v>
      </c>
      <c r="AQ35" s="343">
        <v>9647</v>
      </c>
      <c r="AR35" s="344">
        <v>76.400000000000006</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526</v>
      </c>
      <c r="AL36" s="1215"/>
      <c r="AM36" s="1215"/>
      <c r="AN36" s="1216"/>
      <c r="AO36" s="342" t="s">
        <v>508</v>
      </c>
      <c r="AP36" s="342" t="s">
        <v>508</v>
      </c>
      <c r="AQ36" s="343">
        <v>2316</v>
      </c>
      <c r="AR36" s="344" t="s">
        <v>508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527</v>
      </c>
      <c r="AL37" s="1215"/>
      <c r="AM37" s="1215"/>
      <c r="AN37" s="1216"/>
      <c r="AO37" s="342" t="s">
        <v>508</v>
      </c>
      <c r="AP37" s="342" t="s">
        <v>508</v>
      </c>
      <c r="AQ37" s="343">
        <v>1006</v>
      </c>
      <c r="AR37" s="344" t="s">
        <v>508</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528</v>
      </c>
      <c r="AL38" s="1218"/>
      <c r="AM38" s="1218"/>
      <c r="AN38" s="1219"/>
      <c r="AO38" s="345" t="s">
        <v>508</v>
      </c>
      <c r="AP38" s="345" t="s">
        <v>508</v>
      </c>
      <c r="AQ38" s="346">
        <v>1</v>
      </c>
      <c r="AR38" s="334" t="s">
        <v>508</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529</v>
      </c>
      <c r="AL39" s="1218"/>
      <c r="AM39" s="1218"/>
      <c r="AN39" s="1219"/>
      <c r="AO39" s="342">
        <v>-427</v>
      </c>
      <c r="AP39" s="342">
        <v>-13</v>
      </c>
      <c r="AQ39" s="343">
        <v>-3160</v>
      </c>
      <c r="AR39" s="344">
        <v>-99.6</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530</v>
      </c>
      <c r="AL40" s="1215"/>
      <c r="AM40" s="1215"/>
      <c r="AN40" s="1216"/>
      <c r="AO40" s="342">
        <v>-831282</v>
      </c>
      <c r="AP40" s="342">
        <v>-25239</v>
      </c>
      <c r="AQ40" s="343">
        <v>-28415</v>
      </c>
      <c r="AR40" s="344">
        <v>-11.2</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302</v>
      </c>
      <c r="AL41" s="1221"/>
      <c r="AM41" s="1221"/>
      <c r="AN41" s="1222"/>
      <c r="AO41" s="342">
        <v>359427</v>
      </c>
      <c r="AP41" s="342">
        <v>10913</v>
      </c>
      <c r="AQ41" s="343">
        <v>12925</v>
      </c>
      <c r="AR41" s="344">
        <v>-15.6</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499</v>
      </c>
      <c r="AN49" s="1209" t="s">
        <v>534</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535</v>
      </c>
      <c r="AO50" s="359" t="s">
        <v>536</v>
      </c>
      <c r="AP50" s="360" t="s">
        <v>537</v>
      </c>
      <c r="AQ50" s="361" t="s">
        <v>538</v>
      </c>
      <c r="AR50" s="362" t="s">
        <v>539</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743913</v>
      </c>
      <c r="AN51" s="364">
        <v>22508</v>
      </c>
      <c r="AO51" s="365">
        <v>-27.1</v>
      </c>
      <c r="AP51" s="366">
        <v>53292</v>
      </c>
      <c r="AQ51" s="367">
        <v>0</v>
      </c>
      <c r="AR51" s="368">
        <v>-27.1</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314428</v>
      </c>
      <c r="AN52" s="372">
        <v>9513</v>
      </c>
      <c r="AO52" s="373">
        <v>-17.5</v>
      </c>
      <c r="AP52" s="374">
        <v>28900</v>
      </c>
      <c r="AQ52" s="375">
        <v>18.899999999999999</v>
      </c>
      <c r="AR52" s="376">
        <v>-36.4</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2051296</v>
      </c>
      <c r="AN53" s="364">
        <v>62142</v>
      </c>
      <c r="AO53" s="365">
        <v>176.1</v>
      </c>
      <c r="AP53" s="366">
        <v>49919</v>
      </c>
      <c r="AQ53" s="367">
        <v>-6.3</v>
      </c>
      <c r="AR53" s="368">
        <v>182.4</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250624</v>
      </c>
      <c r="AN54" s="372">
        <v>7592</v>
      </c>
      <c r="AO54" s="373">
        <v>-20.2</v>
      </c>
      <c r="AP54" s="374">
        <v>26398</v>
      </c>
      <c r="AQ54" s="375">
        <v>-8.6999999999999993</v>
      </c>
      <c r="AR54" s="376">
        <v>-11.5</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1318901</v>
      </c>
      <c r="AN55" s="364">
        <v>39912</v>
      </c>
      <c r="AO55" s="365">
        <v>-35.799999999999997</v>
      </c>
      <c r="AP55" s="366">
        <v>47738</v>
      </c>
      <c r="AQ55" s="367">
        <v>-4.4000000000000004</v>
      </c>
      <c r="AR55" s="368">
        <v>-31.4</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315503</v>
      </c>
      <c r="AN56" s="372">
        <v>9548</v>
      </c>
      <c r="AO56" s="373">
        <v>25.8</v>
      </c>
      <c r="AP56" s="374">
        <v>24937</v>
      </c>
      <c r="AQ56" s="375">
        <v>-5.5</v>
      </c>
      <c r="AR56" s="376">
        <v>31.3</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2086565</v>
      </c>
      <c r="AN57" s="364">
        <v>63126</v>
      </c>
      <c r="AO57" s="365">
        <v>58.2</v>
      </c>
      <c r="AP57" s="366">
        <v>52191</v>
      </c>
      <c r="AQ57" s="367">
        <v>9.3000000000000007</v>
      </c>
      <c r="AR57" s="368">
        <v>48.9</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233659</v>
      </c>
      <c r="AN58" s="372">
        <v>7069</v>
      </c>
      <c r="AO58" s="373">
        <v>-26</v>
      </c>
      <c r="AP58" s="374">
        <v>24843</v>
      </c>
      <c r="AQ58" s="375">
        <v>-0.4</v>
      </c>
      <c r="AR58" s="376">
        <v>-25.6</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491066</v>
      </c>
      <c r="AN59" s="364">
        <v>14910</v>
      </c>
      <c r="AO59" s="365">
        <v>-76.400000000000006</v>
      </c>
      <c r="AP59" s="366">
        <v>47387</v>
      </c>
      <c r="AQ59" s="367">
        <v>-9.1999999999999993</v>
      </c>
      <c r="AR59" s="368">
        <v>-67.2</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145454</v>
      </c>
      <c r="AN60" s="372">
        <v>4416</v>
      </c>
      <c r="AO60" s="373">
        <v>-37.5</v>
      </c>
      <c r="AP60" s="374">
        <v>24928</v>
      </c>
      <c r="AQ60" s="375">
        <v>0.3</v>
      </c>
      <c r="AR60" s="376">
        <v>-37.799999999999997</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1338348</v>
      </c>
      <c r="AN61" s="379">
        <v>40520</v>
      </c>
      <c r="AO61" s="380">
        <v>19</v>
      </c>
      <c r="AP61" s="381">
        <v>50105</v>
      </c>
      <c r="AQ61" s="382">
        <v>-2.1</v>
      </c>
      <c r="AR61" s="368">
        <v>21.1</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251934</v>
      </c>
      <c r="AN62" s="372">
        <v>7628</v>
      </c>
      <c r="AO62" s="373">
        <v>-15.1</v>
      </c>
      <c r="AP62" s="374">
        <v>26001</v>
      </c>
      <c r="AQ62" s="375">
        <v>0.9</v>
      </c>
      <c r="AR62" s="376">
        <v>-16</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viuXbYM4qVeTY7mavG53sGHX2EdNa9c9WgM/hMJcym4hxKOpzQZUnST7GESBZwk/Hlw+y5d7AWwPsnrYRT07Wg==" saltValue="32Pl0yc3LvfYOKaYRgSTI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BwTg8CILL7Cawfp27KxCCten0peLQ41ztg5gYfDjZOJD4eE2Fjt+f34Qr103HIlpTgc3Vn9KySf0DmRDaj1aVQ==" saltValue="BHN8euZ7uK7TxTzRX8fD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U8wxp4lnwS1moBddho9JPD+kstgp+LmIuK7emVyDu94bWgkEo0V+G8UjCL8PsBzvLxhLv4z4AkqI8nZQvyW+tA==" saltValue="UN2MNVoQo/8OgZ71nUkt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232" t="s">
        <v>3</v>
      </c>
      <c r="D47" s="1232"/>
      <c r="E47" s="1233"/>
      <c r="F47" s="11">
        <v>8.3699999999999992</v>
      </c>
      <c r="G47" s="12">
        <v>9.2200000000000006</v>
      </c>
      <c r="H47" s="12">
        <v>11.93</v>
      </c>
      <c r="I47" s="12">
        <v>13.58</v>
      </c>
      <c r="J47" s="13">
        <v>15</v>
      </c>
    </row>
    <row r="48" spans="2:10" ht="57.75" customHeight="1" x14ac:dyDescent="0.2">
      <c r="B48" s="14"/>
      <c r="C48" s="1234" t="s">
        <v>4</v>
      </c>
      <c r="D48" s="1234"/>
      <c r="E48" s="1235"/>
      <c r="F48" s="15">
        <v>5.01</v>
      </c>
      <c r="G48" s="16">
        <v>8.5299999999999994</v>
      </c>
      <c r="H48" s="16">
        <v>7.25</v>
      </c>
      <c r="I48" s="16">
        <v>5.38</v>
      </c>
      <c r="J48" s="17">
        <v>9.07</v>
      </c>
    </row>
    <row r="49" spans="2:10" ht="57.75" customHeight="1" thickBot="1" x14ac:dyDescent="0.25">
      <c r="B49" s="18"/>
      <c r="C49" s="1236" t="s">
        <v>5</v>
      </c>
      <c r="D49" s="1236"/>
      <c r="E49" s="1237"/>
      <c r="F49" s="19">
        <v>1.2</v>
      </c>
      <c r="G49" s="20">
        <v>4.72</v>
      </c>
      <c r="H49" s="20">
        <v>1.33</v>
      </c>
      <c r="I49" s="20" t="s">
        <v>555</v>
      </c>
      <c r="J49" s="21">
        <v>4.9000000000000004</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Kl5QzsCvlHeJicZDgoGav+AkDSFsthiW5MLB3OZacEPpx2FUfidfDTU+/1fzRYU2kNy1hE34sgAOStpUGAhvow==" saltValue="6h+QPZbyeFq2RLEK2ABd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2020-09-09T06:03:30Z</cp:lastPrinted>
  <dcterms:created xsi:type="dcterms:W3CDTF">2020-02-10T03:31:31Z</dcterms:created>
  <dcterms:modified xsi:type="dcterms:W3CDTF">2020-09-23T05:13:52Z</dcterms:modified>
  <cp:category/>
</cp:coreProperties>
</file>